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drawings/drawing1.xml" ContentType="application/vnd.openxmlformats-officedocument.drawing+xml"/>
  <Override PartName="/xl/pivotTables/pivotTable90.xml" ContentType="application/vnd.openxmlformats-officedocument.spreadsheetml.pivotTable+xml"/>
  <Override PartName="/xl/drawings/drawing2.xml" ContentType="application/vnd.openxmlformats-officedocument.drawing+xml"/>
  <Override PartName="/xl/pivotTables/pivotTable91.xml" ContentType="application/vnd.openxmlformats-officedocument.spreadsheetml.pivotTable+xml"/>
  <Override PartName="/xl/drawings/drawing3.xml" ContentType="application/vnd.openxmlformats-officedocument.drawing+xml"/>
  <Override PartName="/xl/pivotTables/pivotTable92.xml" ContentType="application/vnd.openxmlformats-officedocument.spreadsheetml.pivotTable+xml"/>
  <Override PartName="/xl/drawings/drawing4.xml" ContentType="application/vnd.openxmlformats-officedocument.drawing+xml"/>
  <Override PartName="/xl/pivotTables/pivotTable93.xml" ContentType="application/vnd.openxmlformats-officedocument.spreadsheetml.pivotTable+xml"/>
  <Override PartName="/xl/drawings/drawing5.xml" ContentType="application/vnd.openxmlformats-officedocument.drawing+xml"/>
  <Override PartName="/xl/pivotTables/pivotTable94.xml" ContentType="application/vnd.openxmlformats-officedocument.spreadsheetml.pivotTable+xml"/>
  <Override PartName="/xl/drawings/drawing6.xml" ContentType="application/vnd.openxmlformats-officedocument.drawing+xml"/>
  <Override PartName="/xl/pivotTables/pivotTable95.xml" ContentType="application/vnd.openxmlformats-officedocument.spreadsheetml.pivotTable+xml"/>
  <Override PartName="/xl/drawings/drawing7.xml" ContentType="application/vnd.openxmlformats-officedocument.drawing+xml"/>
  <Override PartName="/xl/pivotTables/pivotTable96.xml" ContentType="application/vnd.openxmlformats-officedocument.spreadsheetml.pivotTable+xml"/>
  <Override PartName="/xl/drawings/drawing8.xml" ContentType="application/vnd.openxmlformats-officedocument.drawing+xml"/>
  <Override PartName="/xl/pivotTables/pivotTable97.xml" ContentType="application/vnd.openxmlformats-officedocument.spreadsheetml.pivotTable+xml"/>
  <Override PartName="/xl/drawings/drawing9.xml" ContentType="application/vnd.openxmlformats-officedocument.drawing+xml"/>
  <Override PartName="/xl/pivotTables/pivotTable98.xml" ContentType="application/vnd.openxmlformats-officedocument.spreadsheetml.pivotTable+xml"/>
  <Override PartName="/xl/drawings/drawing10.xml" ContentType="application/vnd.openxmlformats-officedocument.drawing+xml"/>
  <Override PartName="/xl/pivotTables/pivotTable99.xml" ContentType="application/vnd.openxmlformats-officedocument.spreadsheetml.pivotTable+xml"/>
  <Override PartName="/xl/drawings/drawing11.xml" ContentType="application/vnd.openxmlformats-officedocument.drawing+xml"/>
  <Override PartName="/xl/pivotTables/pivotTable100.xml" ContentType="application/vnd.openxmlformats-officedocument.spreadsheetml.pivotTable+xml"/>
  <Override PartName="/xl/drawings/drawing12.xml" ContentType="application/vnd.openxmlformats-officedocument.drawing+xml"/>
  <Override PartName="/xl/pivotTables/pivotTable101.xml" ContentType="application/vnd.openxmlformats-officedocument.spreadsheetml.pivotTable+xml"/>
  <Override PartName="/xl/drawings/drawing13.xml" ContentType="application/vnd.openxmlformats-officedocument.drawing+xml"/>
  <Override PartName="/xl/pivotTables/pivotTable102.xml" ContentType="application/vnd.openxmlformats-officedocument.spreadsheetml.pivotTable+xml"/>
  <Override PartName="/xl/drawings/drawing14.xml" ContentType="application/vnd.openxmlformats-officedocument.drawing+xml"/>
  <Override PartName="/xl/pivotTables/pivotTable103.xml" ContentType="application/vnd.openxmlformats-officedocument.spreadsheetml.pivotTable+xml"/>
  <Override PartName="/xl/drawings/drawing15.xml" ContentType="application/vnd.openxmlformats-officedocument.drawing+xml"/>
  <Override PartName="/xl/pivotTables/pivotTable104.xml" ContentType="application/vnd.openxmlformats-officedocument.spreadsheetml.pivotTable+xml"/>
  <Override PartName="/xl/drawings/drawing16.xml" ContentType="application/vnd.openxmlformats-officedocument.drawing+xml"/>
  <Override PartName="/xl/pivotTables/pivotTable105.xml" ContentType="application/vnd.openxmlformats-officedocument.spreadsheetml.pivotTable+xml"/>
  <Override PartName="/xl/drawings/drawing17.xml" ContentType="application/vnd.openxmlformats-officedocument.drawing+xml"/>
  <Override PartName="/xl/pivotTables/pivotTable106.xml" ContentType="application/vnd.openxmlformats-officedocument.spreadsheetml.pivotTable+xml"/>
  <Override PartName="/xl/drawings/drawing18.xml" ContentType="application/vnd.openxmlformats-officedocument.drawing+xml"/>
  <Override PartName="/xl/pivotTables/pivotTable107.xml" ContentType="application/vnd.openxmlformats-officedocument.spreadsheetml.pivotTable+xml"/>
  <Override PartName="/xl/drawings/drawing19.xml" ContentType="application/vnd.openxmlformats-officedocument.drawing+xml"/>
  <Override PartName="/xl/pivotTables/pivotTable108.xml" ContentType="application/vnd.openxmlformats-officedocument.spreadsheetml.pivotTable+xml"/>
  <Override PartName="/xl/drawings/drawing20.xml" ContentType="application/vnd.openxmlformats-officedocument.drawing+xml"/>
  <Override PartName="/xl/pivotTables/pivotTable109.xml" ContentType="application/vnd.openxmlformats-officedocument.spreadsheetml.pivotTable+xml"/>
  <Override PartName="/xl/drawings/drawing21.xml" ContentType="application/vnd.openxmlformats-officedocument.drawing+xml"/>
  <Override PartName="/xl/pivotTables/pivotTable110.xml" ContentType="application/vnd.openxmlformats-officedocument.spreadsheetml.pivotTable+xml"/>
  <Override PartName="/xl/drawings/drawing22.xml" ContentType="application/vnd.openxmlformats-officedocument.drawing+xml"/>
  <Override PartName="/xl/pivotTables/pivotTable111.xml" ContentType="application/vnd.openxmlformats-officedocument.spreadsheetml.pivotTable+xml"/>
  <Override PartName="/xl/drawings/drawing23.xml" ContentType="application/vnd.openxmlformats-officedocument.drawing+xml"/>
  <Override PartName="/xl/pivotTables/pivotTable112.xml" ContentType="application/vnd.openxmlformats-officedocument.spreadsheetml.pivotTable+xml"/>
  <Override PartName="/xl/drawings/drawing24.xml" ContentType="application/vnd.openxmlformats-officedocument.drawing+xml"/>
  <Override PartName="/xl/pivotTables/pivotTable113.xml" ContentType="application/vnd.openxmlformats-officedocument.spreadsheetml.pivotTable+xml"/>
  <Override PartName="/xl/drawings/drawing25.xml" ContentType="application/vnd.openxmlformats-officedocument.drawing+xml"/>
  <Override PartName="/xl/pivotTables/pivotTable114.xml" ContentType="application/vnd.openxmlformats-officedocument.spreadsheetml.pivotTable+xml"/>
  <Override PartName="/xl/drawings/drawing26.xml" ContentType="application/vnd.openxmlformats-officedocument.drawing+xml"/>
  <Override PartName="/xl/pivotTables/pivotTable115.xml" ContentType="application/vnd.openxmlformats-officedocument.spreadsheetml.pivotTable+xml"/>
  <Override PartName="/xl/drawings/drawing27.xml" ContentType="application/vnd.openxmlformats-officedocument.drawing+xml"/>
  <Override PartName="/xl/pivotTables/pivotTable116.xml" ContentType="application/vnd.openxmlformats-officedocument.spreadsheetml.pivotTable+xml"/>
  <Override PartName="/xl/drawings/drawing28.xml" ContentType="application/vnd.openxmlformats-officedocument.drawing+xml"/>
  <Override PartName="/xl/tables/table1.xml" ContentType="application/vnd.openxmlformats-officedocument.spreadsheetml.table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il\Desktop\Excel 2 exercice - Présentation frais généraux\"/>
    </mc:Choice>
  </mc:AlternateContent>
  <bookViews>
    <workbookView xWindow="0" yWindow="0" windowWidth="19200" windowHeight="6950" firstSheet="108" activeTab="116"/>
  </bookViews>
  <sheets>
    <sheet name="501000" sheetId="120" r:id="rId1"/>
    <sheet name="501050" sheetId="119" r:id="rId2"/>
    <sheet name="501900" sheetId="118" r:id="rId3"/>
    <sheet name="502000" sheetId="117" r:id="rId4"/>
    <sheet name="502100" sheetId="116" r:id="rId5"/>
    <sheet name="503000" sheetId="115" r:id="rId6"/>
    <sheet name="510000" sheetId="114" r:id="rId7"/>
    <sheet name="510100" sheetId="113" r:id="rId8"/>
    <sheet name="510150" sheetId="112" r:id="rId9"/>
    <sheet name="510200" sheetId="111" r:id="rId10"/>
    <sheet name="510250" sheetId="110" r:id="rId11"/>
    <sheet name="510300" sheetId="109" r:id="rId12"/>
    <sheet name="510350" sheetId="108" r:id="rId13"/>
    <sheet name="511000" sheetId="107" r:id="rId14"/>
    <sheet name="511100" sheetId="106" r:id="rId15"/>
    <sheet name="511150" sheetId="105" r:id="rId16"/>
    <sheet name="511200" sheetId="104" r:id="rId17"/>
    <sheet name="511250" sheetId="103" r:id="rId18"/>
    <sheet name="511300" sheetId="102" r:id="rId19"/>
    <sheet name="511400" sheetId="101" r:id="rId20"/>
    <sheet name="511450" sheetId="100" r:id="rId21"/>
    <sheet name="513000" sheetId="99" r:id="rId22"/>
    <sheet name="513050" sheetId="98" r:id="rId23"/>
    <sheet name="513100" sheetId="97" r:id="rId24"/>
    <sheet name="514000" sheetId="96" r:id="rId25"/>
    <sheet name="514050" sheetId="95" r:id="rId26"/>
    <sheet name="514100" sheetId="94" r:id="rId27"/>
    <sheet name="515000" sheetId="93" r:id="rId28"/>
    <sheet name="515050" sheetId="92" r:id="rId29"/>
    <sheet name="515100" sheetId="91" r:id="rId30"/>
    <sheet name="520000" sheetId="90" r:id="rId31"/>
    <sheet name="521000" sheetId="89" r:id="rId32"/>
    <sheet name="521050" sheetId="88" r:id="rId33"/>
    <sheet name="521100" sheetId="87" r:id="rId34"/>
    <sheet name="521150" sheetId="86" r:id="rId35"/>
    <sheet name="522000" sheetId="85" r:id="rId36"/>
    <sheet name="522050" sheetId="84" r:id="rId37"/>
    <sheet name="523000" sheetId="83" r:id="rId38"/>
    <sheet name="530000" sheetId="82" r:id="rId39"/>
    <sheet name="530050" sheetId="81" r:id="rId40"/>
    <sheet name="530100" sheetId="80" r:id="rId41"/>
    <sheet name="530150" sheetId="79" r:id="rId42"/>
    <sheet name="530200" sheetId="78" r:id="rId43"/>
    <sheet name="530250" sheetId="77" r:id="rId44"/>
    <sheet name="531000" sheetId="76" r:id="rId45"/>
    <sheet name="531050" sheetId="75" r:id="rId46"/>
    <sheet name="531100" sheetId="74" r:id="rId47"/>
    <sheet name="531150" sheetId="73" r:id="rId48"/>
    <sheet name="532400" sheetId="72" r:id="rId49"/>
    <sheet name="532500" sheetId="71" r:id="rId50"/>
    <sheet name="540000" sheetId="70" r:id="rId51"/>
    <sheet name="540050" sheetId="69" r:id="rId52"/>
    <sheet name="541000" sheetId="68" r:id="rId53"/>
    <sheet name="542000" sheetId="67" r:id="rId54"/>
    <sheet name="542100" sheetId="66" r:id="rId55"/>
    <sheet name="542200" sheetId="65" r:id="rId56"/>
    <sheet name="542250" sheetId="64" r:id="rId57"/>
    <sheet name="544000" sheetId="63" r:id="rId58"/>
    <sheet name="544050" sheetId="62" r:id="rId59"/>
    <sheet name="544100" sheetId="61" r:id="rId60"/>
    <sheet name="545000" sheetId="60" r:id="rId61"/>
    <sheet name="545050" sheetId="59" r:id="rId62"/>
    <sheet name="550000" sheetId="58" r:id="rId63"/>
    <sheet name="550050" sheetId="57" r:id="rId64"/>
    <sheet name="550100" sheetId="56" r:id="rId65"/>
    <sheet name="550150" sheetId="55" r:id="rId66"/>
    <sheet name="550200" sheetId="54" r:id="rId67"/>
    <sheet name="550210" sheetId="53" r:id="rId68"/>
    <sheet name="550250" sheetId="52" r:id="rId69"/>
    <sheet name="550260" sheetId="51" r:id="rId70"/>
    <sheet name="551000" sheetId="50" r:id="rId71"/>
    <sheet name="551250" sheetId="49" r:id="rId72"/>
    <sheet name="551300" sheetId="48" r:id="rId73"/>
    <sheet name="552000" sheetId="47" r:id="rId74"/>
    <sheet name="552050" sheetId="46" r:id="rId75"/>
    <sheet name="552100" sheetId="45" r:id="rId76"/>
    <sheet name="556000" sheetId="44" r:id="rId77"/>
    <sheet name="556050" sheetId="43" r:id="rId78"/>
    <sheet name="556100" sheetId="42" r:id="rId79"/>
    <sheet name="557000" sheetId="41" r:id="rId80"/>
    <sheet name="557020" sheetId="40" r:id="rId81"/>
    <sheet name="557030" sheetId="39" r:id="rId82"/>
    <sheet name="557040" sheetId="38" r:id="rId83"/>
    <sheet name="557060" sheetId="37" r:id="rId84"/>
    <sheet name="557070" sheetId="36" r:id="rId85"/>
    <sheet name="560010" sheetId="35" r:id="rId86"/>
    <sheet name="560020" sheetId="34" r:id="rId87"/>
    <sheet name="560030" sheetId="33" r:id="rId88"/>
    <sheet name="560070" sheetId="32" r:id="rId89"/>
    <sheet name="561010" sheetId="31" r:id="rId90"/>
    <sheet name="561020" sheetId="30" r:id="rId91"/>
    <sheet name="561030" sheetId="29" r:id="rId92"/>
    <sheet name="561040" sheetId="28" r:id="rId93"/>
    <sheet name="561050" sheetId="27" r:id="rId94"/>
    <sheet name="562000" sheetId="26" r:id="rId95"/>
    <sheet name="565000" sheetId="25" r:id="rId96"/>
    <sheet name="565050" sheetId="24" r:id="rId97"/>
    <sheet name="565100" sheetId="23" r:id="rId98"/>
    <sheet name="565200" sheetId="22" r:id="rId99"/>
    <sheet name="565300" sheetId="21" r:id="rId100"/>
    <sheet name="570000" sheetId="20" r:id="rId101"/>
    <sheet name="590000" sheetId="19" r:id="rId102"/>
    <sheet name="590500" sheetId="18" r:id="rId103"/>
    <sheet name="591000" sheetId="17" r:id="rId104"/>
    <sheet name="591100" sheetId="16" r:id="rId105"/>
    <sheet name="591200" sheetId="15" r:id="rId106"/>
    <sheet name="591300" sheetId="14" r:id="rId107"/>
    <sheet name="591400" sheetId="13" r:id="rId108"/>
    <sheet name="591900" sheetId="12" r:id="rId109"/>
    <sheet name="591910" sheetId="11" r:id="rId110"/>
    <sheet name="592000" sheetId="10" r:id="rId111"/>
    <sheet name="592100" sheetId="9" r:id="rId112"/>
    <sheet name="592200" sheetId="8" r:id="rId113"/>
    <sheet name="592300" sheetId="7" r:id="rId114"/>
    <sheet name="592400" sheetId="6" r:id="rId115"/>
    <sheet name="596000" sheetId="5" r:id="rId116"/>
    <sheet name="export Sage" sheetId="1" r:id="rId117"/>
    <sheet name="modèle" sheetId="2" r:id="rId118"/>
    <sheet name="plan comptable" sheetId="3" r:id="rId119"/>
    <sheet name="énoncé" sheetId="4" r:id="rId120"/>
  </sheets>
  <calcPr calcId="162913"/>
  <pivotCaches>
    <pivotCache cacheId="5" r:id="rId12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20" l="1"/>
  <c r="B2" i="113"/>
  <c r="B2" i="112"/>
  <c r="B2" i="105"/>
  <c r="B2" i="104"/>
  <c r="B2" i="97"/>
  <c r="B2" i="96"/>
  <c r="B2" i="89"/>
  <c r="B2" i="88"/>
  <c r="B2" i="81"/>
  <c r="B2" i="80"/>
  <c r="B2" i="73"/>
  <c r="B2" i="72"/>
  <c r="B2" i="65"/>
  <c r="B2" i="64"/>
  <c r="B2" i="57"/>
  <c r="B2" i="56"/>
  <c r="B2" i="49"/>
  <c r="B2" i="48"/>
  <c r="B2" i="41"/>
  <c r="B2" i="40"/>
  <c r="B2" i="33"/>
  <c r="B2" i="32"/>
  <c r="B2" i="25"/>
  <c r="B2" i="24"/>
  <c r="B2" i="17"/>
  <c r="B2" i="16"/>
  <c r="B2" i="9"/>
  <c r="B2" i="8"/>
  <c r="B1" i="120"/>
  <c r="B1" i="119"/>
  <c r="B2" i="119" s="1"/>
  <c r="B1" i="118"/>
  <c r="B2" i="118" s="1"/>
  <c r="B1" i="117"/>
  <c r="B2" i="117" s="1"/>
  <c r="B1" i="116"/>
  <c r="B2" i="116" s="1"/>
  <c r="B1" i="115"/>
  <c r="B2" i="115" s="1"/>
  <c r="B1" i="114"/>
  <c r="B2" i="114" s="1"/>
  <c r="B1" i="113"/>
  <c r="B1" i="112"/>
  <c r="B1" i="111"/>
  <c r="B2" i="111" s="1"/>
  <c r="B1" i="110"/>
  <c r="B2" i="110" s="1"/>
  <c r="B1" i="109"/>
  <c r="B2" i="109" s="1"/>
  <c r="B1" i="108"/>
  <c r="B2" i="108" s="1"/>
  <c r="B1" i="107"/>
  <c r="B2" i="107" s="1"/>
  <c r="B1" i="106"/>
  <c r="B2" i="106" s="1"/>
  <c r="B1" i="105"/>
  <c r="B1" i="104"/>
  <c r="B1" i="103"/>
  <c r="B2" i="103" s="1"/>
  <c r="B1" i="102"/>
  <c r="B2" i="102" s="1"/>
  <c r="B1" i="101"/>
  <c r="B2" i="101" s="1"/>
  <c r="B1" i="100"/>
  <c r="B2" i="100" s="1"/>
  <c r="B1" i="99"/>
  <c r="B2" i="99" s="1"/>
  <c r="B1" i="98"/>
  <c r="B2" i="98" s="1"/>
  <c r="B1" i="97"/>
  <c r="B1" i="96"/>
  <c r="B1" i="95"/>
  <c r="B2" i="95" s="1"/>
  <c r="B1" i="94"/>
  <c r="B2" i="94" s="1"/>
  <c r="B1" i="93"/>
  <c r="B2" i="93" s="1"/>
  <c r="B1" i="92"/>
  <c r="B2" i="92" s="1"/>
  <c r="B1" i="91"/>
  <c r="B2" i="91" s="1"/>
  <c r="B1" i="90"/>
  <c r="B2" i="90" s="1"/>
  <c r="B1" i="89"/>
  <c r="B1" i="88"/>
  <c r="B1" i="87"/>
  <c r="B2" i="87" s="1"/>
  <c r="B1" i="86"/>
  <c r="B2" i="86" s="1"/>
  <c r="B1" i="85"/>
  <c r="B2" i="85" s="1"/>
  <c r="B1" i="84"/>
  <c r="B2" i="84" s="1"/>
  <c r="B1" i="83"/>
  <c r="B2" i="83" s="1"/>
  <c r="B1" i="82"/>
  <c r="B2" i="82" s="1"/>
  <c r="B1" i="81"/>
  <c r="B1" i="80"/>
  <c r="B1" i="79"/>
  <c r="B2" i="79" s="1"/>
  <c r="B1" i="78"/>
  <c r="B2" i="78" s="1"/>
  <c r="B1" i="77"/>
  <c r="B2" i="77" s="1"/>
  <c r="B1" i="76"/>
  <c r="B2" i="76" s="1"/>
  <c r="B1" i="75"/>
  <c r="B2" i="75" s="1"/>
  <c r="B1" i="74"/>
  <c r="B2" i="74" s="1"/>
  <c r="B1" i="73"/>
  <c r="B1" i="72"/>
  <c r="B1" i="71"/>
  <c r="B2" i="71" s="1"/>
  <c r="B1" i="70"/>
  <c r="B2" i="70" s="1"/>
  <c r="B1" i="69"/>
  <c r="B2" i="69" s="1"/>
  <c r="B1" i="68"/>
  <c r="B2" i="68" s="1"/>
  <c r="B1" i="67"/>
  <c r="B2" i="67" s="1"/>
  <c r="B1" i="66"/>
  <c r="B2" i="66" s="1"/>
  <c r="B1" i="65"/>
  <c r="B1" i="64"/>
  <c r="B1" i="63"/>
  <c r="B2" i="63" s="1"/>
  <c r="B1" i="62"/>
  <c r="B2" i="62" s="1"/>
  <c r="B1" i="61"/>
  <c r="B2" i="61" s="1"/>
  <c r="B1" i="60"/>
  <c r="B2" i="60" s="1"/>
  <c r="B1" i="59"/>
  <c r="B2" i="59" s="1"/>
  <c r="B1" i="58"/>
  <c r="B2" i="58" s="1"/>
  <c r="B1" i="57"/>
  <c r="B1" i="56"/>
  <c r="B1" i="55"/>
  <c r="B2" i="55" s="1"/>
  <c r="B1" i="54"/>
  <c r="B2" i="54" s="1"/>
  <c r="B1" i="53"/>
  <c r="B2" i="53" s="1"/>
  <c r="B1" i="52"/>
  <c r="B2" i="52" s="1"/>
  <c r="B1" i="51"/>
  <c r="B2" i="51" s="1"/>
  <c r="B1" i="50"/>
  <c r="B2" i="50" s="1"/>
  <c r="B1" i="49"/>
  <c r="B1" i="48"/>
  <c r="B1" i="47"/>
  <c r="B2" i="47" s="1"/>
  <c r="B1" i="46"/>
  <c r="B2" i="46" s="1"/>
  <c r="B1" i="45"/>
  <c r="B2" i="45" s="1"/>
  <c r="B1" i="44"/>
  <c r="B2" i="44" s="1"/>
  <c r="B1" i="43"/>
  <c r="B2" i="43" s="1"/>
  <c r="B1" i="42"/>
  <c r="B2" i="42" s="1"/>
  <c r="B1" i="41"/>
  <c r="B1" i="40"/>
  <c r="B1" i="39"/>
  <c r="B2" i="39" s="1"/>
  <c r="B1" i="38"/>
  <c r="B2" i="38" s="1"/>
  <c r="B1" i="37"/>
  <c r="B2" i="37" s="1"/>
  <c r="B1" i="36"/>
  <c r="B2" i="36" s="1"/>
  <c r="B1" i="35"/>
  <c r="B2" i="35" s="1"/>
  <c r="B1" i="34"/>
  <c r="B2" i="34" s="1"/>
  <c r="B1" i="33"/>
  <c r="B1" i="32"/>
  <c r="B1" i="31"/>
  <c r="B2" i="31" s="1"/>
  <c r="B1" i="30"/>
  <c r="B2" i="30" s="1"/>
  <c r="B1" i="29"/>
  <c r="B2" i="29" s="1"/>
  <c r="B1" i="28"/>
  <c r="B2" i="28" s="1"/>
  <c r="B1" i="27"/>
  <c r="B2" i="27" s="1"/>
  <c r="B1" i="26"/>
  <c r="B2" i="26" s="1"/>
  <c r="B1" i="25"/>
  <c r="B1" i="24"/>
  <c r="B1" i="23"/>
  <c r="B2" i="23" s="1"/>
  <c r="B1" i="22"/>
  <c r="B2" i="22" s="1"/>
  <c r="B1" i="21"/>
  <c r="B2" i="21" s="1"/>
  <c r="B1" i="20"/>
  <c r="B2" i="20" s="1"/>
  <c r="B1" i="19"/>
  <c r="B2" i="19" s="1"/>
  <c r="B1" i="18"/>
  <c r="B2" i="18" s="1"/>
  <c r="B1" i="17"/>
  <c r="B1" i="16"/>
  <c r="B1" i="15"/>
  <c r="B2" i="15" s="1"/>
  <c r="B1" i="14"/>
  <c r="B2" i="14" s="1"/>
  <c r="B1" i="13"/>
  <c r="B2" i="13" s="1"/>
  <c r="B1" i="12"/>
  <c r="B2" i="12" s="1"/>
  <c r="B1" i="11"/>
  <c r="B2" i="11" s="1"/>
  <c r="B1" i="10"/>
  <c r="B2" i="10" s="1"/>
  <c r="B1" i="9"/>
  <c r="B1" i="8"/>
  <c r="B1" i="7"/>
  <c r="B2" i="7" s="1"/>
  <c r="B1" i="6"/>
  <c r="B2" i="6" s="1"/>
  <c r="B1" i="5"/>
  <c r="B2" i="5" s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</calcChain>
</file>

<file path=xl/sharedStrings.xml><?xml version="1.0" encoding="utf-8"?>
<sst xmlns="http://schemas.openxmlformats.org/spreadsheetml/2006/main" count="7536" uniqueCount="2558">
  <si>
    <t>num compte</t>
  </si>
  <si>
    <t>date comptable</t>
  </si>
  <si>
    <t>libelle</t>
  </si>
  <si>
    <t>debit</t>
  </si>
  <si>
    <t>credit</t>
  </si>
  <si>
    <t>5 - Frais Généraux</t>
  </si>
  <si>
    <t>50</t>
  </si>
  <si>
    <t>Frais de locaux</t>
  </si>
  <si>
    <t>501</t>
  </si>
  <si>
    <t>Loyers et fermages</t>
  </si>
  <si>
    <t>501000</t>
  </si>
  <si>
    <t>Loyers bureaux, laboratoires et entrepôts</t>
  </si>
  <si>
    <t>501050</t>
  </si>
  <si>
    <t xml:space="preserve">Loyers habitations et parking </t>
  </si>
  <si>
    <t>501900</t>
  </si>
  <si>
    <t>Loyer bâtiments de la Confédération</t>
  </si>
  <si>
    <t>502</t>
  </si>
  <si>
    <t>Nettoyage des locaux</t>
  </si>
  <si>
    <t>502000</t>
  </si>
  <si>
    <t>Nettoyages</t>
  </si>
  <si>
    <t>502100</t>
  </si>
  <si>
    <t>Matériel de nettoyage et hygiène</t>
  </si>
  <si>
    <t>503</t>
  </si>
  <si>
    <t>Autres frais de locaux</t>
  </si>
  <si>
    <t>503000</t>
  </si>
  <si>
    <t>Surveillance des locaux et parking</t>
  </si>
  <si>
    <t/>
  </si>
  <si>
    <t>51</t>
  </si>
  <si>
    <t>Entretien, réparation, remplacement, leasing</t>
  </si>
  <si>
    <t>510</t>
  </si>
  <si>
    <t>Contrats d'entretien bâtiments</t>
  </si>
  <si>
    <t>510000</t>
  </si>
  <si>
    <t>Contrat - Installations électriques</t>
  </si>
  <si>
    <t>510100</t>
  </si>
  <si>
    <t>Contrat - Ventilation</t>
  </si>
  <si>
    <t>510150</t>
  </si>
  <si>
    <t>Contrat - Chauffage et sanitaire</t>
  </si>
  <si>
    <t>510200</t>
  </si>
  <si>
    <t>Contrat - Ascenseurs</t>
  </si>
  <si>
    <t>510250</t>
  </si>
  <si>
    <t>Contrat - Installations de sécurité</t>
  </si>
  <si>
    <t>510300</t>
  </si>
  <si>
    <t>Contrat - Bâtiments</t>
  </si>
  <si>
    <t>510350</t>
  </si>
  <si>
    <t>Contrat - Central TT</t>
  </si>
  <si>
    <t>511</t>
  </si>
  <si>
    <t>Entretien courant des bâtiments (prestations de tiers)</t>
  </si>
  <si>
    <t>511000</t>
  </si>
  <si>
    <t>Entretien- Installations électriques</t>
  </si>
  <si>
    <t>511100</t>
  </si>
  <si>
    <t>Entretien - Ventilation</t>
  </si>
  <si>
    <t>511150</t>
  </si>
  <si>
    <t>Entretien - Chauffage et Sanitaire</t>
  </si>
  <si>
    <t>511200</t>
  </si>
  <si>
    <t>Entretien - Ascenseurs</t>
  </si>
  <si>
    <t>511250</t>
  </si>
  <si>
    <t>Entretien - Installations de sécurité</t>
  </si>
  <si>
    <t>511300</t>
  </si>
  <si>
    <t>Entretien - Bâtiments</t>
  </si>
  <si>
    <t>511400</t>
  </si>
  <si>
    <t>Entretien - Groupe d'intervention technique</t>
  </si>
  <si>
    <t>511450</t>
  </si>
  <si>
    <t>Entretien - aménagements extérieurs</t>
  </si>
  <si>
    <t>513</t>
  </si>
  <si>
    <t>Contrats d'entretien machines, véhicules et mobilier</t>
  </si>
  <si>
    <t>513000</t>
  </si>
  <si>
    <t>Contrats - Machines et appareils</t>
  </si>
  <si>
    <t>513050</t>
  </si>
  <si>
    <t>Contrats - Véhicules</t>
  </si>
  <si>
    <t>513100</t>
  </si>
  <si>
    <t>Contrats - Mobilier</t>
  </si>
  <si>
    <t>514</t>
  </si>
  <si>
    <t>Entretien et réparation machines et appareils, véhicules et mobilier</t>
  </si>
  <si>
    <t>514000</t>
  </si>
  <si>
    <t>Entretien - Machines et appareils</t>
  </si>
  <si>
    <t>514050</t>
  </si>
  <si>
    <t>Entretien - Véhicules</t>
  </si>
  <si>
    <t>514100</t>
  </si>
  <si>
    <t>Entretien - Mobilier</t>
  </si>
  <si>
    <t>515</t>
  </si>
  <si>
    <t>Entretien terrains</t>
  </si>
  <si>
    <t>515000</t>
  </si>
  <si>
    <t>Signalisation</t>
  </si>
  <si>
    <t>515050</t>
  </si>
  <si>
    <t>Balayage et déneigement en régie</t>
  </si>
  <si>
    <t>515100</t>
  </si>
  <si>
    <t>Contrats de balayage et déneigement</t>
  </si>
  <si>
    <t>516</t>
  </si>
  <si>
    <t>Locations, leasing</t>
  </si>
  <si>
    <t>516000</t>
  </si>
  <si>
    <t>Locations machines et appareils</t>
  </si>
  <si>
    <t>516050</t>
  </si>
  <si>
    <t>Leasing photocopieuses</t>
  </si>
  <si>
    <t>516100</t>
  </si>
  <si>
    <t>Autres Leasings</t>
  </si>
  <si>
    <t>516150</t>
  </si>
  <si>
    <t>Véhicules de remplacement (Mobility)</t>
  </si>
  <si>
    <t>516200</t>
  </si>
  <si>
    <t>Locations installations de tiers</t>
  </si>
  <si>
    <t>52</t>
  </si>
  <si>
    <t>Eau, énergie, matériel d'exploitation, gestion des déchets</t>
  </si>
  <si>
    <t>520</t>
  </si>
  <si>
    <t>Electricité</t>
  </si>
  <si>
    <t>520000</t>
  </si>
  <si>
    <t>521</t>
  </si>
  <si>
    <t>Energies fossiles</t>
  </si>
  <si>
    <t>521000</t>
  </si>
  <si>
    <t>Gaz naturel</t>
  </si>
  <si>
    <t>521050</t>
  </si>
  <si>
    <t>Diesel et essence</t>
  </si>
  <si>
    <t>521100</t>
  </si>
  <si>
    <t>Mazout</t>
  </si>
  <si>
    <t>521150</t>
  </si>
  <si>
    <t>Chauffage et climatisation</t>
  </si>
  <si>
    <t>522</t>
  </si>
  <si>
    <t>Autres énergies</t>
  </si>
  <si>
    <t>522000</t>
  </si>
  <si>
    <t>Azote</t>
  </si>
  <si>
    <t>522050</t>
  </si>
  <si>
    <t>Autres gaz (sauf azote et gaz naturel)</t>
  </si>
  <si>
    <t>523</t>
  </si>
  <si>
    <t>Eau</t>
  </si>
  <si>
    <t>523000</t>
  </si>
  <si>
    <t>Eau potable</t>
  </si>
  <si>
    <t>53</t>
  </si>
  <si>
    <t>Charges d'administration</t>
  </si>
  <si>
    <t>530</t>
  </si>
  <si>
    <t>Economat</t>
  </si>
  <si>
    <t>530000</t>
  </si>
  <si>
    <t>Imprimés (papier en-tête et enveloppes)</t>
  </si>
  <si>
    <t>530050</t>
  </si>
  <si>
    <t>Papier</t>
  </si>
  <si>
    <t>530100</t>
  </si>
  <si>
    <t>Photocopies</t>
  </si>
  <si>
    <t>530150</t>
  </si>
  <si>
    <t>Matériel et fournitures de bureau</t>
  </si>
  <si>
    <t>530200</t>
  </si>
  <si>
    <t>Machines de bureau</t>
  </si>
  <si>
    <t>530250</t>
  </si>
  <si>
    <t>Consommables informatiques</t>
  </si>
  <si>
    <t>531</t>
  </si>
  <si>
    <t>Reprographie et autres prestations</t>
  </si>
  <si>
    <t>531000</t>
  </si>
  <si>
    <t>Travaux d'imprimerie</t>
  </si>
  <si>
    <t>531050</t>
  </si>
  <si>
    <t>Reliure et entretien livres</t>
  </si>
  <si>
    <t>531100</t>
  </si>
  <si>
    <t>Articles publicitaires (stylos, montres, T-shirt)</t>
  </si>
  <si>
    <t>531150</t>
  </si>
  <si>
    <t>Articles photographiques, photos, prises de vue</t>
  </si>
  <si>
    <t>532</t>
  </si>
  <si>
    <t>Frais de ports</t>
  </si>
  <si>
    <t>532400</t>
  </si>
  <si>
    <t>Frais de port lettres et colis</t>
  </si>
  <si>
    <t>532500</t>
  </si>
  <si>
    <t>Frais de port courrier rapide</t>
  </si>
  <si>
    <t>539</t>
  </si>
  <si>
    <t xml:space="preserve">Charges internes versées à une unité EPFL </t>
  </si>
  <si>
    <t>539000</t>
  </si>
  <si>
    <t>Frais d'administration internes</t>
  </si>
  <si>
    <t>539100</t>
  </si>
  <si>
    <t>Frais d'hébergement/achat d'animaux interne</t>
  </si>
  <si>
    <t>539200</t>
  </si>
  <si>
    <t>Charge économat interne</t>
  </si>
  <si>
    <t>539300</t>
  </si>
  <si>
    <t>Frais SHE interne</t>
  </si>
  <si>
    <t>54</t>
  </si>
  <si>
    <t>Informatique et télécommunications</t>
  </si>
  <si>
    <t>540</t>
  </si>
  <si>
    <t>Entretien hardware</t>
  </si>
  <si>
    <t>540000</t>
  </si>
  <si>
    <t>Contrats d'entretien hardware</t>
  </si>
  <si>
    <t>540050</t>
  </si>
  <si>
    <t>Réparations hardware</t>
  </si>
  <si>
    <t>541</t>
  </si>
  <si>
    <t>Prestations informatiques</t>
  </si>
  <si>
    <t>541000</t>
  </si>
  <si>
    <t>Honoraires et prestations informatiques</t>
  </si>
  <si>
    <t>542</t>
  </si>
  <si>
    <t>Telecommunications</t>
  </si>
  <si>
    <t>542000</t>
  </si>
  <si>
    <t>Frais téléphonie fixe</t>
  </si>
  <si>
    <t>542100</t>
  </si>
  <si>
    <t>Frais téléphonie mobile</t>
  </si>
  <si>
    <t>542200</t>
  </si>
  <si>
    <t>Lignes louées</t>
  </si>
  <si>
    <t>542250</t>
  </si>
  <si>
    <t>Taxes réseaux informatiques</t>
  </si>
  <si>
    <t>544</t>
  </si>
  <si>
    <t>Matériel informatique</t>
  </si>
  <si>
    <t>544000</t>
  </si>
  <si>
    <t>Ordinateurs personnels et portables</t>
  </si>
  <si>
    <t>544050</t>
  </si>
  <si>
    <t>Périphériques</t>
  </si>
  <si>
    <t>544100</t>
  </si>
  <si>
    <t>Equipement réseau</t>
  </si>
  <si>
    <t>545</t>
  </si>
  <si>
    <t>Logiciels et licences</t>
  </si>
  <si>
    <t>545000</t>
  </si>
  <si>
    <t>Licences informatiques</t>
  </si>
  <si>
    <t>545050</t>
  </si>
  <si>
    <t>Achat et mises à jour logiciels</t>
  </si>
  <si>
    <t>55</t>
  </si>
  <si>
    <t>Prestations et honoraires</t>
  </si>
  <si>
    <t>550</t>
  </si>
  <si>
    <t>Honoraires</t>
  </si>
  <si>
    <t>550000</t>
  </si>
  <si>
    <t>Honoraires conseils (juridique, économique, organisationnel)</t>
  </si>
  <si>
    <t>550050</t>
  </si>
  <si>
    <t>Honoraires architectes et ingénieurs (de type technique)</t>
  </si>
  <si>
    <t>550100</t>
  </si>
  <si>
    <t>Honoraires, indemnités et frais de conférenciers et d'autres invités</t>
  </si>
  <si>
    <t>550150</t>
  </si>
  <si>
    <t>Honoraires traduction/rédaction</t>
  </si>
  <si>
    <t>550200</t>
  </si>
  <si>
    <t>Honoraires recherches bases de données</t>
  </si>
  <si>
    <t>550210</t>
  </si>
  <si>
    <t>Honoraires pour prestations d'enseignement</t>
  </si>
  <si>
    <t>550250</t>
  </si>
  <si>
    <t>Honoraires graphisme et reproduction</t>
  </si>
  <si>
    <t>550260</t>
  </si>
  <si>
    <t>Honoraires d'experts voie diplôme</t>
  </si>
  <si>
    <t>550270</t>
  </si>
  <si>
    <t>Honoraires experts au doctorat</t>
  </si>
  <si>
    <t>550280</t>
  </si>
  <si>
    <t>Honoraires analyses et recherches scientifiques</t>
  </si>
  <si>
    <t>550290</t>
  </si>
  <si>
    <t>Honoraires audits PCE (projets européens)</t>
  </si>
  <si>
    <t>550300</t>
  </si>
  <si>
    <t>Honoraires de dépôt de brevets, patentes et droits d'auteur</t>
  </si>
  <si>
    <t>550350</t>
  </si>
  <si>
    <t>Annonces (sauf offres d'emploi) et articles de presse</t>
  </si>
  <si>
    <t>551</t>
  </si>
  <si>
    <t>Manifestations</t>
  </si>
  <si>
    <t>551000</t>
  </si>
  <si>
    <t>Dépenses manifestations et congrès</t>
  </si>
  <si>
    <t>551250</t>
  </si>
  <si>
    <t>Locations Manifestations STCC Centre de Congrès</t>
  </si>
  <si>
    <t>551300</t>
  </si>
  <si>
    <t>Prestations d'enseignement aux enfants des collaborateurs</t>
  </si>
  <si>
    <t>552</t>
  </si>
  <si>
    <t>Transports et déménagement</t>
  </si>
  <si>
    <t>552000</t>
  </si>
  <si>
    <t>Transports de personnes</t>
  </si>
  <si>
    <t>552050</t>
  </si>
  <si>
    <t>Transports de choses</t>
  </si>
  <si>
    <t>552100</t>
  </si>
  <si>
    <t>Transports et montage de mobilier</t>
  </si>
  <si>
    <t>556</t>
  </si>
  <si>
    <t>Assurances choses</t>
  </si>
  <si>
    <t>556000</t>
  </si>
  <si>
    <t>Assurances responsabilité civile, voyages</t>
  </si>
  <si>
    <t>556050</t>
  </si>
  <si>
    <t>Assurances incendie, choses, eau, vol</t>
  </si>
  <si>
    <t>556100</t>
  </si>
  <si>
    <t>Assurances véhicules</t>
  </si>
  <si>
    <t>557</t>
  </si>
  <si>
    <t>Taxes &amp; émoluments</t>
  </si>
  <si>
    <t>557000</t>
  </si>
  <si>
    <t>Taxes des bâtiments/impôt foncier</t>
  </si>
  <si>
    <t>557020</t>
  </si>
  <si>
    <t>Taxes véhicules</t>
  </si>
  <si>
    <t>557030</t>
  </si>
  <si>
    <t>Taxes déchêts</t>
  </si>
  <si>
    <t>557040</t>
  </si>
  <si>
    <t>Taxes douanières</t>
  </si>
  <si>
    <t>557060</t>
  </si>
  <si>
    <t>Frais et émoluments juridiques et de poursuite</t>
  </si>
  <si>
    <t>557070</t>
  </si>
  <si>
    <t>Taxes et frais officiels de dépôt de brevet</t>
  </si>
  <si>
    <t>558</t>
  </si>
  <si>
    <t>Cotisations, dons et participations payés</t>
  </si>
  <si>
    <t>558000</t>
  </si>
  <si>
    <t>Cotisations  payées</t>
  </si>
  <si>
    <t>558050</t>
  </si>
  <si>
    <t>Sponsoring payé</t>
  </si>
  <si>
    <t>558100</t>
  </si>
  <si>
    <t>Dons payés</t>
  </si>
  <si>
    <t>558150</t>
  </si>
  <si>
    <t>Subvention et participations payées à organismes (sans caractère recherche &amp; enseignement)</t>
  </si>
  <si>
    <t>558200</t>
  </si>
  <si>
    <t>Participations à activités estudiantines</t>
  </si>
  <si>
    <t>558250</t>
  </si>
  <si>
    <t>Subsides directs payés pour activités de recherche et d'enseignement</t>
  </si>
  <si>
    <t>56</t>
  </si>
  <si>
    <t>Autres dépenses de choses</t>
  </si>
  <si>
    <t>560</t>
  </si>
  <si>
    <t>Achat livres et médias</t>
  </si>
  <si>
    <t>560010</t>
  </si>
  <si>
    <t>Achats livres isolés</t>
  </si>
  <si>
    <t>560020</t>
  </si>
  <si>
    <t>Achats livres (suites)</t>
  </si>
  <si>
    <t>560030</t>
  </si>
  <si>
    <t>Achats documentation et information s/support numérique</t>
  </si>
  <si>
    <t>560070</t>
  </si>
  <si>
    <t>Achats livres électroniques (à l'unité)</t>
  </si>
  <si>
    <t>561</t>
  </si>
  <si>
    <t>Abonnements documentation</t>
  </si>
  <si>
    <t>561010</t>
  </si>
  <si>
    <t>Abonnements revues papier</t>
  </si>
  <si>
    <t>561020</t>
  </si>
  <si>
    <t>Abonnements revues électroniques</t>
  </si>
  <si>
    <t>561030</t>
  </si>
  <si>
    <t>Abonnements et achats banques de données</t>
  </si>
  <si>
    <t>561040</t>
  </si>
  <si>
    <t>Documentation et prêts Interbibliothèques</t>
  </si>
  <si>
    <t>561050</t>
  </si>
  <si>
    <t>Abonnements livres électroniques</t>
  </si>
  <si>
    <t>562</t>
  </si>
  <si>
    <t>Frais de publications</t>
  </si>
  <si>
    <t>562000</t>
  </si>
  <si>
    <t>Frais de publications/tirés à part (reprints)</t>
  </si>
  <si>
    <t>565</t>
  </si>
  <si>
    <t>Autres dépenses choses</t>
  </si>
  <si>
    <t>565000</t>
  </si>
  <si>
    <t>Frais bancaires</t>
  </si>
  <si>
    <t>565050</t>
  </si>
  <si>
    <t>Commissions cartes de crédit</t>
  </si>
  <si>
    <t>565100</t>
  </si>
  <si>
    <t>Dépenses par petites caisses</t>
  </si>
  <si>
    <t>565200</t>
  </si>
  <si>
    <t>Différence de paiement</t>
  </si>
  <si>
    <t>565300</t>
  </si>
  <si>
    <t>Différence Compte Camipro</t>
  </si>
  <si>
    <t>57</t>
  </si>
  <si>
    <t>Pertes sur débiteurs</t>
  </si>
  <si>
    <t>570</t>
  </si>
  <si>
    <t>570000</t>
  </si>
  <si>
    <t>58</t>
  </si>
  <si>
    <t>Charges financières</t>
  </si>
  <si>
    <t>580</t>
  </si>
  <si>
    <t>580000</t>
  </si>
  <si>
    <t>Intérêts débiteurs</t>
  </si>
  <si>
    <t>580050</t>
  </si>
  <si>
    <t>Autres intérêts débiteurs (non banque) EPFL ME</t>
  </si>
  <si>
    <t>580100</t>
  </si>
  <si>
    <t>Perte de change réalisée</t>
  </si>
  <si>
    <t>580300</t>
  </si>
  <si>
    <t>Perte de change non réalisée après réévaluation</t>
  </si>
  <si>
    <t>580400</t>
  </si>
  <si>
    <t>Autres charges financières</t>
  </si>
  <si>
    <t>580500</t>
  </si>
  <si>
    <t>Correction de valeur Placements, Prêts</t>
  </si>
  <si>
    <t>580600</t>
  </si>
  <si>
    <t>Amortissement de participations (mise en équivalence)</t>
  </si>
  <si>
    <t>580700</t>
  </si>
  <si>
    <t>Perte sur titres (non-réalisé)</t>
  </si>
  <si>
    <t>580800</t>
  </si>
  <si>
    <t>Perte sur titres (réalisé)</t>
  </si>
  <si>
    <t>580900</t>
  </si>
  <si>
    <t>Pertes de change non réalisées créances IPSAS 23</t>
  </si>
  <si>
    <t>59</t>
  </si>
  <si>
    <t>Amortissements</t>
  </si>
  <si>
    <t>590</t>
  </si>
  <si>
    <t>590000</t>
  </si>
  <si>
    <t>Charges extraordinaires s/sorties immobilisations</t>
  </si>
  <si>
    <t>590500</t>
  </si>
  <si>
    <t>Produits extraordinaires s/sorties immobilisations</t>
  </si>
  <si>
    <t>591000</t>
  </si>
  <si>
    <t>Amortissement mobilier et installations</t>
  </si>
  <si>
    <t>591100</t>
  </si>
  <si>
    <t>Amortissement machines (pré 2015)</t>
  </si>
  <si>
    <t>591200</t>
  </si>
  <si>
    <t>Amortissement aménagements locaux pour besoins locataires</t>
  </si>
  <si>
    <t>591300</t>
  </si>
  <si>
    <t>Amortissement véhicules</t>
  </si>
  <si>
    <t>591400</t>
  </si>
  <si>
    <t>Amortissement machines et appareils</t>
  </si>
  <si>
    <t>591900</t>
  </si>
  <si>
    <t>Amortissement  immobilisations corporelles</t>
  </si>
  <si>
    <t>591910</t>
  </si>
  <si>
    <t>Amortissement bâtiments issus de leasing financier</t>
  </si>
  <si>
    <t>592000</t>
  </si>
  <si>
    <t>Amortissement matériel informatique (hardware)</t>
  </si>
  <si>
    <t>592100</t>
  </si>
  <si>
    <t>Amortissement logiciels informatiques</t>
  </si>
  <si>
    <t>592200</t>
  </si>
  <si>
    <t>Amortissement réseau informatique</t>
  </si>
  <si>
    <t>592300</t>
  </si>
  <si>
    <t>Amortissement équipement de télécommunications</t>
  </si>
  <si>
    <t>592400</t>
  </si>
  <si>
    <t>Amortissement actifs immatériels-prestations propres</t>
  </si>
  <si>
    <t>595</t>
  </si>
  <si>
    <t>Amortissements EPFL-ME</t>
  </si>
  <si>
    <t>595000</t>
  </si>
  <si>
    <t>Amortissement mobilier et installations EPFL-ME</t>
  </si>
  <si>
    <t>595100</t>
  </si>
  <si>
    <t>Amortissement machines (pré 2015) EPFL-ME</t>
  </si>
  <si>
    <t>595300</t>
  </si>
  <si>
    <t>Amortissement véhicules EPFL-ME</t>
  </si>
  <si>
    <t>595400</t>
  </si>
  <si>
    <t>Amortissement machines et appareils EPFL-ME</t>
  </si>
  <si>
    <t>595500</t>
  </si>
  <si>
    <t>Amortissement matériel informatique EPFL-ME</t>
  </si>
  <si>
    <t>595600</t>
  </si>
  <si>
    <t>Amortissement logiciel informatique EPFL-ME</t>
  </si>
  <si>
    <t>595700</t>
  </si>
  <si>
    <t>Amortissement réseau informatique EPFL-ME</t>
  </si>
  <si>
    <t>596</t>
  </si>
  <si>
    <t>Correction de valeur participation EPFL dans les bâtiments de la Confédération</t>
  </si>
  <si>
    <t>596000</t>
  </si>
  <si>
    <t>révision excel niveau 2</t>
  </si>
  <si>
    <t>le mode tableau</t>
  </si>
  <si>
    <t>formules : gauche, trouve, si, rechercheV, droite</t>
  </si>
  <si>
    <t>TCD : création, styles</t>
  </si>
  <si>
    <t>le groupe de travail</t>
  </si>
  <si>
    <t>la mise en page</t>
  </si>
  <si>
    <t>mise en forme conditionnelle avancée</t>
  </si>
  <si>
    <t>macro avec l'enregistreur</t>
  </si>
  <si>
    <t>But : obtenir une feuille par numéro de compte en prenant exemple sur le modèle fourni</t>
  </si>
  <si>
    <r>
      <t xml:space="preserve">les sous-totaux en bleu clair  </t>
    </r>
    <r>
      <rPr>
        <sz val="9"/>
        <color theme="1"/>
        <rFont val="Franklin Gothic Demi"/>
        <family val="2"/>
      </rPr>
      <t>(correspond au premier mot des libellés)</t>
    </r>
  </si>
  <si>
    <t>les totaux en bleu foncé et texte blanc</t>
  </si>
  <si>
    <t>les lignes avec CCA ou CCB en italique</t>
  </si>
  <si>
    <t>mise en page : 1 page en largeur, portrait</t>
  </si>
  <si>
    <t>tout exporter en pdf</t>
  </si>
  <si>
    <t xml:space="preserve">UBISOFT  S01 </t>
  </si>
  <si>
    <t xml:space="preserve">UBISOFT  S02 </t>
  </si>
  <si>
    <t xml:space="preserve">UBISOFT  S03 </t>
  </si>
  <si>
    <t xml:space="preserve">UBISOFT  S04 </t>
  </si>
  <si>
    <t>UBISOFT  S05 CCA</t>
  </si>
  <si>
    <t xml:space="preserve">UBISOFT  S06 </t>
  </si>
  <si>
    <t xml:space="preserve">UBISOFT  S07 </t>
  </si>
  <si>
    <t xml:space="preserve">UBISOFT  S08 </t>
  </si>
  <si>
    <t xml:space="preserve">UBISOFT  S09 </t>
  </si>
  <si>
    <t xml:space="preserve">UBISOFT  S10 </t>
  </si>
  <si>
    <t xml:space="preserve">UBISOFT  S11 </t>
  </si>
  <si>
    <t xml:space="preserve">UBISOFT  S12 </t>
  </si>
  <si>
    <t>UBISOFT  S13 CCB</t>
  </si>
  <si>
    <t xml:space="preserve">UBISOFT  S14 </t>
  </si>
  <si>
    <t xml:space="preserve">UBISOFT  S15 </t>
  </si>
  <si>
    <t xml:space="preserve">UBISOFT  S16 </t>
  </si>
  <si>
    <t xml:space="preserve">UBISOFT  S17 </t>
  </si>
  <si>
    <t xml:space="preserve">UBISOFT  S18 </t>
  </si>
  <si>
    <t xml:space="preserve">UBISOFT  S19 </t>
  </si>
  <si>
    <t xml:space="preserve">UBISOFT  S20 </t>
  </si>
  <si>
    <t xml:space="preserve">UBISOFT  S21 </t>
  </si>
  <si>
    <t>UBISOFT  S22 CCA</t>
  </si>
  <si>
    <t xml:space="preserve">UBISOFT  S23 </t>
  </si>
  <si>
    <t xml:space="preserve">UBISOFT  S24 </t>
  </si>
  <si>
    <t xml:space="preserve">UBISOFT  S25 </t>
  </si>
  <si>
    <t xml:space="preserve">UBISOFT  S26 </t>
  </si>
  <si>
    <t xml:space="preserve">UBISOFT  S27 </t>
  </si>
  <si>
    <t xml:space="preserve">UBISOFT  S28 </t>
  </si>
  <si>
    <t xml:space="preserve">UBISOFT  S29 </t>
  </si>
  <si>
    <t>UBISOFT  S30 CCB</t>
  </si>
  <si>
    <t xml:space="preserve">SGPA S01 </t>
  </si>
  <si>
    <t xml:space="preserve">SGPA S02 </t>
  </si>
  <si>
    <t xml:space="preserve">SGPA S03 </t>
  </si>
  <si>
    <t xml:space="preserve">SGPA S04 </t>
  </si>
  <si>
    <t xml:space="preserve">SGPA S05 </t>
  </si>
  <si>
    <t xml:space="preserve">SGPA S06 </t>
  </si>
  <si>
    <t xml:space="preserve">SGPA S07 </t>
  </si>
  <si>
    <t xml:space="preserve">SGPA S08 </t>
  </si>
  <si>
    <t>UBISOFT  S01 CCA</t>
  </si>
  <si>
    <t xml:space="preserve">SOLUCOM S01 </t>
  </si>
  <si>
    <t xml:space="preserve">SOLUCOM S02 </t>
  </si>
  <si>
    <t xml:space="preserve">SOLUCOM S03 </t>
  </si>
  <si>
    <t xml:space="preserve">SOLUCOM S04 </t>
  </si>
  <si>
    <t xml:space="preserve">SOLUCOM S05 </t>
  </si>
  <si>
    <t xml:space="preserve">SOLUCOM S06 </t>
  </si>
  <si>
    <t>SOLUCOM S07 CCB</t>
  </si>
  <si>
    <t xml:space="preserve">SOLUCOM S08 </t>
  </si>
  <si>
    <t xml:space="preserve">SOLUCOM S09 </t>
  </si>
  <si>
    <t xml:space="preserve">SOLUCOM S10 </t>
  </si>
  <si>
    <t xml:space="preserve">SOLUCOM S11 </t>
  </si>
  <si>
    <t xml:space="preserve">SOLUCOM S12 </t>
  </si>
  <si>
    <t xml:space="preserve">RB S01 </t>
  </si>
  <si>
    <t xml:space="preserve">RB S02 </t>
  </si>
  <si>
    <t xml:space="preserve">RB S03 </t>
  </si>
  <si>
    <t>RB S04 CCA</t>
  </si>
  <si>
    <t xml:space="preserve">RB S05 </t>
  </si>
  <si>
    <t xml:space="preserve">GROUPE  S01 </t>
  </si>
  <si>
    <t xml:space="preserve">GROUPE  S02 </t>
  </si>
  <si>
    <t xml:space="preserve">GROUPE  S03 </t>
  </si>
  <si>
    <t xml:space="preserve">GROUPE  S04 </t>
  </si>
  <si>
    <t xml:space="preserve">GROUPE  S05 </t>
  </si>
  <si>
    <t xml:space="preserve">GROUPE  S06 </t>
  </si>
  <si>
    <t>GROUPE  S07 CCB</t>
  </si>
  <si>
    <t xml:space="preserve">GROUPE  S08 </t>
  </si>
  <si>
    <t xml:space="preserve">GROUPE  S09 </t>
  </si>
  <si>
    <t xml:space="preserve">CTI S01 </t>
  </si>
  <si>
    <t xml:space="preserve">CTI S02 </t>
  </si>
  <si>
    <t xml:space="preserve">CTI S03 </t>
  </si>
  <si>
    <t xml:space="preserve">CTI S04 </t>
  </si>
  <si>
    <t xml:space="preserve">CTI S05 </t>
  </si>
  <si>
    <t xml:space="preserve">CTI S06 </t>
  </si>
  <si>
    <t>CTI S07 CCA</t>
  </si>
  <si>
    <t xml:space="preserve">CTI S08 </t>
  </si>
  <si>
    <t xml:space="preserve">MACIF  S01 </t>
  </si>
  <si>
    <t xml:space="preserve">MACIF  S02 </t>
  </si>
  <si>
    <t xml:space="preserve">MACIF  S03 </t>
  </si>
  <si>
    <t xml:space="preserve">MACIF  S04 </t>
  </si>
  <si>
    <t xml:space="preserve">MACIF  S05 </t>
  </si>
  <si>
    <t xml:space="preserve">MACIF  S06 </t>
  </si>
  <si>
    <t>MACIF  S07 CCB</t>
  </si>
  <si>
    <t xml:space="preserve">MACIF  S08 </t>
  </si>
  <si>
    <t xml:space="preserve">CCMSA S01 </t>
  </si>
  <si>
    <t xml:space="preserve">CCMSA S02 </t>
  </si>
  <si>
    <t xml:space="preserve">CCMSA S03 </t>
  </si>
  <si>
    <t xml:space="preserve">CCMSA S04 </t>
  </si>
  <si>
    <t xml:space="preserve">CCMSA S05 </t>
  </si>
  <si>
    <t xml:space="preserve">CCMSA S06 </t>
  </si>
  <si>
    <t xml:space="preserve">CCMSA S07 </t>
  </si>
  <si>
    <t>CCMSA S08 CCA</t>
  </si>
  <si>
    <t xml:space="preserve">CCMSA S09 </t>
  </si>
  <si>
    <t xml:space="preserve">ATOS S01 </t>
  </si>
  <si>
    <t xml:space="preserve">ATOS S02 </t>
  </si>
  <si>
    <t xml:space="preserve">ATOS S03 </t>
  </si>
  <si>
    <t xml:space="preserve">ATOS S04 </t>
  </si>
  <si>
    <t xml:space="preserve">ATOS S05 </t>
  </si>
  <si>
    <t xml:space="preserve">ATOS S06 </t>
  </si>
  <si>
    <t>ATOS S07 CCB</t>
  </si>
  <si>
    <t xml:space="preserve">ATOS S08 </t>
  </si>
  <si>
    <t xml:space="preserve">ATOS S09 </t>
  </si>
  <si>
    <t xml:space="preserve">ATOS S10 </t>
  </si>
  <si>
    <t xml:space="preserve">ATOS S11 </t>
  </si>
  <si>
    <t xml:space="preserve">ATOS S12 </t>
  </si>
  <si>
    <t xml:space="preserve">NATIXIS S01 </t>
  </si>
  <si>
    <t xml:space="preserve">NATIXIS S02 </t>
  </si>
  <si>
    <t xml:space="preserve">NATIXIS S03 </t>
  </si>
  <si>
    <t>NATIXIS S04 CCA</t>
  </si>
  <si>
    <t xml:space="preserve">NATIXIS S05 </t>
  </si>
  <si>
    <t xml:space="preserve">CGG  S01 </t>
  </si>
  <si>
    <t xml:space="preserve">CGG  S02 </t>
  </si>
  <si>
    <t xml:space="preserve">CGG  S03 </t>
  </si>
  <si>
    <t xml:space="preserve">CGG  S04 </t>
  </si>
  <si>
    <t xml:space="preserve">CGG  S05 </t>
  </si>
  <si>
    <t xml:space="preserve">CGG  S06 </t>
  </si>
  <si>
    <t>CGG  S07 CCB</t>
  </si>
  <si>
    <t xml:space="preserve">CGG  S08 </t>
  </si>
  <si>
    <t xml:space="preserve">CGG  S09 </t>
  </si>
  <si>
    <t xml:space="preserve">CGG  S10 </t>
  </si>
  <si>
    <t xml:space="preserve">EFFICIOR S01 </t>
  </si>
  <si>
    <t xml:space="preserve">EFFICIOR S02 </t>
  </si>
  <si>
    <t xml:space="preserve">EFFICIOR S03 </t>
  </si>
  <si>
    <t xml:space="preserve">EFFICIOR S04 </t>
  </si>
  <si>
    <t xml:space="preserve">EFFICIOR S05 </t>
  </si>
  <si>
    <t>EFFICIOR S06 CCA</t>
  </si>
  <si>
    <t xml:space="preserve">EFFICIOR S07 </t>
  </si>
  <si>
    <t xml:space="preserve">SNCF  S01 </t>
  </si>
  <si>
    <t xml:space="preserve">SNCF  S02 </t>
  </si>
  <si>
    <t xml:space="preserve">SNCF  S03 </t>
  </si>
  <si>
    <t xml:space="preserve">SNCF  S04 </t>
  </si>
  <si>
    <t xml:space="preserve">SNCF  S05 </t>
  </si>
  <si>
    <t xml:space="preserve">SNCF  S06 </t>
  </si>
  <si>
    <t>SNCF  S07 CCB</t>
  </si>
  <si>
    <t xml:space="preserve">SNCF  S08 </t>
  </si>
  <si>
    <t xml:space="preserve">SNCF  S09 </t>
  </si>
  <si>
    <t xml:space="preserve">SNCF  S10 </t>
  </si>
  <si>
    <t xml:space="preserve">CONVERTIZE S01 </t>
  </si>
  <si>
    <t xml:space="preserve">CONVERTIZE S02 </t>
  </si>
  <si>
    <t xml:space="preserve">CONVERTIZE S03 </t>
  </si>
  <si>
    <t xml:space="preserve">CONVERTIZE S04 </t>
  </si>
  <si>
    <t xml:space="preserve">CONVERTIZE S05 </t>
  </si>
  <si>
    <t>CONVERTIZE S06 CCA</t>
  </si>
  <si>
    <t xml:space="preserve">CONVERTIZE S07 </t>
  </si>
  <si>
    <t xml:space="preserve">NEXITY  S01 </t>
  </si>
  <si>
    <t xml:space="preserve">NEXITY  S02 </t>
  </si>
  <si>
    <t xml:space="preserve">NEXITY  S03 </t>
  </si>
  <si>
    <t xml:space="preserve">NEXITY  S04 </t>
  </si>
  <si>
    <t xml:space="preserve">NEXITY  S05 </t>
  </si>
  <si>
    <t xml:space="preserve">NEXITY  S06 </t>
  </si>
  <si>
    <t>NEXITY  S07 CCB</t>
  </si>
  <si>
    <t xml:space="preserve">NEXITY  S08 </t>
  </si>
  <si>
    <t xml:space="preserve">NEXITY  S09 </t>
  </si>
  <si>
    <t xml:space="preserve">NEXITY  S10 </t>
  </si>
  <si>
    <t xml:space="preserve">NEXITY  S11 </t>
  </si>
  <si>
    <t xml:space="preserve">NEXITY  S12 </t>
  </si>
  <si>
    <t xml:space="preserve">ALINEA S01 </t>
  </si>
  <si>
    <t xml:space="preserve">ALINEA S02 </t>
  </si>
  <si>
    <t xml:space="preserve">ALINEA S03 </t>
  </si>
  <si>
    <t>ALINEA S04 CCA</t>
  </si>
  <si>
    <t xml:space="preserve">ALINEA S05 </t>
  </si>
  <si>
    <t xml:space="preserve">ALINEA S06 </t>
  </si>
  <si>
    <t xml:space="preserve">ALINEA S07 </t>
  </si>
  <si>
    <t xml:space="preserve">ALINEA S08 </t>
  </si>
  <si>
    <t xml:space="preserve">ALINEA S09 </t>
  </si>
  <si>
    <t xml:space="preserve">CACEIS S01 </t>
  </si>
  <si>
    <t xml:space="preserve">CACEIS S02 </t>
  </si>
  <si>
    <t>CACEIS S03 CCB</t>
  </si>
  <si>
    <t xml:space="preserve">CACEIS S04 </t>
  </si>
  <si>
    <t xml:space="preserve">CACEIS S05 </t>
  </si>
  <si>
    <t xml:space="preserve">CACEIS S06 </t>
  </si>
  <si>
    <t xml:space="preserve">CACEIS S07 </t>
  </si>
  <si>
    <t xml:space="preserve">CACEIS S08 </t>
  </si>
  <si>
    <t xml:space="preserve">CACEIS S09 </t>
  </si>
  <si>
    <t xml:space="preserve">CACEIS S10 </t>
  </si>
  <si>
    <t xml:space="preserve">CACEIS S11 </t>
  </si>
  <si>
    <t>ADISSEO S01 CCA</t>
  </si>
  <si>
    <t xml:space="preserve">ADISSEO S02 </t>
  </si>
  <si>
    <t xml:space="preserve">ADISSEO S03 </t>
  </si>
  <si>
    <t xml:space="preserve">ADISSEO S04 </t>
  </si>
  <si>
    <t xml:space="preserve">ADISSEO S05 </t>
  </si>
  <si>
    <t xml:space="preserve">ADISSEO S06 </t>
  </si>
  <si>
    <t xml:space="preserve">ADH  S01 </t>
  </si>
  <si>
    <t xml:space="preserve">ADH  S02 </t>
  </si>
  <si>
    <t>ADH  S03 CCB</t>
  </si>
  <si>
    <t xml:space="preserve">ADH  S04 </t>
  </si>
  <si>
    <t xml:space="preserve">ADH  S05 </t>
  </si>
  <si>
    <t xml:space="preserve">ADH  S06 </t>
  </si>
  <si>
    <t xml:space="preserve">ADH  S07 </t>
  </si>
  <si>
    <t xml:space="preserve">ADH  S08 </t>
  </si>
  <si>
    <t xml:space="preserve">ADH  S09 </t>
  </si>
  <si>
    <t xml:space="preserve">ADH  S10 </t>
  </si>
  <si>
    <t xml:space="preserve">ADH  S11 </t>
  </si>
  <si>
    <t>ADH  S12 CCA</t>
  </si>
  <si>
    <t xml:space="preserve">PWC S01 </t>
  </si>
  <si>
    <t xml:space="preserve">PWC S02 </t>
  </si>
  <si>
    <t xml:space="preserve">PWC S03 </t>
  </si>
  <si>
    <t xml:space="preserve">PWC S04 </t>
  </si>
  <si>
    <t xml:space="preserve">PWC S05 </t>
  </si>
  <si>
    <t xml:space="preserve">UBIQUS S01 </t>
  </si>
  <si>
    <t xml:space="preserve">UBIQUS S02 </t>
  </si>
  <si>
    <t>UBIQUS S03 CCB</t>
  </si>
  <si>
    <t xml:space="preserve">UBIQUS S04 </t>
  </si>
  <si>
    <t xml:space="preserve">UBIQUS S05 </t>
  </si>
  <si>
    <t xml:space="preserve">UBIQUS S06 </t>
  </si>
  <si>
    <t xml:space="preserve">UBIQUS S07 </t>
  </si>
  <si>
    <t xml:space="preserve">UBIQUS S08 </t>
  </si>
  <si>
    <t xml:space="preserve">UBIQUS S09 </t>
  </si>
  <si>
    <t xml:space="preserve">UBIQUS S10 </t>
  </si>
  <si>
    <t xml:space="preserve">UBIQUS S11 </t>
  </si>
  <si>
    <t>UBIQUS S12 CCA</t>
  </si>
  <si>
    <t xml:space="preserve">INATIS S01 </t>
  </si>
  <si>
    <t xml:space="preserve">INATIS S02 </t>
  </si>
  <si>
    <t xml:space="preserve">INATIS S03 </t>
  </si>
  <si>
    <t xml:space="preserve">INATIS S04 </t>
  </si>
  <si>
    <t xml:space="preserve">INATIS S05 </t>
  </si>
  <si>
    <t xml:space="preserve">GFI  S01 </t>
  </si>
  <si>
    <t xml:space="preserve">GFI  S02 </t>
  </si>
  <si>
    <t>GFI  S03 CCB</t>
  </si>
  <si>
    <t xml:space="preserve">GFI  S04 </t>
  </si>
  <si>
    <t xml:space="preserve">GFI  S05 </t>
  </si>
  <si>
    <t xml:space="preserve">GFI  S06 </t>
  </si>
  <si>
    <t xml:space="preserve">GFI  S07 </t>
  </si>
  <si>
    <t xml:space="preserve">GFI  S08 </t>
  </si>
  <si>
    <t xml:space="preserve">GFI  S09 </t>
  </si>
  <si>
    <t xml:space="preserve">GFI  S10 </t>
  </si>
  <si>
    <t xml:space="preserve">GFI  S11 </t>
  </si>
  <si>
    <t>GFI  S12 CCA</t>
  </si>
  <si>
    <t xml:space="preserve">GFI  S13 </t>
  </si>
  <si>
    <t xml:space="preserve">SANOFI S01 </t>
  </si>
  <si>
    <t xml:space="preserve">SANOFI S02 </t>
  </si>
  <si>
    <t xml:space="preserve">SANOFI S03 </t>
  </si>
  <si>
    <t xml:space="preserve">SANOFI S04 </t>
  </si>
  <si>
    <t xml:space="preserve">SANOFI S05 </t>
  </si>
  <si>
    <t xml:space="preserve">SANOFI S06 </t>
  </si>
  <si>
    <t>SANOFI S07 CCB</t>
  </si>
  <si>
    <t xml:space="preserve">TESLA  S01 </t>
  </si>
  <si>
    <t xml:space="preserve">TESLA  S02 </t>
  </si>
  <si>
    <t xml:space="preserve">TESLA  S03 </t>
  </si>
  <si>
    <t xml:space="preserve">TESLA  S04 </t>
  </si>
  <si>
    <t xml:space="preserve">TESLA  S05 </t>
  </si>
  <si>
    <t xml:space="preserve">TESLA  S06 </t>
  </si>
  <si>
    <t xml:space="preserve">TESLA  S07 </t>
  </si>
  <si>
    <t xml:space="preserve">TESLA  S08 </t>
  </si>
  <si>
    <t>TESLA  S09 CCA</t>
  </si>
  <si>
    <t xml:space="preserve">TESLA  S10 </t>
  </si>
  <si>
    <t xml:space="preserve">TESLA  S11 </t>
  </si>
  <si>
    <t xml:space="preserve">TESLA  S12 </t>
  </si>
  <si>
    <t xml:space="preserve">PANZANI S01 </t>
  </si>
  <si>
    <t xml:space="preserve">PANZANI S02 </t>
  </si>
  <si>
    <t xml:space="preserve">PANZANI S03 </t>
  </si>
  <si>
    <t xml:space="preserve">PANZANI S04 </t>
  </si>
  <si>
    <t>ARKADIN S01 CCB</t>
  </si>
  <si>
    <t xml:space="preserve">ARKADIN S02 </t>
  </si>
  <si>
    <t xml:space="preserve">ARKADIN S03 </t>
  </si>
  <si>
    <t xml:space="preserve">ARKADIN S04 </t>
  </si>
  <si>
    <t xml:space="preserve">ARKADIN S05 </t>
  </si>
  <si>
    <t xml:space="preserve">ARKADIN S06 </t>
  </si>
  <si>
    <t xml:space="preserve">ARKADIN S07 </t>
  </si>
  <si>
    <t xml:space="preserve">ARKADIN S08 </t>
  </si>
  <si>
    <t xml:space="preserve">ARKADIN S09 </t>
  </si>
  <si>
    <t>ARKADIN S10 CCA</t>
  </si>
  <si>
    <t xml:space="preserve">ARKADIN S11 </t>
  </si>
  <si>
    <t xml:space="preserve">ARKADIN S12 </t>
  </si>
  <si>
    <t xml:space="preserve">ARKADIN S13 </t>
  </si>
  <si>
    <t xml:space="preserve">ARKADIN S14 </t>
  </si>
  <si>
    <t xml:space="preserve">ARKADIN S15 </t>
  </si>
  <si>
    <t xml:space="preserve">ARKADIN S16 </t>
  </si>
  <si>
    <t xml:space="preserve">PITCHY  S01 </t>
  </si>
  <si>
    <t>PITCHY  S02 CCB</t>
  </si>
  <si>
    <t xml:space="preserve">PITCHY  S03 </t>
  </si>
  <si>
    <t xml:space="preserve">PITCHY  S04 </t>
  </si>
  <si>
    <t xml:space="preserve">PITCHY  S05 </t>
  </si>
  <si>
    <t xml:space="preserve">PITCHY  S06 </t>
  </si>
  <si>
    <t xml:space="preserve">PITCHY  S07 </t>
  </si>
  <si>
    <t xml:space="preserve">PITCHY  S08 </t>
  </si>
  <si>
    <t xml:space="preserve">PITCHY  S09 </t>
  </si>
  <si>
    <t xml:space="preserve">PITCHY  S10 </t>
  </si>
  <si>
    <t>PITCHY  S11 CCA</t>
  </si>
  <si>
    <t xml:space="preserve">PITCHY  S12 </t>
  </si>
  <si>
    <t xml:space="preserve">PITCHY  S13 </t>
  </si>
  <si>
    <t xml:space="preserve">PITCHY  S14 </t>
  </si>
  <si>
    <t xml:space="preserve">HENKEL S01 </t>
  </si>
  <si>
    <t xml:space="preserve">HENKEL S02 </t>
  </si>
  <si>
    <t xml:space="preserve">HENKEL S03 </t>
  </si>
  <si>
    <t xml:space="preserve">HENKEL S04 </t>
  </si>
  <si>
    <t>HENKEL S05 CCB</t>
  </si>
  <si>
    <t xml:space="preserve">HENKEL S06 </t>
  </si>
  <si>
    <t xml:space="preserve">HENKEL S07 </t>
  </si>
  <si>
    <t xml:space="preserve">HENKEL S08 </t>
  </si>
  <si>
    <t xml:space="preserve">HENKEL S09 </t>
  </si>
  <si>
    <t xml:space="preserve">BTG  S01 </t>
  </si>
  <si>
    <t xml:space="preserve">BTG  S02 </t>
  </si>
  <si>
    <t xml:space="preserve">BTG  S03 </t>
  </si>
  <si>
    <t xml:space="preserve">BTG  S04 </t>
  </si>
  <si>
    <t>BTG  S05 CCA</t>
  </si>
  <si>
    <t xml:space="preserve">BTG  S06 </t>
  </si>
  <si>
    <t xml:space="preserve">BTG  S07 </t>
  </si>
  <si>
    <t xml:space="preserve">BTG  S08 </t>
  </si>
  <si>
    <t xml:space="preserve">BTG  S09 </t>
  </si>
  <si>
    <t xml:space="preserve">BTG  S10 </t>
  </si>
  <si>
    <t xml:space="preserve">ROQUETTE S01 </t>
  </si>
  <si>
    <t xml:space="preserve">ROQUETTE S02 </t>
  </si>
  <si>
    <t>ROQUETTE S03 CCB</t>
  </si>
  <si>
    <t xml:space="preserve">ROQUETTE S04 </t>
  </si>
  <si>
    <t xml:space="preserve">ROQUETTE S05 </t>
  </si>
  <si>
    <t xml:space="preserve">ROQUETTE S06 </t>
  </si>
  <si>
    <t xml:space="preserve">CANDIA S01 </t>
  </si>
  <si>
    <t xml:space="preserve">CANDIA S02 </t>
  </si>
  <si>
    <t xml:space="preserve">CANDIA S03 </t>
  </si>
  <si>
    <t xml:space="preserve">CANDIA S04 </t>
  </si>
  <si>
    <t xml:space="preserve">CANDIA S05 </t>
  </si>
  <si>
    <t>CANDIA S06 CCA</t>
  </si>
  <si>
    <t xml:space="preserve">CANDIA S07 </t>
  </si>
  <si>
    <t xml:space="preserve">CANDIA S08 </t>
  </si>
  <si>
    <t xml:space="preserve">CANDIA S09 </t>
  </si>
  <si>
    <t xml:space="preserve">CANDIA S10 </t>
  </si>
  <si>
    <t xml:space="preserve">CANDIA S11 </t>
  </si>
  <si>
    <t xml:space="preserve">CANDIA S12 </t>
  </si>
  <si>
    <t xml:space="preserve">WISTIKI S01 </t>
  </si>
  <si>
    <t>WISTIKI S02 CCB</t>
  </si>
  <si>
    <t xml:space="preserve">WISTIKI S03 </t>
  </si>
  <si>
    <t xml:space="preserve">WISTIKI S04 </t>
  </si>
  <si>
    <t xml:space="preserve">WISTIKI S05 </t>
  </si>
  <si>
    <t xml:space="preserve">WISTIKI S06 </t>
  </si>
  <si>
    <t xml:space="preserve">WISTIKI S07 </t>
  </si>
  <si>
    <t xml:space="preserve">WISTIKI S08 </t>
  </si>
  <si>
    <t xml:space="preserve">WISTIKI S09 </t>
  </si>
  <si>
    <t xml:space="preserve">CONCERTO  S01 </t>
  </si>
  <si>
    <t>CONCERTO  S02 CCA</t>
  </si>
  <si>
    <t xml:space="preserve">CONCERTO  S03 </t>
  </si>
  <si>
    <t xml:space="preserve">CONCERTO  S04 </t>
  </si>
  <si>
    <t xml:space="preserve">CONCERTO  S05 </t>
  </si>
  <si>
    <t xml:space="preserve">CONCERTO  S06 </t>
  </si>
  <si>
    <t xml:space="preserve">CONCERTO  S07 </t>
  </si>
  <si>
    <t xml:space="preserve">CONCERTO  S08 </t>
  </si>
  <si>
    <t xml:space="preserve">CONCERTO  S09 </t>
  </si>
  <si>
    <t>FBI S01 CCB</t>
  </si>
  <si>
    <t xml:space="preserve">FBI S02 </t>
  </si>
  <si>
    <t xml:space="preserve">FBI S03 </t>
  </si>
  <si>
    <t xml:space="preserve">FBI S04 </t>
  </si>
  <si>
    <t xml:space="preserve">FBI S05 </t>
  </si>
  <si>
    <t xml:space="preserve">FBI S06 </t>
  </si>
  <si>
    <t xml:space="preserve">ALTHOS  S01 </t>
  </si>
  <si>
    <t xml:space="preserve">ALTHOS  S02 </t>
  </si>
  <si>
    <t xml:space="preserve">ALTHOS  S03 </t>
  </si>
  <si>
    <t>ALTHOS  S04 CCA</t>
  </si>
  <si>
    <t xml:space="preserve">ALTHOS  S05 </t>
  </si>
  <si>
    <t xml:space="preserve">ALTHOS  S06 </t>
  </si>
  <si>
    <t xml:space="preserve">ALTHOS  S07 </t>
  </si>
  <si>
    <t xml:space="preserve">ALTHOS  S08 </t>
  </si>
  <si>
    <t xml:space="preserve">ALTHOS  S09 </t>
  </si>
  <si>
    <t xml:space="preserve">ALTHOS  S10 </t>
  </si>
  <si>
    <t xml:space="preserve">ALTHOS  S11 </t>
  </si>
  <si>
    <t>ALTHOS  S12 CCB</t>
  </si>
  <si>
    <t xml:space="preserve">ALTHOS  S13 </t>
  </si>
  <si>
    <t xml:space="preserve">ALTHOS  S14 </t>
  </si>
  <si>
    <t xml:space="preserve">ALTHOS  S15 </t>
  </si>
  <si>
    <t xml:space="preserve">SOLVAY S01 </t>
  </si>
  <si>
    <t xml:space="preserve">SOLVAY S02 </t>
  </si>
  <si>
    <t xml:space="preserve">SOLVAY S03 </t>
  </si>
  <si>
    <t xml:space="preserve">SOLVAY S04 </t>
  </si>
  <si>
    <t xml:space="preserve">SOLVAY S05 </t>
  </si>
  <si>
    <t>SOLVAY S06 CCA</t>
  </si>
  <si>
    <t xml:space="preserve">SOLVAY S07 </t>
  </si>
  <si>
    <t xml:space="preserve">SOLVAY S08 </t>
  </si>
  <si>
    <t xml:space="preserve">SOLVAY S09 </t>
  </si>
  <si>
    <t xml:space="preserve">SOLVAY S10 </t>
  </si>
  <si>
    <t xml:space="preserve">SOLVAY S11 </t>
  </si>
  <si>
    <t xml:space="preserve">SOLVAY S12 </t>
  </si>
  <si>
    <t xml:space="preserve">SOLVAY S13 </t>
  </si>
  <si>
    <t>SOLVAY S14 CCB</t>
  </si>
  <si>
    <t xml:space="preserve">SOLVAY S15 </t>
  </si>
  <si>
    <t xml:space="preserve">FIVES S01 </t>
  </si>
  <si>
    <t xml:space="preserve">FIVES S02 </t>
  </si>
  <si>
    <t xml:space="preserve">FIVES S03 </t>
  </si>
  <si>
    <t xml:space="preserve">FIVES S04 </t>
  </si>
  <si>
    <t xml:space="preserve">FIVES S05 </t>
  </si>
  <si>
    <t xml:space="preserve">FIVES S06 </t>
  </si>
  <si>
    <t xml:space="preserve">FIVES S07 </t>
  </si>
  <si>
    <t>BLUEBELL  S01 CCA</t>
  </si>
  <si>
    <t xml:space="preserve">BLUEBELL  S02 </t>
  </si>
  <si>
    <t xml:space="preserve">BLUEBELL  S03 </t>
  </si>
  <si>
    <t xml:space="preserve">BLUEBELL  S04 </t>
  </si>
  <si>
    <t xml:space="preserve">BLUEBELL  S05 </t>
  </si>
  <si>
    <t xml:space="preserve">BLUEBELL  S06 </t>
  </si>
  <si>
    <t xml:space="preserve">BLUEBELL  S07 </t>
  </si>
  <si>
    <t xml:space="preserve">BLUEBELL  S08 </t>
  </si>
  <si>
    <t>BLUEBELL  S09 CCB</t>
  </si>
  <si>
    <t xml:space="preserve">BLUEBELL  S10 </t>
  </si>
  <si>
    <t xml:space="preserve">BLUEBELL  S11 </t>
  </si>
  <si>
    <t xml:space="preserve">BLUEBELL  S12 </t>
  </si>
  <si>
    <t xml:space="preserve">BLUEBELL  S13 </t>
  </si>
  <si>
    <t xml:space="preserve">BLUEBELL  S14 </t>
  </si>
  <si>
    <t xml:space="preserve">BLUEBELL  S15 </t>
  </si>
  <si>
    <t xml:space="preserve">BLUEBELL  S16 </t>
  </si>
  <si>
    <t xml:space="preserve">BLUEBELL  S17 </t>
  </si>
  <si>
    <t>BLUEBELL  S18 CCA</t>
  </si>
  <si>
    <t xml:space="preserve">BLUEBELL  S19 </t>
  </si>
  <si>
    <t xml:space="preserve">BLUEBELL  S20 </t>
  </si>
  <si>
    <t xml:space="preserve">BLUEBELL  S21 </t>
  </si>
  <si>
    <t xml:space="preserve">BLUEBELL  S22 </t>
  </si>
  <si>
    <t xml:space="preserve">BLUEBELL  S23 </t>
  </si>
  <si>
    <t xml:space="preserve">BLUEBELL  S24 </t>
  </si>
  <si>
    <t xml:space="preserve">BLUEBELL  S25 </t>
  </si>
  <si>
    <t>BLUEBELL  S26 CCB</t>
  </si>
  <si>
    <t xml:space="preserve">BLUEBELL  S27 </t>
  </si>
  <si>
    <t xml:space="preserve">SNCF S01 </t>
  </si>
  <si>
    <t xml:space="preserve">SNCF S02 </t>
  </si>
  <si>
    <t xml:space="preserve">SNCF S03 </t>
  </si>
  <si>
    <t xml:space="preserve">SNCF S04 </t>
  </si>
  <si>
    <t xml:space="preserve">SNCF S05 </t>
  </si>
  <si>
    <t xml:space="preserve">SNCF S06 </t>
  </si>
  <si>
    <t xml:space="preserve">KIKAYA S01 </t>
  </si>
  <si>
    <t>KIKAYA S02 CCA</t>
  </si>
  <si>
    <t xml:space="preserve">KIKAYA S03 </t>
  </si>
  <si>
    <t xml:space="preserve">KIKAYA S04 </t>
  </si>
  <si>
    <t xml:space="preserve">KIKAYA S05 </t>
  </si>
  <si>
    <t xml:space="preserve">KIKAYA S06 </t>
  </si>
  <si>
    <t xml:space="preserve">KIKAYA S07 </t>
  </si>
  <si>
    <t xml:space="preserve">KIKAYA S08 </t>
  </si>
  <si>
    <t xml:space="preserve">KIKAYA S09 </t>
  </si>
  <si>
    <t>BLANC S01 CCB</t>
  </si>
  <si>
    <t xml:space="preserve">BLANC S02 </t>
  </si>
  <si>
    <t xml:space="preserve">BLANC S03 </t>
  </si>
  <si>
    <t xml:space="preserve">BLANC S04 </t>
  </si>
  <si>
    <t xml:space="preserve">BLANC S05 </t>
  </si>
  <si>
    <t xml:space="preserve">BLANC S06 </t>
  </si>
  <si>
    <t xml:space="preserve">BLANC S07 </t>
  </si>
  <si>
    <t xml:space="preserve">BLANC S08 </t>
  </si>
  <si>
    <t xml:space="preserve">BLANC S09 </t>
  </si>
  <si>
    <t>BLANC S10 CCA</t>
  </si>
  <si>
    <t xml:space="preserve">BLANC S11 </t>
  </si>
  <si>
    <t xml:space="preserve">ERGUM S01 </t>
  </si>
  <si>
    <t xml:space="preserve">ERGUM S02 </t>
  </si>
  <si>
    <t xml:space="preserve">ERGUM S03 </t>
  </si>
  <si>
    <t xml:space="preserve">ERGUM S04 </t>
  </si>
  <si>
    <t xml:space="preserve">ERGUM S05 </t>
  </si>
  <si>
    <t xml:space="preserve">ERGUM S06 </t>
  </si>
  <si>
    <t>ERGUM S07 CCB</t>
  </si>
  <si>
    <t xml:space="preserve">ERGUM S08 </t>
  </si>
  <si>
    <t xml:space="preserve">ERGUM S09 </t>
  </si>
  <si>
    <t xml:space="preserve">MBDA S01 </t>
  </si>
  <si>
    <t xml:space="preserve">MBDA S02 </t>
  </si>
  <si>
    <t xml:space="preserve">MBDA S03 </t>
  </si>
  <si>
    <t xml:space="preserve">MBDA S04 </t>
  </si>
  <si>
    <t xml:space="preserve">MBDA S05 </t>
  </si>
  <si>
    <t xml:space="preserve">COMPAGNIE  S01 </t>
  </si>
  <si>
    <t>COMPAGNIE  S02 CCA</t>
  </si>
  <si>
    <t xml:space="preserve">COMPAGNIE  S03 </t>
  </si>
  <si>
    <t xml:space="preserve">COMPAGNIE  S04 </t>
  </si>
  <si>
    <t xml:space="preserve">COMPAGNIE  S05 </t>
  </si>
  <si>
    <t xml:space="preserve">COMPAGNIE  S06 </t>
  </si>
  <si>
    <t xml:space="preserve">COMPAGNIE  S07 </t>
  </si>
  <si>
    <t xml:space="preserve">COMPAGNIE  S08 </t>
  </si>
  <si>
    <t xml:space="preserve">COMPAGNIE  S09 </t>
  </si>
  <si>
    <t>COMPAGNIE  S10 CCB</t>
  </si>
  <si>
    <t xml:space="preserve">COMPAGNIE  S11 </t>
  </si>
  <si>
    <t xml:space="preserve">COMPAGNIE  S12 </t>
  </si>
  <si>
    <t xml:space="preserve">LAFARGE S01 </t>
  </si>
  <si>
    <t xml:space="preserve">LAFARGE S02 </t>
  </si>
  <si>
    <t xml:space="preserve">LAFARGE S03 </t>
  </si>
  <si>
    <t xml:space="preserve">LAFARGE S04 </t>
  </si>
  <si>
    <t xml:space="preserve">LAFARGE S05 </t>
  </si>
  <si>
    <t xml:space="preserve">LAFARGE S06 </t>
  </si>
  <si>
    <t>LAFARGE S07 CCA</t>
  </si>
  <si>
    <t xml:space="preserve">JOB  S01 </t>
  </si>
  <si>
    <t xml:space="preserve">JOB  S02 </t>
  </si>
  <si>
    <t xml:space="preserve">JOB  S03 </t>
  </si>
  <si>
    <t xml:space="preserve">JOB  S04 </t>
  </si>
  <si>
    <t xml:space="preserve">JOB  S05 </t>
  </si>
  <si>
    <t xml:space="preserve">JOB  S06 </t>
  </si>
  <si>
    <t xml:space="preserve">JOB  S07 </t>
  </si>
  <si>
    <t>JOB  S08 CCB</t>
  </si>
  <si>
    <t xml:space="preserve">JOB  S09 </t>
  </si>
  <si>
    <t xml:space="preserve">JOB  S10 </t>
  </si>
  <si>
    <t xml:space="preserve">JOB  S11 </t>
  </si>
  <si>
    <t xml:space="preserve">FAGUO S01 </t>
  </si>
  <si>
    <t xml:space="preserve">FAGUO S02 </t>
  </si>
  <si>
    <t xml:space="preserve">FAGUO S03 </t>
  </si>
  <si>
    <t xml:space="preserve">FAGUO S04 </t>
  </si>
  <si>
    <t xml:space="preserve">FAGUO S05 </t>
  </si>
  <si>
    <t>FAGUO S06 CCA</t>
  </si>
  <si>
    <t xml:space="preserve">URBAN  S01 </t>
  </si>
  <si>
    <t xml:space="preserve">URBAN  S02 </t>
  </si>
  <si>
    <t xml:space="preserve">URBAN  S03 </t>
  </si>
  <si>
    <t xml:space="preserve">URBAN  S04 </t>
  </si>
  <si>
    <t xml:space="preserve">URBAN  S05 </t>
  </si>
  <si>
    <t xml:space="preserve">URBAN  S06 </t>
  </si>
  <si>
    <t xml:space="preserve">URBAN  S07 </t>
  </si>
  <si>
    <t>URBAN  S08 CCB</t>
  </si>
  <si>
    <t xml:space="preserve">URBAN  S09 </t>
  </si>
  <si>
    <t xml:space="preserve">URBAN  S10 </t>
  </si>
  <si>
    <t xml:space="preserve">URBAN  S11 </t>
  </si>
  <si>
    <t xml:space="preserve">URBAN  S12 </t>
  </si>
  <si>
    <t xml:space="preserve">JOB4 S01 </t>
  </si>
  <si>
    <t xml:space="preserve">JOB4 S02 </t>
  </si>
  <si>
    <t xml:space="preserve">JOB4 S03 </t>
  </si>
  <si>
    <t xml:space="preserve">JOB4 S04 </t>
  </si>
  <si>
    <t>JOB4 S05 CCA</t>
  </si>
  <si>
    <t xml:space="preserve">CITY  S01 </t>
  </si>
  <si>
    <t xml:space="preserve">CITY  S02 </t>
  </si>
  <si>
    <t xml:space="preserve">CITY  S03 </t>
  </si>
  <si>
    <t xml:space="preserve">CITY  S04 </t>
  </si>
  <si>
    <t xml:space="preserve">CITY  S05 </t>
  </si>
  <si>
    <t xml:space="preserve">CITY  S06 </t>
  </si>
  <si>
    <t xml:space="preserve">CITY  S07 </t>
  </si>
  <si>
    <t>CITY  S08 CCB</t>
  </si>
  <si>
    <t xml:space="preserve">CITY  S09 </t>
  </si>
  <si>
    <t xml:space="preserve">CITY  S10 </t>
  </si>
  <si>
    <t xml:space="preserve">CITY  S11 </t>
  </si>
  <si>
    <t xml:space="preserve">CITY  S12 </t>
  </si>
  <si>
    <t xml:space="preserve">CITY  S13 </t>
  </si>
  <si>
    <t xml:space="preserve">CITY  S14 </t>
  </si>
  <si>
    <t xml:space="preserve">CITY  S15 </t>
  </si>
  <si>
    <t xml:space="preserve">CITY  S16 </t>
  </si>
  <si>
    <t>SOPRA  S01 CCA</t>
  </si>
  <si>
    <t xml:space="preserve">SOPRA  S02 </t>
  </si>
  <si>
    <t xml:space="preserve">SOPRA  S03 </t>
  </si>
  <si>
    <t xml:space="preserve">SOPRA  S04 </t>
  </si>
  <si>
    <t xml:space="preserve">SOPRA  S05 </t>
  </si>
  <si>
    <t xml:space="preserve">SOPRA  S06 </t>
  </si>
  <si>
    <t xml:space="preserve">SOPRA  S07 </t>
  </si>
  <si>
    <t xml:space="preserve">SOPRA  S08 </t>
  </si>
  <si>
    <t>SOPRA  S09 CCB</t>
  </si>
  <si>
    <t xml:space="preserve">SOPRA  S10 </t>
  </si>
  <si>
    <t xml:space="preserve">SOPRA  S11 </t>
  </si>
  <si>
    <t xml:space="preserve">SOPRA  S12 </t>
  </si>
  <si>
    <t xml:space="preserve">SOPRA  S13 </t>
  </si>
  <si>
    <t xml:space="preserve">SOPRA  S14 </t>
  </si>
  <si>
    <t xml:space="preserve">SOPRA  S15 </t>
  </si>
  <si>
    <t xml:space="preserve">SOPRA  S16 </t>
  </si>
  <si>
    <t xml:space="preserve">SOPRA  S17 </t>
  </si>
  <si>
    <t>SOPRA  S18 CCA</t>
  </si>
  <si>
    <t xml:space="preserve">GFI S01 </t>
  </si>
  <si>
    <t xml:space="preserve">GFI S02 </t>
  </si>
  <si>
    <t xml:space="preserve">GFI S03 </t>
  </si>
  <si>
    <t xml:space="preserve">GFI S04 </t>
  </si>
  <si>
    <t xml:space="preserve">GFI S05 </t>
  </si>
  <si>
    <t xml:space="preserve">GFI S06 </t>
  </si>
  <si>
    <t xml:space="preserve">GFI S07 </t>
  </si>
  <si>
    <t>GFI S08 CCB</t>
  </si>
  <si>
    <t xml:space="preserve">GFI S09 </t>
  </si>
  <si>
    <t xml:space="preserve">GFI S10 </t>
  </si>
  <si>
    <t xml:space="preserve">GFI S11 </t>
  </si>
  <si>
    <t xml:space="preserve">GFI S12 </t>
  </si>
  <si>
    <t xml:space="preserve">GFI S13 </t>
  </si>
  <si>
    <t xml:space="preserve">GFI S14 </t>
  </si>
  <si>
    <t xml:space="preserve">GFI S15 </t>
  </si>
  <si>
    <t xml:space="preserve">GFI S16 </t>
  </si>
  <si>
    <t>GFI S17 CCA</t>
  </si>
  <si>
    <t xml:space="preserve">GFI S18 </t>
  </si>
  <si>
    <t xml:space="preserve">BENB  S01 </t>
  </si>
  <si>
    <t xml:space="preserve">BENB  S02 </t>
  </si>
  <si>
    <t xml:space="preserve">BENB  S03 </t>
  </si>
  <si>
    <t xml:space="preserve">BENB  S04 </t>
  </si>
  <si>
    <t xml:space="preserve">BENB  S05 </t>
  </si>
  <si>
    <t xml:space="preserve">BENB  S06 </t>
  </si>
  <si>
    <t>BENB  S07 CCB</t>
  </si>
  <si>
    <t xml:space="preserve">BENB  S08 </t>
  </si>
  <si>
    <t xml:space="preserve">BENB  S09 </t>
  </si>
  <si>
    <t xml:space="preserve">BENB  S10 </t>
  </si>
  <si>
    <t xml:space="preserve">BENB  S11 </t>
  </si>
  <si>
    <t xml:space="preserve">BENB  S12 </t>
  </si>
  <si>
    <t xml:space="preserve">BENB  S13 </t>
  </si>
  <si>
    <t xml:space="preserve">BENB  S14 </t>
  </si>
  <si>
    <t>GFI S02 CCA</t>
  </si>
  <si>
    <t xml:space="preserve">GFI S08 </t>
  </si>
  <si>
    <t xml:space="preserve">THUASNE  S01 </t>
  </si>
  <si>
    <t>THUASNE  S02 CCB</t>
  </si>
  <si>
    <t xml:space="preserve">THUASNE  S03 </t>
  </si>
  <si>
    <t xml:space="preserve">THUASNE  S04 </t>
  </si>
  <si>
    <t xml:space="preserve">THUASNE  S05 </t>
  </si>
  <si>
    <t xml:space="preserve">THUASNE  S06 </t>
  </si>
  <si>
    <t xml:space="preserve">THUASNE  S07 </t>
  </si>
  <si>
    <t xml:space="preserve">THUASNE  S08 </t>
  </si>
  <si>
    <t xml:space="preserve">THUASNE  S09 </t>
  </si>
  <si>
    <t xml:space="preserve">THUASNE  S10 </t>
  </si>
  <si>
    <t>THUASNE  S11 CCA</t>
  </si>
  <si>
    <t xml:space="preserve">THUASNE  S12 </t>
  </si>
  <si>
    <t xml:space="preserve">THUASNE  S13 </t>
  </si>
  <si>
    <t xml:space="preserve">THUASNE  S14 </t>
  </si>
  <si>
    <t xml:space="preserve">INSIGN S01 </t>
  </si>
  <si>
    <t xml:space="preserve">INSIGN S02 </t>
  </si>
  <si>
    <t xml:space="preserve">INSIGN S03 </t>
  </si>
  <si>
    <t xml:space="preserve">INSIGN S04 </t>
  </si>
  <si>
    <t>INSIGN S05 CCB</t>
  </si>
  <si>
    <t xml:space="preserve">INSIGN S06 </t>
  </si>
  <si>
    <t xml:space="preserve">INSIGN S07 </t>
  </si>
  <si>
    <t xml:space="preserve">INSIGN S08 </t>
  </si>
  <si>
    <t xml:space="preserve">INSIGN S09 </t>
  </si>
  <si>
    <t xml:space="preserve">INSIGN S10 </t>
  </si>
  <si>
    <t xml:space="preserve">INSIGN S11 </t>
  </si>
  <si>
    <t xml:space="preserve">INSIGN S12 </t>
  </si>
  <si>
    <t xml:space="preserve">INSIGN S13 </t>
  </si>
  <si>
    <t>INSIGN S14 CCA</t>
  </si>
  <si>
    <t xml:space="preserve">SAS S01 </t>
  </si>
  <si>
    <t xml:space="preserve">SAS S02 </t>
  </si>
  <si>
    <t xml:space="preserve">SAS S03 </t>
  </si>
  <si>
    <t xml:space="preserve">SAS S04 </t>
  </si>
  <si>
    <t xml:space="preserve">SAS S05 </t>
  </si>
  <si>
    <t xml:space="preserve">SAS S06 </t>
  </si>
  <si>
    <t xml:space="preserve">SAS S07 </t>
  </si>
  <si>
    <t>SAS S08 CCB</t>
  </si>
  <si>
    <t xml:space="preserve">SAS S09 </t>
  </si>
  <si>
    <t xml:space="preserve">SAS S10 </t>
  </si>
  <si>
    <t xml:space="preserve">SAS S11 </t>
  </si>
  <si>
    <t xml:space="preserve">BULB  S01 </t>
  </si>
  <si>
    <t xml:space="preserve">BULB  S02 </t>
  </si>
  <si>
    <t xml:space="preserve">BULB  S03 </t>
  </si>
  <si>
    <t xml:space="preserve">BULB  S04 </t>
  </si>
  <si>
    <t xml:space="preserve">BULB  S05 </t>
  </si>
  <si>
    <t>BULB  S06 CCA</t>
  </si>
  <si>
    <t xml:space="preserve">BULB  S07 </t>
  </si>
  <si>
    <t xml:space="preserve">BULB  S08 </t>
  </si>
  <si>
    <t xml:space="preserve">BULB  S09 </t>
  </si>
  <si>
    <t xml:space="preserve">BULB  S10 </t>
  </si>
  <si>
    <t xml:space="preserve">BULB  S11 </t>
  </si>
  <si>
    <t xml:space="preserve">KUDOZ S01 </t>
  </si>
  <si>
    <t xml:space="preserve">KUDOZ S02 </t>
  </si>
  <si>
    <t>KUDOZ S03 CCB</t>
  </si>
  <si>
    <t xml:space="preserve">KUDOZ S04 </t>
  </si>
  <si>
    <t xml:space="preserve">KUDOZ S05 </t>
  </si>
  <si>
    <t xml:space="preserve">KUDOZ S06 </t>
  </si>
  <si>
    <t xml:space="preserve">KUDOZ S07 </t>
  </si>
  <si>
    <t xml:space="preserve">KUDOZ S08 </t>
  </si>
  <si>
    <t xml:space="preserve">KUDOZ S09 </t>
  </si>
  <si>
    <t xml:space="preserve">KUDOZ S10 </t>
  </si>
  <si>
    <t xml:space="preserve">KUDOZ S11 </t>
  </si>
  <si>
    <t>KUDOZ S12 CCA</t>
  </si>
  <si>
    <t xml:space="preserve">KUDOZ S13 </t>
  </si>
  <si>
    <t xml:space="preserve">KUDOZ S14 </t>
  </si>
  <si>
    <t xml:space="preserve">KUDOZ S15 </t>
  </si>
  <si>
    <t xml:space="preserve">DOLEAD S01 </t>
  </si>
  <si>
    <t xml:space="preserve">DOLEAD S02 </t>
  </si>
  <si>
    <t xml:space="preserve">DOLEAD S03 </t>
  </si>
  <si>
    <t xml:space="preserve">DOLEAD S04 </t>
  </si>
  <si>
    <t>DOLEAD S05 CCB</t>
  </si>
  <si>
    <t xml:space="preserve">DOLEAD S06 </t>
  </si>
  <si>
    <t xml:space="preserve">ADA  S01 </t>
  </si>
  <si>
    <t xml:space="preserve">ADA  S02 </t>
  </si>
  <si>
    <t xml:space="preserve">ADA  S03 </t>
  </si>
  <si>
    <t xml:space="preserve">ADA  S04 </t>
  </si>
  <si>
    <t xml:space="preserve">ADA  S05 </t>
  </si>
  <si>
    <t xml:space="preserve">ADA  S06 </t>
  </si>
  <si>
    <t xml:space="preserve">ADA  S07 </t>
  </si>
  <si>
    <t>ADA  S08 CCA</t>
  </si>
  <si>
    <t xml:space="preserve">ADA  S09 </t>
  </si>
  <si>
    <t xml:space="preserve">ADA  S10 </t>
  </si>
  <si>
    <t xml:space="preserve">ADA  S11 </t>
  </si>
  <si>
    <t xml:space="preserve">ADA  S12 </t>
  </si>
  <si>
    <t xml:space="preserve">CEME S01 </t>
  </si>
  <si>
    <t xml:space="preserve">CEME S02 </t>
  </si>
  <si>
    <t xml:space="preserve">CEME S03 </t>
  </si>
  <si>
    <t>CEME S04 CCB</t>
  </si>
  <si>
    <t xml:space="preserve">CEME S05 </t>
  </si>
  <si>
    <t xml:space="preserve">CEME S06 </t>
  </si>
  <si>
    <t xml:space="preserve">CEME S07 </t>
  </si>
  <si>
    <t xml:space="preserve">EVERSIDE S01 </t>
  </si>
  <si>
    <t xml:space="preserve">EVERSIDE S02 </t>
  </si>
  <si>
    <t xml:space="preserve">EVERSIDE S03 </t>
  </si>
  <si>
    <t xml:space="preserve">EVERSIDE S04 </t>
  </si>
  <si>
    <t xml:space="preserve">EVERSIDE S05 </t>
  </si>
  <si>
    <t>EVERSIDE S06 CCA</t>
  </si>
  <si>
    <t xml:space="preserve">EVERSIDE S07 </t>
  </si>
  <si>
    <t xml:space="preserve">EVERSIDE S08 </t>
  </si>
  <si>
    <t xml:space="preserve">EVERSIDE S09 </t>
  </si>
  <si>
    <t xml:space="preserve">EVERSIDE S10 </t>
  </si>
  <si>
    <t xml:space="preserve">EVERSIDE S11 </t>
  </si>
  <si>
    <t xml:space="preserve">IPSOS S01 </t>
  </si>
  <si>
    <t xml:space="preserve">IPSOS S02 </t>
  </si>
  <si>
    <t>IPSOS S03 CCB</t>
  </si>
  <si>
    <t xml:space="preserve">IPSOS S04 </t>
  </si>
  <si>
    <t xml:space="preserve">IPSOS S05 </t>
  </si>
  <si>
    <t xml:space="preserve">FX4BIZ S01 </t>
  </si>
  <si>
    <t xml:space="preserve">FX4BIZ S02 </t>
  </si>
  <si>
    <t xml:space="preserve">FX4BIZ S03 </t>
  </si>
  <si>
    <t xml:space="preserve">FX4BIZ S04 </t>
  </si>
  <si>
    <t xml:space="preserve">FX4BIZ S05 </t>
  </si>
  <si>
    <t xml:space="preserve">FX4BIZ S06 </t>
  </si>
  <si>
    <t>FX4BIZ S07 CCA</t>
  </si>
  <si>
    <t xml:space="preserve">FX4BIZ S08 </t>
  </si>
  <si>
    <t xml:space="preserve">FX4BIZ S09 </t>
  </si>
  <si>
    <t xml:space="preserve">FX4BIZ S10 </t>
  </si>
  <si>
    <t xml:space="preserve">FX4BIZ S11 </t>
  </si>
  <si>
    <t xml:space="preserve">FX4BIZ S12 </t>
  </si>
  <si>
    <t xml:space="preserve">FX4BIZ S13 </t>
  </si>
  <si>
    <t xml:space="preserve">FX4BIZ S14 </t>
  </si>
  <si>
    <t>FX4BIZ S15 CCB</t>
  </si>
  <si>
    <t xml:space="preserve">FX4BIZ S16 </t>
  </si>
  <si>
    <t xml:space="preserve">AMBRE  S01 </t>
  </si>
  <si>
    <t xml:space="preserve">AMBRE  S02 </t>
  </si>
  <si>
    <t xml:space="preserve">AMBRE  S03 </t>
  </si>
  <si>
    <t xml:space="preserve">AMBRE  S04 </t>
  </si>
  <si>
    <t xml:space="preserve">AMBRE  S05 </t>
  </si>
  <si>
    <t xml:space="preserve">AMBRE  S06 </t>
  </si>
  <si>
    <t xml:space="preserve">AMBRE  S07 </t>
  </si>
  <si>
    <t>AMBRE  S08 CCA</t>
  </si>
  <si>
    <t xml:space="preserve">AMBRE  S09 </t>
  </si>
  <si>
    <t xml:space="preserve">AMBRE  S10 </t>
  </si>
  <si>
    <t xml:space="preserve">AMBRE  S11 </t>
  </si>
  <si>
    <t xml:space="preserve">AMBRE  S12 </t>
  </si>
  <si>
    <t xml:space="preserve">AMBRE  S13 </t>
  </si>
  <si>
    <t xml:space="preserve">AMBRE  S14 </t>
  </si>
  <si>
    <t xml:space="preserve">ALTAVIA S01 </t>
  </si>
  <si>
    <t>ALTAVIA S02 CCB</t>
  </si>
  <si>
    <t xml:space="preserve">ALTAVIA S03 </t>
  </si>
  <si>
    <t xml:space="preserve">ALTAVIA S04 </t>
  </si>
  <si>
    <t xml:space="preserve">ALTAVIA S05 </t>
  </si>
  <si>
    <t xml:space="preserve">ALTAVIA S06 </t>
  </si>
  <si>
    <t xml:space="preserve">ALTAVIA S07 </t>
  </si>
  <si>
    <t xml:space="preserve">ALTAVIA S08 </t>
  </si>
  <si>
    <t xml:space="preserve">ALTAVIA S09 </t>
  </si>
  <si>
    <t xml:space="preserve">ALTAVIA S10 </t>
  </si>
  <si>
    <t>ALTAVIA S11 CCA</t>
  </si>
  <si>
    <t xml:space="preserve">ALTAVIA S12 </t>
  </si>
  <si>
    <t xml:space="preserve">ALTAVIA S13 </t>
  </si>
  <si>
    <t xml:space="preserve">SELECTRA  S01 </t>
  </si>
  <si>
    <t xml:space="preserve">SELECTRA  S02 </t>
  </si>
  <si>
    <t xml:space="preserve">SELECTRA  S03 </t>
  </si>
  <si>
    <t xml:space="preserve">SELECTRA  S04 </t>
  </si>
  <si>
    <t xml:space="preserve">SELECTRA  S05 </t>
  </si>
  <si>
    <t>SELECTRA  S06 CCB</t>
  </si>
  <si>
    <t xml:space="preserve">SELECTRA  S07 </t>
  </si>
  <si>
    <t xml:space="preserve">SELECTRA  S08 </t>
  </si>
  <si>
    <t xml:space="preserve">SELECTRA  S09 </t>
  </si>
  <si>
    <t xml:space="preserve">SELECTRA  S10 </t>
  </si>
  <si>
    <t xml:space="preserve">SELECTRA  S11 </t>
  </si>
  <si>
    <t xml:space="preserve">EY  S01 </t>
  </si>
  <si>
    <t xml:space="preserve">EY  S02 </t>
  </si>
  <si>
    <t xml:space="preserve">EY  S03 </t>
  </si>
  <si>
    <t>EY  S04 CCA</t>
  </si>
  <si>
    <t xml:space="preserve">EY  S05 </t>
  </si>
  <si>
    <t xml:space="preserve">EY  S06 </t>
  </si>
  <si>
    <t xml:space="preserve">EY  S07 </t>
  </si>
  <si>
    <t xml:space="preserve">EY  S08 </t>
  </si>
  <si>
    <t xml:space="preserve">EY  S09 </t>
  </si>
  <si>
    <t xml:space="preserve">EY  S10 </t>
  </si>
  <si>
    <t xml:space="preserve">EY  S11 </t>
  </si>
  <si>
    <t>EY  S12 CCB</t>
  </si>
  <si>
    <t xml:space="preserve">EY  S13 </t>
  </si>
  <si>
    <t xml:space="preserve">EY  S14 </t>
  </si>
  <si>
    <t xml:space="preserve">EY  S15 </t>
  </si>
  <si>
    <t xml:space="preserve">JOBLINK S01 </t>
  </si>
  <si>
    <t xml:space="preserve">JOBLINK S02 </t>
  </si>
  <si>
    <t xml:space="preserve">JOBLINK S03 </t>
  </si>
  <si>
    <t xml:space="preserve">JOBLINK S04 </t>
  </si>
  <si>
    <t xml:space="preserve">JOBLINK S05 </t>
  </si>
  <si>
    <t>JOBLINK S06 CCA</t>
  </si>
  <si>
    <t xml:space="preserve">JOBLINK S07 </t>
  </si>
  <si>
    <t xml:space="preserve">JOBLINK S08 </t>
  </si>
  <si>
    <t xml:space="preserve">JOBLINK S09 </t>
  </si>
  <si>
    <t xml:space="preserve">JOBLINK S10 </t>
  </si>
  <si>
    <t xml:space="preserve">ALLIANCE  S01 </t>
  </si>
  <si>
    <t xml:space="preserve">ALLIANCE  S02 </t>
  </si>
  <si>
    <t xml:space="preserve">ALLIANCE  S03 </t>
  </si>
  <si>
    <t>ALLIANCE  S04 CCB</t>
  </si>
  <si>
    <t xml:space="preserve">ALLIANCE  S05 </t>
  </si>
  <si>
    <t xml:space="preserve">ALLIANCE  S06 </t>
  </si>
  <si>
    <t xml:space="preserve">ALLIANCE  S07 </t>
  </si>
  <si>
    <t xml:space="preserve">ALLIANCE  S08 </t>
  </si>
  <si>
    <t xml:space="preserve">ALLIANCE  S09 </t>
  </si>
  <si>
    <t xml:space="preserve">ALLIANCE  S10 </t>
  </si>
  <si>
    <t xml:space="preserve">ALLIANCE  S11 </t>
  </si>
  <si>
    <t xml:space="preserve">ALLIANCE  S12 </t>
  </si>
  <si>
    <t>ALLIANCE  S13 CCA</t>
  </si>
  <si>
    <t xml:space="preserve">FED  S01 </t>
  </si>
  <si>
    <t xml:space="preserve">FED  S02 </t>
  </si>
  <si>
    <t xml:space="preserve">FED  S03 </t>
  </si>
  <si>
    <t xml:space="preserve">FED  S04 </t>
  </si>
  <si>
    <t xml:space="preserve">FED  S05 </t>
  </si>
  <si>
    <t xml:space="preserve">FED  S06 </t>
  </si>
  <si>
    <t xml:space="preserve">FED  S07 </t>
  </si>
  <si>
    <t>FED  S08 CCB</t>
  </si>
  <si>
    <t xml:space="preserve">FED  S09 </t>
  </si>
  <si>
    <t xml:space="preserve">FED  S10 </t>
  </si>
  <si>
    <t xml:space="preserve">FED  S11 </t>
  </si>
  <si>
    <t xml:space="preserve">FED  S12 </t>
  </si>
  <si>
    <t xml:space="preserve">FED  S13 </t>
  </si>
  <si>
    <t xml:space="preserve">FED  S14 </t>
  </si>
  <si>
    <t xml:space="preserve">FED  S15 </t>
  </si>
  <si>
    <t xml:space="preserve">FED  S16 </t>
  </si>
  <si>
    <t>URVIKA S01 CCA</t>
  </si>
  <si>
    <t xml:space="preserve">URVIKA S02 </t>
  </si>
  <si>
    <t xml:space="preserve">URVIKA S03 </t>
  </si>
  <si>
    <t xml:space="preserve">URVIKA S04 </t>
  </si>
  <si>
    <t xml:space="preserve">URVIKA S05 </t>
  </si>
  <si>
    <t xml:space="preserve">URVIKA S06 </t>
  </si>
  <si>
    <t xml:space="preserve">URVIKA S07 </t>
  </si>
  <si>
    <t xml:space="preserve">URVIKA S08 </t>
  </si>
  <si>
    <t>URVIKA S09 CCB</t>
  </si>
  <si>
    <t xml:space="preserve">URVIKA S10 </t>
  </si>
  <si>
    <t xml:space="preserve">OLIVER  S01 </t>
  </si>
  <si>
    <t xml:space="preserve">OLIVER  S02 </t>
  </si>
  <si>
    <t xml:space="preserve">OLIVER  S03 </t>
  </si>
  <si>
    <t xml:space="preserve">OLIVER  S04 </t>
  </si>
  <si>
    <t xml:space="preserve">OLIVER  S05 </t>
  </si>
  <si>
    <t xml:space="preserve">OLIVER  S06 </t>
  </si>
  <si>
    <t xml:space="preserve">OLIVER  S07 </t>
  </si>
  <si>
    <t>OLIVER  S08 CCA</t>
  </si>
  <si>
    <t xml:space="preserve">OLIVER  S09 </t>
  </si>
  <si>
    <t xml:space="preserve">OLIVER  S10 </t>
  </si>
  <si>
    <t xml:space="preserve">OLIVER  S11 </t>
  </si>
  <si>
    <t xml:space="preserve">OLIVER  S12 </t>
  </si>
  <si>
    <t xml:space="preserve">MISETAL S01 </t>
  </si>
  <si>
    <t xml:space="preserve">MISETAL S02 </t>
  </si>
  <si>
    <t xml:space="preserve">MISETAL S03 </t>
  </si>
  <si>
    <t>MISETAL S04 CCB</t>
  </si>
  <si>
    <t xml:space="preserve">MISETAL S05 </t>
  </si>
  <si>
    <t xml:space="preserve">MISETAL S06 </t>
  </si>
  <si>
    <t xml:space="preserve">MISETAL S07 </t>
  </si>
  <si>
    <t xml:space="preserve">MISETAL S08 </t>
  </si>
  <si>
    <t xml:space="preserve">MISETAL S09 </t>
  </si>
  <si>
    <t xml:space="preserve">MISETAL S10 </t>
  </si>
  <si>
    <t xml:space="preserve">MISETAL S11 </t>
  </si>
  <si>
    <t xml:space="preserve">MISETAL S12 </t>
  </si>
  <si>
    <t>MISETAL S13 CCA</t>
  </si>
  <si>
    <t xml:space="preserve">MISETAL S14 </t>
  </si>
  <si>
    <t xml:space="preserve">MISETAL S15 </t>
  </si>
  <si>
    <t xml:space="preserve">MISETAL S16 </t>
  </si>
  <si>
    <t xml:space="preserve">WINDEE S01 </t>
  </si>
  <si>
    <t xml:space="preserve">WINDEE S02 </t>
  </si>
  <si>
    <t xml:space="preserve">WINDEE S03 </t>
  </si>
  <si>
    <t xml:space="preserve">WINDEE S04 </t>
  </si>
  <si>
    <t>WINDEE S05 CCB</t>
  </si>
  <si>
    <t xml:space="preserve">WINDEE S06 </t>
  </si>
  <si>
    <t xml:space="preserve">WINDEE S07 </t>
  </si>
  <si>
    <t xml:space="preserve">WINDEE S08 </t>
  </si>
  <si>
    <t xml:space="preserve">WINDEE S09 </t>
  </si>
  <si>
    <t xml:space="preserve">WINDEE S10 </t>
  </si>
  <si>
    <t xml:space="preserve">WINDEE S11 </t>
  </si>
  <si>
    <t xml:space="preserve">WINDEE S12 </t>
  </si>
  <si>
    <t>MISETAL S02 CCA</t>
  </si>
  <si>
    <t xml:space="preserve">MISETAL S04 </t>
  </si>
  <si>
    <t>MISETAL S10 CCB</t>
  </si>
  <si>
    <t xml:space="preserve">VARIOUSAD  S01 </t>
  </si>
  <si>
    <t xml:space="preserve">VARIOUSAD  S02 </t>
  </si>
  <si>
    <t xml:space="preserve">VARIOUSAD  S03 </t>
  </si>
  <si>
    <t xml:space="preserve">VARIOUSAD  S04 </t>
  </si>
  <si>
    <t xml:space="preserve">VARIOUSAD  S05 </t>
  </si>
  <si>
    <t xml:space="preserve">VARIOUSAD  S06 </t>
  </si>
  <si>
    <t xml:space="preserve">VARIOUSAD  S07 </t>
  </si>
  <si>
    <t xml:space="preserve">VARIOUSAD  S08 </t>
  </si>
  <si>
    <t>VARIOUSAD  S09 CCA</t>
  </si>
  <si>
    <t xml:space="preserve">VARIOUSAD  S10 </t>
  </si>
  <si>
    <t xml:space="preserve">ASTRAL  S01 </t>
  </si>
  <si>
    <t xml:space="preserve">ASTRAL  S02 </t>
  </si>
  <si>
    <t xml:space="preserve">ASTRAL  S03 </t>
  </si>
  <si>
    <t xml:space="preserve">ASTRAL  S04 </t>
  </si>
  <si>
    <t xml:space="preserve">ASTRAL  S05 </t>
  </si>
  <si>
    <t xml:space="preserve">ASTRAL  S06 </t>
  </si>
  <si>
    <t>ASTRAL  S07 CCB</t>
  </si>
  <si>
    <t xml:space="preserve">ASTRAL  S08 </t>
  </si>
  <si>
    <t xml:space="preserve">ASTRAL  S09 </t>
  </si>
  <si>
    <t xml:space="preserve">ASTRAL  S10 </t>
  </si>
  <si>
    <t xml:space="preserve">ASTRAL  S11 </t>
  </si>
  <si>
    <t xml:space="preserve">ASTRAL  S12 </t>
  </si>
  <si>
    <t xml:space="preserve">ASTRAL  S13 </t>
  </si>
  <si>
    <t xml:space="preserve">ASTRAL  S14 </t>
  </si>
  <si>
    <t xml:space="preserve">ASTRAL  S15 </t>
  </si>
  <si>
    <t>ASTRAL  S16 CCA</t>
  </si>
  <si>
    <t xml:space="preserve">THALES  S01 </t>
  </si>
  <si>
    <t xml:space="preserve">THALES  S02 </t>
  </si>
  <si>
    <t xml:space="preserve">THALES  S03 </t>
  </si>
  <si>
    <t xml:space="preserve">THALES  S04 </t>
  </si>
  <si>
    <t xml:space="preserve">THALES  S05 </t>
  </si>
  <si>
    <t xml:space="preserve">THALES  S06 </t>
  </si>
  <si>
    <t xml:space="preserve">THALES  S07 </t>
  </si>
  <si>
    <t>THALES  S08 CCB</t>
  </si>
  <si>
    <t xml:space="preserve">THALES  S09 </t>
  </si>
  <si>
    <t xml:space="preserve">THALES  S10 </t>
  </si>
  <si>
    <t xml:space="preserve">THALES  S11 </t>
  </si>
  <si>
    <t xml:space="preserve">THALES  S12 </t>
  </si>
  <si>
    <t xml:space="preserve">THALES  S13 </t>
  </si>
  <si>
    <t xml:space="preserve">THALES  S14 </t>
  </si>
  <si>
    <t xml:space="preserve">THALES  S15 </t>
  </si>
  <si>
    <t xml:space="preserve">THALES  S16 </t>
  </si>
  <si>
    <t>LUCETTE  S01 CCA</t>
  </si>
  <si>
    <t xml:space="preserve">LUCETTE  S02 </t>
  </si>
  <si>
    <t xml:space="preserve">LUCETTE  S03 </t>
  </si>
  <si>
    <t xml:space="preserve">LUCETTE  S04 </t>
  </si>
  <si>
    <t xml:space="preserve">LUCETTE  S05 </t>
  </si>
  <si>
    <t xml:space="preserve">LUCETTE  S06 </t>
  </si>
  <si>
    <t xml:space="preserve">LUCETTE  S07 </t>
  </si>
  <si>
    <t xml:space="preserve">LUCETTE  S08 </t>
  </si>
  <si>
    <t>LUCETTE  S09 CCB</t>
  </si>
  <si>
    <t xml:space="preserve">LUCETTE  S10 </t>
  </si>
  <si>
    <t xml:space="preserve">LUCETTE  S11 </t>
  </si>
  <si>
    <t xml:space="preserve">LUCETTE  S12 </t>
  </si>
  <si>
    <t xml:space="preserve">LUCETTE  S13 </t>
  </si>
  <si>
    <t xml:space="preserve">LUCETTE  S14 </t>
  </si>
  <si>
    <t xml:space="preserve">LUCETTE  S15 </t>
  </si>
  <si>
    <t xml:space="preserve">LUCETTE  S16 </t>
  </si>
  <si>
    <t xml:space="preserve">INTERACTIS S01 </t>
  </si>
  <si>
    <t>INTERACTIS S02 CCA</t>
  </si>
  <si>
    <t xml:space="preserve">INTERACTIS S03 </t>
  </si>
  <si>
    <t xml:space="preserve">INTERACTIS S04 </t>
  </si>
  <si>
    <t xml:space="preserve">INTERACTIS S05 </t>
  </si>
  <si>
    <t xml:space="preserve">INTERACTIS S06 </t>
  </si>
  <si>
    <t xml:space="preserve">INTERACTIS S07 </t>
  </si>
  <si>
    <t xml:space="preserve">INTERACTIS S08 </t>
  </si>
  <si>
    <t xml:space="preserve">INTERACTIS S09 </t>
  </si>
  <si>
    <t>INTERACTIS S10 CCB</t>
  </si>
  <si>
    <t xml:space="preserve">INTERACTIS S11 </t>
  </si>
  <si>
    <t xml:space="preserve">INTERACTIS S12 </t>
  </si>
  <si>
    <t xml:space="preserve">INTERACTIS S13 </t>
  </si>
  <si>
    <t xml:space="preserve">FINQUEST S01 </t>
  </si>
  <si>
    <t xml:space="preserve">FINQUEST S02 </t>
  </si>
  <si>
    <t xml:space="preserve">FINQUEST S03 </t>
  </si>
  <si>
    <t xml:space="preserve">FINQUEST S04 </t>
  </si>
  <si>
    <t xml:space="preserve">FINQUEST S05 </t>
  </si>
  <si>
    <t>FINQUEST S06 CCA</t>
  </si>
  <si>
    <t xml:space="preserve">FINQUEST S07 </t>
  </si>
  <si>
    <t xml:space="preserve">FINQUEST S08 </t>
  </si>
  <si>
    <t xml:space="preserve">FINQUEST S09 </t>
  </si>
  <si>
    <t xml:space="preserve">ALAIN  S01 </t>
  </si>
  <si>
    <t xml:space="preserve">ALAIN  S02 </t>
  </si>
  <si>
    <t xml:space="preserve">ALAIN  S03 </t>
  </si>
  <si>
    <t xml:space="preserve">ALAIN  S04 </t>
  </si>
  <si>
    <t>ALAIN  S05 CCB</t>
  </si>
  <si>
    <t xml:space="preserve">ALAIN  S06 </t>
  </si>
  <si>
    <t xml:space="preserve">ALAIN  S07 </t>
  </si>
  <si>
    <t xml:space="preserve">ALAIN  S08 </t>
  </si>
  <si>
    <t xml:space="preserve">ALAIN  S09 </t>
  </si>
  <si>
    <t xml:space="preserve">ALAIN  S10 </t>
  </si>
  <si>
    <t xml:space="preserve">CULTURESPACES  S01 </t>
  </si>
  <si>
    <t xml:space="preserve">CULTURESPACES  S02 </t>
  </si>
  <si>
    <t xml:space="preserve">CULTURESPACES  S03 </t>
  </si>
  <si>
    <t>CULTURESPACES  S04 CCA</t>
  </si>
  <si>
    <t xml:space="preserve">CULTURESPACES  S05 </t>
  </si>
  <si>
    <t xml:space="preserve">CULTURESPACES  S06 </t>
  </si>
  <si>
    <t xml:space="preserve">CULTURESPACES  S07 </t>
  </si>
  <si>
    <t xml:space="preserve">CULTURESPACES  S08 </t>
  </si>
  <si>
    <t xml:space="preserve">CULTURESPACES  S09 </t>
  </si>
  <si>
    <t xml:space="preserve">CULTURESPACES  S10 </t>
  </si>
  <si>
    <t xml:space="preserve">CULTURESPACES  S11 </t>
  </si>
  <si>
    <t>CULTURESPACES  S12 CCB</t>
  </si>
  <si>
    <t xml:space="preserve">CULTURESPACES  S13 </t>
  </si>
  <si>
    <t xml:space="preserve">CULTURESPACES  S14 </t>
  </si>
  <si>
    <t xml:space="preserve">CULTURESPACES  S15 </t>
  </si>
  <si>
    <t xml:space="preserve">CULTURESPACES  S16 </t>
  </si>
  <si>
    <t xml:space="preserve">ADOMIK  S01 </t>
  </si>
  <si>
    <t xml:space="preserve">ADOMIK  S02 </t>
  </si>
  <si>
    <t xml:space="preserve">ADOMIK  S03 </t>
  </si>
  <si>
    <t xml:space="preserve">ADOMIK  S04 </t>
  </si>
  <si>
    <t>ADOMIK  S05 CCA</t>
  </si>
  <si>
    <t xml:space="preserve">ADOMIK  S06 </t>
  </si>
  <si>
    <t xml:space="preserve">ADOMIK  S07 </t>
  </si>
  <si>
    <t xml:space="preserve">ADOMIK  S08 </t>
  </si>
  <si>
    <t xml:space="preserve">ADOMIK  S09 </t>
  </si>
  <si>
    <t xml:space="preserve">ADOMIK  S10 </t>
  </si>
  <si>
    <t xml:space="preserve">ADOMIK  S11 </t>
  </si>
  <si>
    <t xml:space="preserve">ADOMIK  S12 </t>
  </si>
  <si>
    <t>ADOMIK  S13 CCB</t>
  </si>
  <si>
    <t xml:space="preserve">ADOMIK  S14 </t>
  </si>
  <si>
    <t xml:space="preserve">ADOMIK  S15 </t>
  </si>
  <si>
    <t xml:space="preserve">ADOMIK  S16 </t>
  </si>
  <si>
    <t xml:space="preserve">SIEMENS  S01 </t>
  </si>
  <si>
    <t xml:space="preserve">SIEMENS  S02 </t>
  </si>
  <si>
    <t xml:space="preserve">SIEMENS  S03 </t>
  </si>
  <si>
    <t xml:space="preserve">SIEMENS  S04 </t>
  </si>
  <si>
    <t xml:space="preserve">SIEMENS  S05 </t>
  </si>
  <si>
    <t>SIEMENS  S06 CCA</t>
  </si>
  <si>
    <t xml:space="preserve">SIEMENS  S07 </t>
  </si>
  <si>
    <t xml:space="preserve">SIEMENS  S08 </t>
  </si>
  <si>
    <t xml:space="preserve">SIEMENS  S09 </t>
  </si>
  <si>
    <t xml:space="preserve">SIEMENS  S10 </t>
  </si>
  <si>
    <t xml:space="preserve">SPARTOO S01 </t>
  </si>
  <si>
    <t xml:space="preserve">SPARTOO S02 </t>
  </si>
  <si>
    <t xml:space="preserve">SPARTOO S03 </t>
  </si>
  <si>
    <t>SPARTOO S04 CCB</t>
  </si>
  <si>
    <t xml:space="preserve">SPARTOO S05 </t>
  </si>
  <si>
    <t xml:space="preserve">SPARTOO S06 </t>
  </si>
  <si>
    <t xml:space="preserve">SPARTOO S07 </t>
  </si>
  <si>
    <t xml:space="preserve">SPARTOO S08 </t>
  </si>
  <si>
    <t xml:space="preserve">SPARTOO S09 </t>
  </si>
  <si>
    <t xml:space="preserve">SPARTOO S10 </t>
  </si>
  <si>
    <t xml:space="preserve">SPARTOO S11 </t>
  </si>
  <si>
    <t xml:space="preserve">ORSON S01 </t>
  </si>
  <si>
    <t>ORSON S02 CCA</t>
  </si>
  <si>
    <t xml:space="preserve">ORSON S03 </t>
  </si>
  <si>
    <t xml:space="preserve">ORSON S04 </t>
  </si>
  <si>
    <t xml:space="preserve">ORSON S05 </t>
  </si>
  <si>
    <t xml:space="preserve">ORSON S06 </t>
  </si>
  <si>
    <t xml:space="preserve">ORSON S07 </t>
  </si>
  <si>
    <t xml:space="preserve">EASYLAMPS S01 </t>
  </si>
  <si>
    <t xml:space="preserve">EASYLAMPS S02 </t>
  </si>
  <si>
    <t>EASYLAMPS S03 CCB</t>
  </si>
  <si>
    <t xml:space="preserve">EASYLAMPS S04 </t>
  </si>
  <si>
    <t xml:space="preserve">EASYLAMPS S05 </t>
  </si>
  <si>
    <t xml:space="preserve">EASYLAMPS S06 </t>
  </si>
  <si>
    <t xml:space="preserve">EASYLAMPS S07 </t>
  </si>
  <si>
    <t xml:space="preserve">EASYLAMPS S08 </t>
  </si>
  <si>
    <t xml:space="preserve">EASYLAMPS S09 </t>
  </si>
  <si>
    <t xml:space="preserve">EASYLAMPS S10 </t>
  </si>
  <si>
    <t xml:space="preserve">EASYLAMPS S11 </t>
  </si>
  <si>
    <t>SAGUEZ  S01 CCA</t>
  </si>
  <si>
    <t xml:space="preserve">SAGUEZ  S02 </t>
  </si>
  <si>
    <t xml:space="preserve">SAGUEZ  S03 </t>
  </si>
  <si>
    <t xml:space="preserve">SAGUEZ  S04 </t>
  </si>
  <si>
    <t xml:space="preserve">SAGUEZ  S05 </t>
  </si>
  <si>
    <t xml:space="preserve">SAGUEZ  S06 </t>
  </si>
  <si>
    <t xml:space="preserve">SAGUEZ  S07 </t>
  </si>
  <si>
    <t xml:space="preserve">SAGUEZ  S08 </t>
  </si>
  <si>
    <t>SAGUEZ  S09 CCB</t>
  </si>
  <si>
    <t xml:space="preserve">BALYO S01 </t>
  </si>
  <si>
    <t xml:space="preserve">BALYO S02 </t>
  </si>
  <si>
    <t xml:space="preserve">BALYO S03 </t>
  </si>
  <si>
    <t xml:space="preserve">BALYO S04 </t>
  </si>
  <si>
    <t xml:space="preserve">BALYO S05 </t>
  </si>
  <si>
    <t xml:space="preserve">BALYO S06 </t>
  </si>
  <si>
    <t xml:space="preserve">BALYO S07 </t>
  </si>
  <si>
    <t xml:space="preserve">BALYO S08 </t>
  </si>
  <si>
    <t>BALYO S09 CCA</t>
  </si>
  <si>
    <t xml:space="preserve">BALYO S10 </t>
  </si>
  <si>
    <t xml:space="preserve">BALYO S11 </t>
  </si>
  <si>
    <t xml:space="preserve">BALYO S12 </t>
  </si>
  <si>
    <t xml:space="preserve">LIFT S01 </t>
  </si>
  <si>
    <t xml:space="preserve">LIFT S02 </t>
  </si>
  <si>
    <t xml:space="preserve">LIFT S03 </t>
  </si>
  <si>
    <t xml:space="preserve">LIFT S04 </t>
  </si>
  <si>
    <t>LIFT S05 CCB</t>
  </si>
  <si>
    <t xml:space="preserve">LIFT S06 </t>
  </si>
  <si>
    <t xml:space="preserve">LIFT S07 </t>
  </si>
  <si>
    <t xml:space="preserve">LIFT S08 </t>
  </si>
  <si>
    <t xml:space="preserve">LIFT S09 </t>
  </si>
  <si>
    <t xml:space="preserve">CLUBMED S01 </t>
  </si>
  <si>
    <t xml:space="preserve">CLUBMED S02 </t>
  </si>
  <si>
    <t xml:space="preserve">CLUBMED S03 </t>
  </si>
  <si>
    <t xml:space="preserve">CLUBMED S04 </t>
  </si>
  <si>
    <t>CLUBMED S05 CCA</t>
  </si>
  <si>
    <t xml:space="preserve">CLUBMED S06 </t>
  </si>
  <si>
    <t xml:space="preserve">CLUBMED S07 </t>
  </si>
  <si>
    <t xml:space="preserve">CLUBMED S08 </t>
  </si>
  <si>
    <t xml:space="preserve">CLUBMED S09 </t>
  </si>
  <si>
    <t xml:space="preserve">CLUBMED S10 </t>
  </si>
  <si>
    <t xml:space="preserve">CLUBMED S11 </t>
  </si>
  <si>
    <t xml:space="preserve">CENTRE  S01 </t>
  </si>
  <si>
    <t>CENTRE  S02 CCB</t>
  </si>
  <si>
    <t xml:space="preserve">CENTRE  S03 </t>
  </si>
  <si>
    <t xml:space="preserve">CENTRE  S04 </t>
  </si>
  <si>
    <t xml:space="preserve">CENTRE  S05 </t>
  </si>
  <si>
    <t xml:space="preserve">CENTRE  S06 </t>
  </si>
  <si>
    <t xml:space="preserve">CENTRE  S07 </t>
  </si>
  <si>
    <t xml:space="preserve">CENTRE  S08 </t>
  </si>
  <si>
    <t xml:space="preserve">CENTRE  S09 </t>
  </si>
  <si>
    <t xml:space="preserve">CENTRE  S10 </t>
  </si>
  <si>
    <t>CENTRE  S11 CCA</t>
  </si>
  <si>
    <t xml:space="preserve">CENTRE  S12 </t>
  </si>
  <si>
    <t xml:space="preserve">CENTRE  S13 </t>
  </si>
  <si>
    <t xml:space="preserve">HEYRAUD S01 </t>
  </si>
  <si>
    <t xml:space="preserve">HEYRAUD S02 </t>
  </si>
  <si>
    <t xml:space="preserve">HEYRAUD S03 </t>
  </si>
  <si>
    <t xml:space="preserve">HEYRAUD S04 </t>
  </si>
  <si>
    <t xml:space="preserve">HEYRAUD S05 </t>
  </si>
  <si>
    <t>HEYRAUD S06 CCB</t>
  </si>
  <si>
    <t xml:space="preserve">HEYRAUD S07 </t>
  </si>
  <si>
    <t xml:space="preserve">HEYRAUD S08 </t>
  </si>
  <si>
    <t xml:space="preserve">HEYRAUD S09 </t>
  </si>
  <si>
    <t xml:space="preserve">HEYRAUD S10 </t>
  </si>
  <si>
    <t xml:space="preserve">QUALIUM  S01 </t>
  </si>
  <si>
    <t xml:space="preserve">QUALIUM  S02 </t>
  </si>
  <si>
    <t xml:space="preserve">QUALIUM  S03 </t>
  </si>
  <si>
    <t xml:space="preserve">QUALIUM  S04 </t>
  </si>
  <si>
    <t>QUALIUM  S05 CCA</t>
  </si>
  <si>
    <t xml:space="preserve">QUALIUM  S06 </t>
  </si>
  <si>
    <t xml:space="preserve">QUALIUM  S07 </t>
  </si>
  <si>
    <t xml:space="preserve">QUALIUM  S08 </t>
  </si>
  <si>
    <t xml:space="preserve">QUALIUM  S09 </t>
  </si>
  <si>
    <t>SIEMENS  S04 CCB</t>
  </si>
  <si>
    <t xml:space="preserve">SIEMENS  S06 </t>
  </si>
  <si>
    <t xml:space="preserve">SIEMENS  S11 </t>
  </si>
  <si>
    <t xml:space="preserve">SIEMENS  S12 </t>
  </si>
  <si>
    <t>ARTIMON S01 CCA</t>
  </si>
  <si>
    <t xml:space="preserve">ARTIMON S02 </t>
  </si>
  <si>
    <t xml:space="preserve">ARTIMON S03 </t>
  </si>
  <si>
    <t xml:space="preserve">ARTIMON S04 </t>
  </si>
  <si>
    <t xml:space="preserve">ARTIMON S05 </t>
  </si>
  <si>
    <t xml:space="preserve">ARTIMON S06 </t>
  </si>
  <si>
    <t xml:space="preserve">ARTIMON S07 </t>
  </si>
  <si>
    <t xml:space="preserve">ARTIMON S08 </t>
  </si>
  <si>
    <t>ARTIMON S09 CCB</t>
  </si>
  <si>
    <t xml:space="preserve">EDITIALIS S01 </t>
  </si>
  <si>
    <t xml:space="preserve">EDITIALIS S02 </t>
  </si>
  <si>
    <t xml:space="preserve">EDITIALIS S03 </t>
  </si>
  <si>
    <t xml:space="preserve">EDITIALIS S04 </t>
  </si>
  <si>
    <t xml:space="preserve">EDITIALIS S05 </t>
  </si>
  <si>
    <t xml:space="preserve">EDITIALIS S06 </t>
  </si>
  <si>
    <t xml:space="preserve">EDITIALIS S07 </t>
  </si>
  <si>
    <t xml:space="preserve">EDITIALIS S08 </t>
  </si>
  <si>
    <t>EDITIALIS S09 CCA</t>
  </si>
  <si>
    <t xml:space="preserve">EDITIALIS S10 </t>
  </si>
  <si>
    <t xml:space="preserve">EDITIALIS S11 </t>
  </si>
  <si>
    <t xml:space="preserve">GRANDS  S01 </t>
  </si>
  <si>
    <t xml:space="preserve">GRANDS  S02 </t>
  </si>
  <si>
    <t xml:space="preserve">GRANDS  S03 </t>
  </si>
  <si>
    <t xml:space="preserve">GRANDS  S04 </t>
  </si>
  <si>
    <t xml:space="preserve">GRANDS  S05 </t>
  </si>
  <si>
    <t>GRANDS  S06 CCB</t>
  </si>
  <si>
    <t xml:space="preserve">GRANDS  S07 </t>
  </si>
  <si>
    <t xml:space="preserve">GRANDS  S08 </t>
  </si>
  <si>
    <t xml:space="preserve">GRANDS  S09 </t>
  </si>
  <si>
    <t xml:space="preserve">GRANDS  S10 </t>
  </si>
  <si>
    <t xml:space="preserve">GRANDS  S11 </t>
  </si>
  <si>
    <t xml:space="preserve">GRANDS  S12 </t>
  </si>
  <si>
    <t xml:space="preserve">GRANDS  S13 </t>
  </si>
  <si>
    <t>EDITIALIS S02 CCA</t>
  </si>
  <si>
    <t xml:space="preserve">EDITIALIS S09 </t>
  </si>
  <si>
    <t>BEVERLY  S01 CCB</t>
  </si>
  <si>
    <t xml:space="preserve">BEVERLY  S02 </t>
  </si>
  <si>
    <t xml:space="preserve">BEVERLY  S03 </t>
  </si>
  <si>
    <t xml:space="preserve">BEVERLY  S04 </t>
  </si>
  <si>
    <t xml:space="preserve">BEVERLY  S05 </t>
  </si>
  <si>
    <t xml:space="preserve">BEVERLY  S06 </t>
  </si>
  <si>
    <t xml:space="preserve">BEVERLY  S07 </t>
  </si>
  <si>
    <t xml:space="preserve">BEVERLY  S08 </t>
  </si>
  <si>
    <t xml:space="preserve">BEVERLY  S09 </t>
  </si>
  <si>
    <t>BEVERLY  S10 CCA</t>
  </si>
  <si>
    <t xml:space="preserve">SINEQUANONE S01 </t>
  </si>
  <si>
    <t xml:space="preserve">SINEQUANONE S02 </t>
  </si>
  <si>
    <t xml:space="preserve">SINEQUANONE S03 </t>
  </si>
  <si>
    <t>SINEQUANONE S04 CCA</t>
  </si>
  <si>
    <t xml:space="preserve">SINEQUANONE S05 </t>
  </si>
  <si>
    <t xml:space="preserve">SINEQUANONE S06 </t>
  </si>
  <si>
    <t xml:space="preserve">SINEQUANONE S07 </t>
  </si>
  <si>
    <t xml:space="preserve">SINEQUANONE S08 </t>
  </si>
  <si>
    <t xml:space="preserve">SINEQUANONE S09 </t>
  </si>
  <si>
    <t xml:space="preserve">SINEQUANONE S10 </t>
  </si>
  <si>
    <t xml:space="preserve">SINEQUANONE S11 </t>
  </si>
  <si>
    <t>BABELIO S01 CCB</t>
  </si>
  <si>
    <t xml:space="preserve">BABELIO S02 </t>
  </si>
  <si>
    <t xml:space="preserve">BABELIO S03 </t>
  </si>
  <si>
    <t xml:space="preserve">BABELIO S04 </t>
  </si>
  <si>
    <t xml:space="preserve">BABELIO S05 </t>
  </si>
  <si>
    <t xml:space="preserve">BABELIO S06 </t>
  </si>
  <si>
    <t xml:space="preserve">BABELIO S07 </t>
  </si>
  <si>
    <t xml:space="preserve">BABELIO S08 </t>
  </si>
  <si>
    <t xml:space="preserve">ALVEUS S01 </t>
  </si>
  <si>
    <t>ALVEUS S02 CCA</t>
  </si>
  <si>
    <t xml:space="preserve">ALVEUS S03 </t>
  </si>
  <si>
    <t xml:space="preserve">ALVEUS S04 </t>
  </si>
  <si>
    <t xml:space="preserve">ALVEUS S05 </t>
  </si>
  <si>
    <t xml:space="preserve">ALVEUS S06 </t>
  </si>
  <si>
    <t xml:space="preserve">ALVEUS S07 </t>
  </si>
  <si>
    <t xml:space="preserve">ALVEUS S08 </t>
  </si>
  <si>
    <t xml:space="preserve">ALVEUS S09 </t>
  </si>
  <si>
    <t>ALVEUS S10 CCB</t>
  </si>
  <si>
    <t xml:space="preserve">ALVEUS S11 </t>
  </si>
  <si>
    <t xml:space="preserve">ALVEUS S12 </t>
  </si>
  <si>
    <t xml:space="preserve">ALVEUS S13 </t>
  </si>
  <si>
    <t xml:space="preserve">DIADEIS S01 </t>
  </si>
  <si>
    <t xml:space="preserve">DIADEIS S02 </t>
  </si>
  <si>
    <t xml:space="preserve">DIADEIS S03 </t>
  </si>
  <si>
    <t xml:space="preserve">DIADEIS S04 </t>
  </si>
  <si>
    <t xml:space="preserve">DIADEIS S05 </t>
  </si>
  <si>
    <t>DIADEIS S06 CCA</t>
  </si>
  <si>
    <t xml:space="preserve">DIADEIS S07 </t>
  </si>
  <si>
    <t xml:space="preserve">DIADEIS S08 </t>
  </si>
  <si>
    <t xml:space="preserve">TBWA\FRANCE S01 </t>
  </si>
  <si>
    <t xml:space="preserve">TBWA\FRANCE S02 </t>
  </si>
  <si>
    <t xml:space="preserve">TBWA\FRANCE S03 </t>
  </si>
  <si>
    <t xml:space="preserve">TBWA\FRANCE S04 </t>
  </si>
  <si>
    <t xml:space="preserve">TBWA\FRANCE S05 </t>
  </si>
  <si>
    <t>TBWA\FRANCE S06 CCB</t>
  </si>
  <si>
    <t xml:space="preserve">TBWA\FRANCE S07 </t>
  </si>
  <si>
    <t xml:space="preserve">TBWA\FRANCE S08 </t>
  </si>
  <si>
    <t xml:space="preserve">TBWA\FRANCE S09 </t>
  </si>
  <si>
    <t xml:space="preserve">TBWA\FRANCE S10 </t>
  </si>
  <si>
    <t xml:space="preserve">TBWA\FRANCE S11 </t>
  </si>
  <si>
    <t xml:space="preserve">SPECITEC  S01 </t>
  </si>
  <si>
    <t xml:space="preserve">SPECITEC  S02 </t>
  </si>
  <si>
    <t xml:space="preserve">SPECITEC  S03 </t>
  </si>
  <si>
    <t>SPECITEC  S04 CCA</t>
  </si>
  <si>
    <t xml:space="preserve">SPECITEC  S05 </t>
  </si>
  <si>
    <t xml:space="preserve">SPECITEC  S06 </t>
  </si>
  <si>
    <t xml:space="preserve">SPECITEC  S07 </t>
  </si>
  <si>
    <t xml:space="preserve">SPECITEC  S08 </t>
  </si>
  <si>
    <t xml:space="preserve">SPECITEC  S09 </t>
  </si>
  <si>
    <t xml:space="preserve">SPECITEC  S10 </t>
  </si>
  <si>
    <t xml:space="preserve">SPECITEC  S11 </t>
  </si>
  <si>
    <t>SPECITEC  S12 CCB</t>
  </si>
  <si>
    <t xml:space="preserve">SPECITEC  S13 </t>
  </si>
  <si>
    <t xml:space="preserve">SPECITEC  S14 </t>
  </si>
  <si>
    <t xml:space="preserve">SPECITEC  S15 </t>
  </si>
  <si>
    <t xml:space="preserve">SPECITEC  S16 </t>
  </si>
  <si>
    <t xml:space="preserve">PRICEMINISTER S01 </t>
  </si>
  <si>
    <t xml:space="preserve">PRICEMINISTER S02 </t>
  </si>
  <si>
    <t xml:space="preserve">PRICEMINISTER S03 </t>
  </si>
  <si>
    <t xml:space="preserve">PRICEMINISTER S04 </t>
  </si>
  <si>
    <t>PRICEMINISTER S05 CCA</t>
  </si>
  <si>
    <t xml:space="preserve">PRICEMINISTER S06 </t>
  </si>
  <si>
    <t xml:space="preserve">PRICEMINISTER S07 </t>
  </si>
  <si>
    <t xml:space="preserve">PRICEMINISTER S08 </t>
  </si>
  <si>
    <t xml:space="preserve">PRICEMINISTER S09 </t>
  </si>
  <si>
    <t xml:space="preserve">PRICEMINISTER S10 </t>
  </si>
  <si>
    <t xml:space="preserve">PRICEMINISTER S11 </t>
  </si>
  <si>
    <t xml:space="preserve">PRICEMINISTER S12 </t>
  </si>
  <si>
    <t>PRICEMINISTER S13 CCB</t>
  </si>
  <si>
    <t xml:space="preserve">OTIS S01 </t>
  </si>
  <si>
    <t xml:space="preserve">OTIS S02 </t>
  </si>
  <si>
    <t xml:space="preserve">OTIS S03 </t>
  </si>
  <si>
    <t xml:space="preserve">OTIS S04 </t>
  </si>
  <si>
    <t xml:space="preserve">OTIS S05 </t>
  </si>
  <si>
    <t xml:space="preserve">OTIS S06 </t>
  </si>
  <si>
    <t xml:space="preserve">OTIS S07 </t>
  </si>
  <si>
    <t xml:space="preserve">OTIS S08 </t>
  </si>
  <si>
    <t>OTIS S09 CCA</t>
  </si>
  <si>
    <t xml:space="preserve">SIDEXIA S01 </t>
  </si>
  <si>
    <t xml:space="preserve">SIDEXIA S02 </t>
  </si>
  <si>
    <t xml:space="preserve">SIDEXIA S03 </t>
  </si>
  <si>
    <t xml:space="preserve">SIDEXIA S04 </t>
  </si>
  <si>
    <t xml:space="preserve">SIDEXIA S05 </t>
  </si>
  <si>
    <t xml:space="preserve">SIDEXIA S06 </t>
  </si>
  <si>
    <t xml:space="preserve">SIDEXIA S07 </t>
  </si>
  <si>
    <t>SIDEXIA S08 CCB</t>
  </si>
  <si>
    <t xml:space="preserve">SIDEXIA S09 </t>
  </si>
  <si>
    <t xml:space="preserve">SIDEXIA S10 </t>
  </si>
  <si>
    <t xml:space="preserve">QUATRE  S01 </t>
  </si>
  <si>
    <t xml:space="preserve">QUATRE  S02 </t>
  </si>
  <si>
    <t xml:space="preserve">QUATRE  S03 </t>
  </si>
  <si>
    <t xml:space="preserve">QUATRE  S04 </t>
  </si>
  <si>
    <t xml:space="preserve">QUATRE  S05 </t>
  </si>
  <si>
    <t xml:space="preserve">QUATRE  S06 </t>
  </si>
  <si>
    <t>QUATRE  S07 CCA</t>
  </si>
  <si>
    <t xml:space="preserve">QUATRE  S08 </t>
  </si>
  <si>
    <t xml:space="preserve">QUATRE  S09 </t>
  </si>
  <si>
    <t xml:space="preserve">QUATRE  S10 </t>
  </si>
  <si>
    <t xml:space="preserve">QUATRE  S11 </t>
  </si>
  <si>
    <t xml:space="preserve">QUATRE  S12 </t>
  </si>
  <si>
    <t xml:space="preserve">QUATRE  S13 </t>
  </si>
  <si>
    <t xml:space="preserve">QUATRE  S14 </t>
  </si>
  <si>
    <t>QUATRE  S15 CCB</t>
  </si>
  <si>
    <t xml:space="preserve">QUATRE  S16 </t>
  </si>
  <si>
    <t xml:space="preserve">HILL  S01 </t>
  </si>
  <si>
    <t xml:space="preserve">HILL  S02 </t>
  </si>
  <si>
    <t xml:space="preserve">HILL  S03 </t>
  </si>
  <si>
    <t xml:space="preserve">HILL  S04 </t>
  </si>
  <si>
    <t xml:space="preserve">HILL  S05 </t>
  </si>
  <si>
    <t xml:space="preserve">HILL  S06 </t>
  </si>
  <si>
    <t xml:space="preserve">HILL  S07 </t>
  </si>
  <si>
    <t>HILL  S08 CCA</t>
  </si>
  <si>
    <t xml:space="preserve">HILL  S09 </t>
  </si>
  <si>
    <t xml:space="preserve">HILL  S10 </t>
  </si>
  <si>
    <t xml:space="preserve">HILL  S11 </t>
  </si>
  <si>
    <t xml:space="preserve">DEEZER S01 </t>
  </si>
  <si>
    <t xml:space="preserve">DEEZER S02 </t>
  </si>
  <si>
    <t xml:space="preserve">DEEZER S03 </t>
  </si>
  <si>
    <t xml:space="preserve">DEEZER S04 </t>
  </si>
  <si>
    <t>DEEZER S05 CCB</t>
  </si>
  <si>
    <t xml:space="preserve">DEEZER S06 </t>
  </si>
  <si>
    <t xml:space="preserve">DEEZER S07 </t>
  </si>
  <si>
    <t xml:space="preserve">DEEZER S08 </t>
  </si>
  <si>
    <t xml:space="preserve">DEEZER S09 </t>
  </si>
  <si>
    <t xml:space="preserve">DEEZER S10 </t>
  </si>
  <si>
    <t xml:space="preserve">DEEZER S11 </t>
  </si>
  <si>
    <t xml:space="preserve">EPITECH S01 </t>
  </si>
  <si>
    <t xml:space="preserve">EPITECH S02 </t>
  </si>
  <si>
    <t>EPITECH S03 CCA</t>
  </si>
  <si>
    <t xml:space="preserve">EPITECH S04 </t>
  </si>
  <si>
    <t xml:space="preserve">EPITECH S05 </t>
  </si>
  <si>
    <t xml:space="preserve">EPITECH S06 </t>
  </si>
  <si>
    <t xml:space="preserve">EPITECH S07 </t>
  </si>
  <si>
    <t xml:space="preserve">EPITECH S08 </t>
  </si>
  <si>
    <t xml:space="preserve">EPITECH S09 </t>
  </si>
  <si>
    <t xml:space="preserve">EPITECH S10 </t>
  </si>
  <si>
    <t>WELP  S01 CCB</t>
  </si>
  <si>
    <t xml:space="preserve">WELP  S02 </t>
  </si>
  <si>
    <t xml:space="preserve">WELP  S03 </t>
  </si>
  <si>
    <t xml:space="preserve">WELP  S04 </t>
  </si>
  <si>
    <t xml:space="preserve">WELP  S05 </t>
  </si>
  <si>
    <t xml:space="preserve">WELP  S06 </t>
  </si>
  <si>
    <t xml:space="preserve">WELP  S07 </t>
  </si>
  <si>
    <t xml:space="preserve">WELP  S08 </t>
  </si>
  <si>
    <t xml:space="preserve">WELP  S09 </t>
  </si>
  <si>
    <t>WELP  S10 CCA</t>
  </si>
  <si>
    <t xml:space="preserve">WELP  S11 </t>
  </si>
  <si>
    <t xml:space="preserve">WELP  S12 </t>
  </si>
  <si>
    <t xml:space="preserve">WELP  S13 </t>
  </si>
  <si>
    <t xml:space="preserve">WELP  S14 </t>
  </si>
  <si>
    <t xml:space="preserve">WELP  S15 </t>
  </si>
  <si>
    <t xml:space="preserve">WELP  S16 </t>
  </si>
  <si>
    <t xml:space="preserve">SEJER S01 </t>
  </si>
  <si>
    <t>SEJER S02 CCB</t>
  </si>
  <si>
    <t xml:space="preserve">SEJER S03 </t>
  </si>
  <si>
    <t xml:space="preserve">SEJER S04 </t>
  </si>
  <si>
    <t xml:space="preserve">SEJER S05 </t>
  </si>
  <si>
    <t xml:space="preserve">SEJER S06 </t>
  </si>
  <si>
    <t xml:space="preserve">SEJER S07 </t>
  </si>
  <si>
    <t xml:space="preserve">SEJER S08 </t>
  </si>
  <si>
    <t xml:space="preserve">SEJER S09 </t>
  </si>
  <si>
    <t xml:space="preserve">SEJER S10 </t>
  </si>
  <si>
    <t>SEJER S11 CCA</t>
  </si>
  <si>
    <t xml:space="preserve">SEJER S12 </t>
  </si>
  <si>
    <t xml:space="preserve">SEJER S13 </t>
  </si>
  <si>
    <t xml:space="preserve">SEJER S14 </t>
  </si>
  <si>
    <t xml:space="preserve">SEJER S15 </t>
  </si>
  <si>
    <t xml:space="preserve">SEJER S16 </t>
  </si>
  <si>
    <t xml:space="preserve">MCCORMICK  S01 </t>
  </si>
  <si>
    <t xml:space="preserve">MCCORMICK  S02 </t>
  </si>
  <si>
    <t>MCCORMICK  S03 CCB</t>
  </si>
  <si>
    <t xml:space="preserve">MCCORMICK  S04 </t>
  </si>
  <si>
    <t xml:space="preserve">MCCORMICK  S05 </t>
  </si>
  <si>
    <t xml:space="preserve">MCCORMICK  S06 </t>
  </si>
  <si>
    <t xml:space="preserve">MCCORMICK  S07 </t>
  </si>
  <si>
    <t xml:space="preserve">MCCORMICK  S08 </t>
  </si>
  <si>
    <t xml:space="preserve">MCCORMICK  S09 </t>
  </si>
  <si>
    <t xml:space="preserve">MCCORMICK  S10 </t>
  </si>
  <si>
    <t xml:space="preserve">MCCORMICK  S11 </t>
  </si>
  <si>
    <t>MCCORMICK  S12 CCA</t>
  </si>
  <si>
    <t xml:space="preserve">MCCORMICK  S13 </t>
  </si>
  <si>
    <t xml:space="preserve">ONPRINT S01 </t>
  </si>
  <si>
    <t xml:space="preserve">ONPRINT S02 </t>
  </si>
  <si>
    <t xml:space="preserve">ONPRINT S03 </t>
  </si>
  <si>
    <t xml:space="preserve">ONPRINT S04 </t>
  </si>
  <si>
    <t xml:space="preserve">ONPRINT S05 </t>
  </si>
  <si>
    <t xml:space="preserve">ONPRINT S06 </t>
  </si>
  <si>
    <t>ONPRINT S07 CCB</t>
  </si>
  <si>
    <t xml:space="preserve">ONPRINT S08 </t>
  </si>
  <si>
    <t xml:space="preserve">LEON  S01 </t>
  </si>
  <si>
    <t xml:space="preserve">LEON  S02 </t>
  </si>
  <si>
    <t xml:space="preserve">LEON  S03 </t>
  </si>
  <si>
    <t xml:space="preserve">LEON  S04 </t>
  </si>
  <si>
    <t xml:space="preserve">LEON  S05 </t>
  </si>
  <si>
    <t xml:space="preserve">LEON  S06 </t>
  </si>
  <si>
    <t xml:space="preserve">LEON  S07 </t>
  </si>
  <si>
    <t>LEON  S08 CCA</t>
  </si>
  <si>
    <t xml:space="preserve">LEON  S09 </t>
  </si>
  <si>
    <t xml:space="preserve">LEON  S10 </t>
  </si>
  <si>
    <t xml:space="preserve">LEON  S11 </t>
  </si>
  <si>
    <t xml:space="preserve">KEYRUS  S01 </t>
  </si>
  <si>
    <t xml:space="preserve">KEYRUS  S02 </t>
  </si>
  <si>
    <t xml:space="preserve">KEYRUS  S03 </t>
  </si>
  <si>
    <t xml:space="preserve">KEYRUS  S04 </t>
  </si>
  <si>
    <t>KEYRUS  S05 CCB</t>
  </si>
  <si>
    <t xml:space="preserve">KEYRUS  S06 </t>
  </si>
  <si>
    <t xml:space="preserve">KEYRUS  S07 </t>
  </si>
  <si>
    <t xml:space="preserve">KEYRUS  S08 </t>
  </si>
  <si>
    <t xml:space="preserve">KEYRUS  S09 </t>
  </si>
  <si>
    <t xml:space="preserve">KEYRUS  S10 </t>
  </si>
  <si>
    <t xml:space="preserve">KEYRUS  S11 </t>
  </si>
  <si>
    <t xml:space="preserve">KEYRUS  S12 </t>
  </si>
  <si>
    <t xml:space="preserve">KEYRUS  S13 </t>
  </si>
  <si>
    <t>KEYRUS  S14 CCA</t>
  </si>
  <si>
    <t xml:space="preserve">KEYRUS  S15 </t>
  </si>
  <si>
    <t xml:space="preserve">KEYRUS  S16 </t>
  </si>
  <si>
    <t xml:space="preserve">ARCENCIEL S01 </t>
  </si>
  <si>
    <t xml:space="preserve">ARCENCIEL S02 </t>
  </si>
  <si>
    <t xml:space="preserve">ARCENCIEL S03 </t>
  </si>
  <si>
    <t xml:space="preserve">ARCENCIEL S04 </t>
  </si>
  <si>
    <t xml:space="preserve">ARCENCIEL S05 </t>
  </si>
  <si>
    <t>ARCENCIEL S06 CCB</t>
  </si>
  <si>
    <t xml:space="preserve">ARCENCIEL S07 </t>
  </si>
  <si>
    <t xml:space="preserve">ARCENCIEL S08 </t>
  </si>
  <si>
    <t xml:space="preserve">ARCENCIEL S09 </t>
  </si>
  <si>
    <t xml:space="preserve">ARCENCIEL S10 </t>
  </si>
  <si>
    <t xml:space="preserve">ARCENCIEL S11 </t>
  </si>
  <si>
    <t xml:space="preserve">ARCENCIEL S12 </t>
  </si>
  <si>
    <t xml:space="preserve">ARCENCIEL S13 </t>
  </si>
  <si>
    <t xml:space="preserve">ARCENCIEL S14 </t>
  </si>
  <si>
    <t>ARCENCIEL S15 CCA</t>
  </si>
  <si>
    <t xml:space="preserve">ARCENCIEL S16 </t>
  </si>
  <si>
    <t xml:space="preserve">MAYARO S01 </t>
  </si>
  <si>
    <t xml:space="preserve">MAYARO S02 </t>
  </si>
  <si>
    <t xml:space="preserve">MAYARO S03 </t>
  </si>
  <si>
    <t xml:space="preserve">MAYARO S04 </t>
  </si>
  <si>
    <t xml:space="preserve">MAYARO S05 </t>
  </si>
  <si>
    <t xml:space="preserve">MAYARO S06 </t>
  </si>
  <si>
    <t>MAYARO S07 CCB</t>
  </si>
  <si>
    <t xml:space="preserve">MAYARO S08 </t>
  </si>
  <si>
    <t xml:space="preserve">MAYARO S09 </t>
  </si>
  <si>
    <t xml:space="preserve">MAYARO S10 </t>
  </si>
  <si>
    <t xml:space="preserve">MAYARO S11 </t>
  </si>
  <si>
    <t xml:space="preserve">MAYARO S12 </t>
  </si>
  <si>
    <t xml:space="preserve">ARTELOGE  S01 </t>
  </si>
  <si>
    <t xml:space="preserve">ARTELOGE  S02 </t>
  </si>
  <si>
    <t xml:space="preserve">ARTELOGE  S03 </t>
  </si>
  <si>
    <t>ARTELOGE  S04 CCA</t>
  </si>
  <si>
    <t xml:space="preserve">ARTELOGE  S05 </t>
  </si>
  <si>
    <t xml:space="preserve">ARTELOGE  S06 </t>
  </si>
  <si>
    <t xml:space="preserve">ARTELOGE  S07 </t>
  </si>
  <si>
    <t xml:space="preserve">ARTELOGE  S08 </t>
  </si>
  <si>
    <t xml:space="preserve">SEGULA  S01 </t>
  </si>
  <si>
    <t xml:space="preserve">SEGULA  S02 </t>
  </si>
  <si>
    <t xml:space="preserve">SEGULA  S03 </t>
  </si>
  <si>
    <t>SEGULA  S04 CCB</t>
  </si>
  <si>
    <t xml:space="preserve">SEGULA  S05 </t>
  </si>
  <si>
    <t xml:space="preserve">SEGULA  S06 </t>
  </si>
  <si>
    <t xml:space="preserve">SEGULA  S07 </t>
  </si>
  <si>
    <t xml:space="preserve">SEGULA  S08 </t>
  </si>
  <si>
    <t xml:space="preserve">SEGULA  S09 </t>
  </si>
  <si>
    <t xml:space="preserve">SEGULA  S10 </t>
  </si>
  <si>
    <t xml:space="preserve">SEGULA  S11 </t>
  </si>
  <si>
    <t xml:space="preserve">SEGULA  S12 </t>
  </si>
  <si>
    <t>STEERFOX S01 CCA</t>
  </si>
  <si>
    <t xml:space="preserve">STEERFOX S02 </t>
  </si>
  <si>
    <t xml:space="preserve">STEERFOX S03 </t>
  </si>
  <si>
    <t xml:space="preserve">STEERFOX S04 </t>
  </si>
  <si>
    <t xml:space="preserve">STEERFOX S05 </t>
  </si>
  <si>
    <t xml:space="preserve">STEERFOX S06 </t>
  </si>
  <si>
    <t xml:space="preserve">STEERFOX S07 </t>
  </si>
  <si>
    <t xml:space="preserve">STEERFOX S08 </t>
  </si>
  <si>
    <t>STEERFOX S09 CCB</t>
  </si>
  <si>
    <t xml:space="preserve">STEERFOX S10 </t>
  </si>
  <si>
    <t xml:space="preserve">STEERFOX S11 </t>
  </si>
  <si>
    <t xml:space="preserve">STEERFOX S12 </t>
  </si>
  <si>
    <t xml:space="preserve">STEERFOX S13 </t>
  </si>
  <si>
    <t xml:space="preserve">STEERFOX S14 </t>
  </si>
  <si>
    <t xml:space="preserve">STEERFOX S15 </t>
  </si>
  <si>
    <t xml:space="preserve">STEERFOX S16 </t>
  </si>
  <si>
    <t xml:space="preserve">COHABS S01 </t>
  </si>
  <si>
    <t>COHABS S02 CCA</t>
  </si>
  <si>
    <t xml:space="preserve">COHABS S03 </t>
  </si>
  <si>
    <t xml:space="preserve">COHABS S04 </t>
  </si>
  <si>
    <t xml:space="preserve">COHABS S05 </t>
  </si>
  <si>
    <t xml:space="preserve">COHABS S06 </t>
  </si>
  <si>
    <t xml:space="preserve">COHABS S07 </t>
  </si>
  <si>
    <t xml:space="preserve">COHABS S08 </t>
  </si>
  <si>
    <t xml:space="preserve">COHABS S09 </t>
  </si>
  <si>
    <t>COHABS S10 CCB</t>
  </si>
  <si>
    <t xml:space="preserve">COHABS S11 </t>
  </si>
  <si>
    <t xml:space="preserve">COHABS S12 </t>
  </si>
  <si>
    <t xml:space="preserve">COHABS S13 </t>
  </si>
  <si>
    <t xml:space="preserve">COHABS S14 </t>
  </si>
  <si>
    <t xml:space="preserve">COHABS S15 </t>
  </si>
  <si>
    <t xml:space="preserve">COHABS S16 </t>
  </si>
  <si>
    <t xml:space="preserve">BOUYGUES  S01 </t>
  </si>
  <si>
    <t xml:space="preserve">BOUYGUES  S02 </t>
  </si>
  <si>
    <t>BOUYGUES  S03 CCA</t>
  </si>
  <si>
    <t xml:space="preserve">BOUYGUES  S04 </t>
  </si>
  <si>
    <t xml:space="preserve">BOUYGUES  S05 </t>
  </si>
  <si>
    <t xml:space="preserve">BOUYGUES  S06 </t>
  </si>
  <si>
    <t xml:space="preserve">BOUYGUES  S07 </t>
  </si>
  <si>
    <t xml:space="preserve">BOUYGUES  S08 </t>
  </si>
  <si>
    <t xml:space="preserve">BOUYGUES  S09 </t>
  </si>
  <si>
    <t xml:space="preserve">BOUYGUES  S10 </t>
  </si>
  <si>
    <t>BOUYGUES  S11 CCB</t>
  </si>
  <si>
    <t xml:space="preserve">BOUYGUES  S12 </t>
  </si>
  <si>
    <t xml:space="preserve">BOUYGUES  S13 </t>
  </si>
  <si>
    <t xml:space="preserve">BOUYGUES  S14 </t>
  </si>
  <si>
    <t xml:space="preserve">BOUYGUES  S15 </t>
  </si>
  <si>
    <t xml:space="preserve">BOUYGUES  S16 </t>
  </si>
  <si>
    <t xml:space="preserve">IMPRIMERIE  S01 </t>
  </si>
  <si>
    <t xml:space="preserve">IMPRIMERIE  S02 </t>
  </si>
  <si>
    <t xml:space="preserve">IMPRIMERIE  S03 </t>
  </si>
  <si>
    <t>IMPRIMERIE  S04 CCA</t>
  </si>
  <si>
    <t xml:space="preserve">IMPRIMERIE  S05 </t>
  </si>
  <si>
    <t xml:space="preserve">IMPRIMERIE  S06 </t>
  </si>
  <si>
    <t xml:space="preserve">IMPRIMERIE  S07 </t>
  </si>
  <si>
    <t xml:space="preserve">IMPRIMERIE  S08 </t>
  </si>
  <si>
    <t xml:space="preserve">IMPRIMERIE  S09 </t>
  </si>
  <si>
    <t xml:space="preserve">IMPRIMERIE  S10 </t>
  </si>
  <si>
    <t xml:space="preserve">IMPRIMERIE  S11 </t>
  </si>
  <si>
    <t>IMPRIMERIE  S12 CCB</t>
  </si>
  <si>
    <t xml:space="preserve">IMPRIMERIE  S13 </t>
  </si>
  <si>
    <t xml:space="preserve">IMPRIMERIE  S14 </t>
  </si>
  <si>
    <t xml:space="preserve">IMPRIMERIE  S15 </t>
  </si>
  <si>
    <t xml:space="preserve">IMPRIMERIE  S16 </t>
  </si>
  <si>
    <t xml:space="preserve">SPIE S01 </t>
  </si>
  <si>
    <t xml:space="preserve">SPIE S02 </t>
  </si>
  <si>
    <t xml:space="preserve">SPIE S03 </t>
  </si>
  <si>
    <t xml:space="preserve">SPIE S04 </t>
  </si>
  <si>
    <t>SPIE S05 CCA</t>
  </si>
  <si>
    <t xml:space="preserve">SPIE S06 </t>
  </si>
  <si>
    <t xml:space="preserve">SPIE S07 </t>
  </si>
  <si>
    <t xml:space="preserve">SPIE S08 </t>
  </si>
  <si>
    <t xml:space="preserve">SPIE S09 </t>
  </si>
  <si>
    <t xml:space="preserve">SPIE S10 </t>
  </si>
  <si>
    <t xml:space="preserve">SPIE S11 </t>
  </si>
  <si>
    <t xml:space="preserve">SPIE S12 </t>
  </si>
  <si>
    <t>SPIE S13 CCB</t>
  </si>
  <si>
    <t xml:space="preserve">SPIE S14 </t>
  </si>
  <si>
    <t xml:space="preserve">SPIE S15 </t>
  </si>
  <si>
    <t xml:space="preserve">SPIE S16 </t>
  </si>
  <si>
    <t xml:space="preserve">SPIE S17 </t>
  </si>
  <si>
    <t xml:space="preserve">SPIE S18 </t>
  </si>
  <si>
    <t xml:space="preserve">SPIE S19 </t>
  </si>
  <si>
    <t xml:space="preserve">SPIE S20 </t>
  </si>
  <si>
    <t xml:space="preserve">SPIE S21 </t>
  </si>
  <si>
    <t>SPIE S22 CCA</t>
  </si>
  <si>
    <t xml:space="preserve">SPIE S23 </t>
  </si>
  <si>
    <t xml:space="preserve">SPIE S24 </t>
  </si>
  <si>
    <t xml:space="preserve">SPIE S25 </t>
  </si>
  <si>
    <t xml:space="preserve">SPIE S26 </t>
  </si>
  <si>
    <t xml:space="preserve">SPIE S27 </t>
  </si>
  <si>
    <t xml:space="preserve">SPIE S28 </t>
  </si>
  <si>
    <t xml:space="preserve">SPIE S29 </t>
  </si>
  <si>
    <t>SPIE S30 CCB</t>
  </si>
  <si>
    <t xml:space="preserve">SPIE S31 </t>
  </si>
  <si>
    <t xml:space="preserve">ENGAGE S01 </t>
  </si>
  <si>
    <t xml:space="preserve">ENGAGE S02 </t>
  </si>
  <si>
    <t xml:space="preserve">ENGAGE S03 </t>
  </si>
  <si>
    <t xml:space="preserve">ENGAGE S04 </t>
  </si>
  <si>
    <t xml:space="preserve">ENGAGE S05 </t>
  </si>
  <si>
    <t xml:space="preserve">ENGAGE S06 </t>
  </si>
  <si>
    <t xml:space="preserve">ENGAGE S07 </t>
  </si>
  <si>
    <t>JONAK S01 CCA</t>
  </si>
  <si>
    <t xml:space="preserve">JONAK S02 </t>
  </si>
  <si>
    <t xml:space="preserve">JONAK S03 </t>
  </si>
  <si>
    <t xml:space="preserve">JONAK S04 </t>
  </si>
  <si>
    <t xml:space="preserve">JONAK S05 </t>
  </si>
  <si>
    <t xml:space="preserve">JONAK S06 </t>
  </si>
  <si>
    <t xml:space="preserve">JONAK S07 </t>
  </si>
  <si>
    <t xml:space="preserve">JONAK S08 </t>
  </si>
  <si>
    <t>JONAK S09 CCB</t>
  </si>
  <si>
    <t xml:space="preserve">JONAK S10 </t>
  </si>
  <si>
    <t xml:space="preserve">KEYRUS S01 </t>
  </si>
  <si>
    <t xml:space="preserve">KEYRUS S02 </t>
  </si>
  <si>
    <t xml:space="preserve">KEYRUS S03 </t>
  </si>
  <si>
    <t xml:space="preserve">KEYRUS S04 </t>
  </si>
  <si>
    <t xml:space="preserve">KEYRUS S05 </t>
  </si>
  <si>
    <t xml:space="preserve">KEYRUS S06 </t>
  </si>
  <si>
    <t xml:space="preserve">KEYRUS S07 </t>
  </si>
  <si>
    <t>KEYRUS S08 CCA</t>
  </si>
  <si>
    <t xml:space="preserve">KEYRUS S09 </t>
  </si>
  <si>
    <t xml:space="preserve">KEYRUS S10 </t>
  </si>
  <si>
    <t xml:space="preserve">KEYRUS S11 </t>
  </si>
  <si>
    <t xml:space="preserve">KEYRUS S12 </t>
  </si>
  <si>
    <t xml:space="preserve">KEYRUS S13 </t>
  </si>
  <si>
    <t xml:space="preserve">KEYRUS S14 </t>
  </si>
  <si>
    <t xml:space="preserve">KEYRUS S15 </t>
  </si>
  <si>
    <t>SHIPPEO S01 CCB</t>
  </si>
  <si>
    <t xml:space="preserve">SHIPPEO S02 </t>
  </si>
  <si>
    <t xml:space="preserve">SHIPPEO S03 </t>
  </si>
  <si>
    <t xml:space="preserve">SHIPPEO S04 </t>
  </si>
  <si>
    <t xml:space="preserve">SHIPPEO S05 </t>
  </si>
  <si>
    <t xml:space="preserve">SHIPPEO S06 </t>
  </si>
  <si>
    <t xml:space="preserve">SHIPPEO S07 </t>
  </si>
  <si>
    <t xml:space="preserve">SHIPPEO S08 </t>
  </si>
  <si>
    <t xml:space="preserve">SHIPPEO S09 </t>
  </si>
  <si>
    <t>SHIPPEO S10 CCA</t>
  </si>
  <si>
    <t xml:space="preserve">SHIPPEO S11 </t>
  </si>
  <si>
    <t xml:space="preserve">SHIPPEO S12 </t>
  </si>
  <si>
    <t xml:space="preserve">SHIPPEO S13 </t>
  </si>
  <si>
    <t xml:space="preserve">SHIPPEO S14 </t>
  </si>
  <si>
    <t xml:space="preserve">SHIPPEO S15 </t>
  </si>
  <si>
    <t xml:space="preserve">ARTHEAU  S01 </t>
  </si>
  <si>
    <t xml:space="preserve">ARTHEAU  S02 </t>
  </si>
  <si>
    <t>ARTHEAU  S03 CCB</t>
  </si>
  <si>
    <t xml:space="preserve">ARTHEAU  S04 </t>
  </si>
  <si>
    <t xml:space="preserve">ARTHEAU  S05 </t>
  </si>
  <si>
    <t xml:space="preserve">ARTHEAU  S06 </t>
  </si>
  <si>
    <t xml:space="preserve">ARTHEAU  S07 </t>
  </si>
  <si>
    <t xml:space="preserve">ARTHEAU  S08 </t>
  </si>
  <si>
    <t xml:space="preserve">ARTHEAU  S09 </t>
  </si>
  <si>
    <t xml:space="preserve">ARTHEAU  S10 </t>
  </si>
  <si>
    <t xml:space="preserve">ARTHEAU  S11 </t>
  </si>
  <si>
    <t>UNITRON S01 CCA</t>
  </si>
  <si>
    <t xml:space="preserve">UNITRON S02 </t>
  </si>
  <si>
    <t xml:space="preserve">UNITRON S03 </t>
  </si>
  <si>
    <t xml:space="preserve">UNITRON S04 </t>
  </si>
  <si>
    <t xml:space="preserve">UNITRON S05 </t>
  </si>
  <si>
    <t xml:space="preserve">UNITRON S06 </t>
  </si>
  <si>
    <t xml:space="preserve">UNITRON S07 </t>
  </si>
  <si>
    <t xml:space="preserve">ALTAI  S01 </t>
  </si>
  <si>
    <t>ALTAI  S02 CCB</t>
  </si>
  <si>
    <t xml:space="preserve">ALTAI  S03 </t>
  </si>
  <si>
    <t xml:space="preserve">ALTAI  S04 </t>
  </si>
  <si>
    <t xml:space="preserve">ALTAI  S05 </t>
  </si>
  <si>
    <t xml:space="preserve">ALTAI  S06 </t>
  </si>
  <si>
    <t xml:space="preserve">ALTAI  S07 </t>
  </si>
  <si>
    <t xml:space="preserve">ALTAI  S08 </t>
  </si>
  <si>
    <t xml:space="preserve">ALTAI  S09 </t>
  </si>
  <si>
    <t xml:space="preserve">ALTAI  S10 </t>
  </si>
  <si>
    <t>ALTAI  S11 CCA</t>
  </si>
  <si>
    <t xml:space="preserve">ALTAI  S12 </t>
  </si>
  <si>
    <t xml:space="preserve">FOODORA FRANCE S01 </t>
  </si>
  <si>
    <t xml:space="preserve">FOODORA FRANCE S02 </t>
  </si>
  <si>
    <t xml:space="preserve">FOODORA FRANCE S03 </t>
  </si>
  <si>
    <t xml:space="preserve">FOODORA FRANCE S04 </t>
  </si>
  <si>
    <t xml:space="preserve">FOODORA FRANCE S05 </t>
  </si>
  <si>
    <t xml:space="preserve">FOODORA FRANCE S06 </t>
  </si>
  <si>
    <t>GYMPASS S01 CCB</t>
  </si>
  <si>
    <t xml:space="preserve">GYMPASS S02 </t>
  </si>
  <si>
    <t xml:space="preserve">GYMPASS S03 </t>
  </si>
  <si>
    <t xml:space="preserve">GYMPASS S04 </t>
  </si>
  <si>
    <t xml:space="preserve">GYMPASS S05 </t>
  </si>
  <si>
    <t xml:space="preserve">GYMPASS S06 </t>
  </si>
  <si>
    <t xml:space="preserve">GYMPASS S07 </t>
  </si>
  <si>
    <t xml:space="preserve">GYMPASS S08 </t>
  </si>
  <si>
    <t xml:space="preserve">GYMPASS S09 </t>
  </si>
  <si>
    <t>GYMPASS S10 CCA</t>
  </si>
  <si>
    <t xml:space="preserve">GYMPASS S11 </t>
  </si>
  <si>
    <t xml:space="preserve">GYMPASS S12 </t>
  </si>
  <si>
    <t xml:space="preserve">GYMPASS S13 </t>
  </si>
  <si>
    <t xml:space="preserve">GYMPASS S14 </t>
  </si>
  <si>
    <t xml:space="preserve">GYMPASS S15 </t>
  </si>
  <si>
    <t xml:space="preserve">CONSTRUCTA  S01 </t>
  </si>
  <si>
    <t xml:space="preserve">CONSTRUCTA  S02 </t>
  </si>
  <si>
    <t>CONSTRUCTA  S03 CCB</t>
  </si>
  <si>
    <t xml:space="preserve">CONSTRUCTA  S04 </t>
  </si>
  <si>
    <t xml:space="preserve">CONSTRUCTA  S05 </t>
  </si>
  <si>
    <t xml:space="preserve">CONSTRUCTA  S06 </t>
  </si>
  <si>
    <t xml:space="preserve">CONSTRUCTA  S07 </t>
  </si>
  <si>
    <t xml:space="preserve">CONSTRUCTA  S08 </t>
  </si>
  <si>
    <t xml:space="preserve">CONSTRUCTA  S09 </t>
  </si>
  <si>
    <t xml:space="preserve">CONSTRUCTA  S10 </t>
  </si>
  <si>
    <t xml:space="preserve">CONSTRUCTA  S11 </t>
  </si>
  <si>
    <t>CONSTRUCTA  S12 CCA</t>
  </si>
  <si>
    <t xml:space="preserve">CONSTRUCTA  S13 </t>
  </si>
  <si>
    <t xml:space="preserve">CONSTRUCTA  S14 </t>
  </si>
  <si>
    <t xml:space="preserve">EFFILAB S01 </t>
  </si>
  <si>
    <t xml:space="preserve">EFFILAB S02 </t>
  </si>
  <si>
    <t xml:space="preserve">EFFILAB S03 </t>
  </si>
  <si>
    <t xml:space="preserve">EFFILAB S04 </t>
  </si>
  <si>
    <t xml:space="preserve">EFFILAB S05 </t>
  </si>
  <si>
    <t>EFFILAB S06 CCB</t>
  </si>
  <si>
    <t xml:space="preserve">EFFILAB S07 </t>
  </si>
  <si>
    <t xml:space="preserve">EFFILAB S08 </t>
  </si>
  <si>
    <t xml:space="preserve">EFFILAB S09 </t>
  </si>
  <si>
    <t xml:space="preserve">HENT  S01 </t>
  </si>
  <si>
    <t xml:space="preserve">HENT  S02 </t>
  </si>
  <si>
    <t xml:space="preserve">HENT  S03 </t>
  </si>
  <si>
    <t xml:space="preserve">HENT  S04 </t>
  </si>
  <si>
    <t xml:space="preserve">HENT  S05 </t>
  </si>
  <si>
    <t>HENT  S06 CCA</t>
  </si>
  <si>
    <t xml:space="preserve">HENT  S07 </t>
  </si>
  <si>
    <t xml:space="preserve">HENT  S08 </t>
  </si>
  <si>
    <t xml:space="preserve">HENT  S09 </t>
  </si>
  <si>
    <t xml:space="preserve">HENT  S10 </t>
  </si>
  <si>
    <t xml:space="preserve">HENT  S11 </t>
  </si>
  <si>
    <t xml:space="preserve">HENT  S12 </t>
  </si>
  <si>
    <t xml:space="preserve">HENT  S13 </t>
  </si>
  <si>
    <t>AFRICA  S01 CCB</t>
  </si>
  <si>
    <t xml:space="preserve">AFRICA  S02 </t>
  </si>
  <si>
    <t xml:space="preserve">AFRICA  S03 </t>
  </si>
  <si>
    <t xml:space="preserve">AFRICA  S04 </t>
  </si>
  <si>
    <t xml:space="preserve">AFRICA  S05 </t>
  </si>
  <si>
    <t xml:space="preserve">AFRICA  S06 </t>
  </si>
  <si>
    <t xml:space="preserve">AFRICA  S07 </t>
  </si>
  <si>
    <t xml:space="preserve">AFRICA  S08 </t>
  </si>
  <si>
    <t xml:space="preserve">AFRICA  S09 </t>
  </si>
  <si>
    <t>AFRICA  S10 CCA</t>
  </si>
  <si>
    <t xml:space="preserve">AFRICA  S11 </t>
  </si>
  <si>
    <t xml:space="preserve">AFRICA  S12 </t>
  </si>
  <si>
    <t xml:space="preserve">AFRICA  S13 </t>
  </si>
  <si>
    <t xml:space="preserve">AFRICA  S14 </t>
  </si>
  <si>
    <t xml:space="preserve">AFRICA  S15 </t>
  </si>
  <si>
    <t xml:space="preserve">CLASQUIN S01 </t>
  </si>
  <si>
    <t xml:space="preserve">CLASQUIN S02 </t>
  </si>
  <si>
    <t>CLASQUIN S03 CCB</t>
  </si>
  <si>
    <t xml:space="preserve">CLASQUIN S04 </t>
  </si>
  <si>
    <t xml:space="preserve">CLASQUIN S05 </t>
  </si>
  <si>
    <t xml:space="preserve">CLASQUIN S06 </t>
  </si>
  <si>
    <t xml:space="preserve">CLASQUIN S07 </t>
  </si>
  <si>
    <t xml:space="preserve">CLASQUIN S08 </t>
  </si>
  <si>
    <t xml:space="preserve">LIGHTHOUSE S01 </t>
  </si>
  <si>
    <t xml:space="preserve">LIGHTHOUSE S02 </t>
  </si>
  <si>
    <t xml:space="preserve">LIGHTHOUSE S03 </t>
  </si>
  <si>
    <t>LIGHTHOUSE S04 CCA</t>
  </si>
  <si>
    <t xml:space="preserve">LIGHTHOUSE S05 </t>
  </si>
  <si>
    <t xml:space="preserve">LIGHTHOUSE S06 </t>
  </si>
  <si>
    <t xml:space="preserve">LIGHTHOUSE S07 </t>
  </si>
  <si>
    <t xml:space="preserve">LIGHTHOUSE S08 </t>
  </si>
  <si>
    <t xml:space="preserve">LIGHTHOUSE S09 </t>
  </si>
  <si>
    <t xml:space="preserve">LIGHTHOUSE S10 </t>
  </si>
  <si>
    <t xml:space="preserve">LIGHTHOUSE S11 </t>
  </si>
  <si>
    <t>LIGHTHOUSE S12 CCB</t>
  </si>
  <si>
    <t xml:space="preserve">LIGHTHOUSE S13 </t>
  </si>
  <si>
    <t xml:space="preserve">CHRISTIAN  S01 </t>
  </si>
  <si>
    <t xml:space="preserve">CHRISTIAN  S02 </t>
  </si>
  <si>
    <t xml:space="preserve">CHRISTIAN  S03 </t>
  </si>
  <si>
    <t xml:space="preserve">CHRISTIAN  S04 </t>
  </si>
  <si>
    <t xml:space="preserve">CHRISTIAN  S05 </t>
  </si>
  <si>
    <t xml:space="preserve">CHRISTIAN  S06 </t>
  </si>
  <si>
    <t xml:space="preserve">CHRISTIAN  S07 </t>
  </si>
  <si>
    <t>CHRISTIAN  S08 CCA</t>
  </si>
  <si>
    <t xml:space="preserve">CHRISTIAN  S09 </t>
  </si>
  <si>
    <t xml:space="preserve">CHRISTIAN  S10 </t>
  </si>
  <si>
    <t xml:space="preserve">CHRISTIAN  S11 </t>
  </si>
  <si>
    <t xml:space="preserve">CHRISTIAN  S12 </t>
  </si>
  <si>
    <t xml:space="preserve">CHRISTIAN  S13 </t>
  </si>
  <si>
    <t xml:space="preserve">CHRISTIAN  S14 </t>
  </si>
  <si>
    <t xml:space="preserve">CHRISTIAN  S15 </t>
  </si>
  <si>
    <t>CHRISTIAN  S16 CCB</t>
  </si>
  <si>
    <t xml:space="preserve">WOUAT S01 </t>
  </si>
  <si>
    <t xml:space="preserve">WOUAT S02 </t>
  </si>
  <si>
    <t xml:space="preserve">WOUAT S03 </t>
  </si>
  <si>
    <t xml:space="preserve">WOUAT S04 </t>
  </si>
  <si>
    <t xml:space="preserve">WOUAT S05 </t>
  </si>
  <si>
    <t xml:space="preserve">WOUAT S06 </t>
  </si>
  <si>
    <t xml:space="preserve">WOUAT S07 </t>
  </si>
  <si>
    <t xml:space="preserve">CITRUCE S01 </t>
  </si>
  <si>
    <t>CITRUCE S02 CCA</t>
  </si>
  <si>
    <t xml:space="preserve">CITRUCE S03 </t>
  </si>
  <si>
    <t xml:space="preserve">CITRUCE S04 </t>
  </si>
  <si>
    <t xml:space="preserve">CITRUCE S05 </t>
  </si>
  <si>
    <t xml:space="preserve">CITRUCE S06 </t>
  </si>
  <si>
    <t xml:space="preserve">CITRUCE S07 </t>
  </si>
  <si>
    <t xml:space="preserve">CITRUCE S08 </t>
  </si>
  <si>
    <t xml:space="preserve">CITRUCE S09 </t>
  </si>
  <si>
    <t>CITRUCE S10 CCB</t>
  </si>
  <si>
    <t xml:space="preserve">CITRUCE S11 </t>
  </si>
  <si>
    <t xml:space="preserve">CITRUCE S12 </t>
  </si>
  <si>
    <t xml:space="preserve">CITRUCE S13 </t>
  </si>
  <si>
    <t xml:space="preserve">TAITTINGER  S01 </t>
  </si>
  <si>
    <t xml:space="preserve">TAITTINGER  S02 </t>
  </si>
  <si>
    <t xml:space="preserve">TAITTINGER  S03 </t>
  </si>
  <si>
    <t xml:space="preserve">TAITTINGER  S04 </t>
  </si>
  <si>
    <t xml:space="preserve">TAITTINGER  S05 </t>
  </si>
  <si>
    <t>TAITTINGER  S06 CCA</t>
  </si>
  <si>
    <t xml:space="preserve">TAITTINGER  S07 </t>
  </si>
  <si>
    <t xml:space="preserve">TAITTINGER  S08 </t>
  </si>
  <si>
    <t xml:space="preserve">TAITTINGER  S09 </t>
  </si>
  <si>
    <t xml:space="preserve">TAITTINGER  S10 </t>
  </si>
  <si>
    <t xml:space="preserve">TAITTINGER  S11 </t>
  </si>
  <si>
    <t xml:space="preserve">TAITTINGER  S12 </t>
  </si>
  <si>
    <t xml:space="preserve">TAITTINGER  S13 </t>
  </si>
  <si>
    <t>TAITTINGER  S14 CCB</t>
  </si>
  <si>
    <t xml:space="preserve">TAITTINGER  S15 </t>
  </si>
  <si>
    <t xml:space="preserve">TAITTINGER  S16 </t>
  </si>
  <si>
    <t xml:space="preserve">SGCIB S01 </t>
  </si>
  <si>
    <t>SGCIB S02 CCA</t>
  </si>
  <si>
    <t xml:space="preserve">SGCIB S03 </t>
  </si>
  <si>
    <t xml:space="preserve">SGCIB S04 </t>
  </si>
  <si>
    <t xml:space="preserve">SGCIB S05 </t>
  </si>
  <si>
    <t xml:space="preserve">SGCIB S06 </t>
  </si>
  <si>
    <t xml:space="preserve">SGCIB S07 </t>
  </si>
  <si>
    <t xml:space="preserve">SGCIB S08 </t>
  </si>
  <si>
    <t xml:space="preserve">SGCIB S09 </t>
  </si>
  <si>
    <t>SGCIB S10 CCB</t>
  </si>
  <si>
    <t xml:space="preserve">SGCIB S11 </t>
  </si>
  <si>
    <t xml:space="preserve">SGCIB S12 </t>
  </si>
  <si>
    <t xml:space="preserve">SGCIB S13 </t>
  </si>
  <si>
    <t xml:space="preserve">SGCIB S14 </t>
  </si>
  <si>
    <t xml:space="preserve">SGCIB S15 </t>
  </si>
  <si>
    <t xml:space="preserve">ADDWORKING S01 </t>
  </si>
  <si>
    <t xml:space="preserve">ADDWORKING S02 </t>
  </si>
  <si>
    <t xml:space="preserve">ADDWORKING S03 </t>
  </si>
  <si>
    <t>ADDWORKING S04 CCA</t>
  </si>
  <si>
    <t xml:space="preserve">ADDWORKING S05 </t>
  </si>
  <si>
    <t xml:space="preserve">ADDWORKING S06 </t>
  </si>
  <si>
    <t xml:space="preserve">ADDWORKING S07 </t>
  </si>
  <si>
    <t xml:space="preserve">ADDWORKING S08 </t>
  </si>
  <si>
    <t xml:space="preserve">ADDWORKING S09 </t>
  </si>
  <si>
    <t xml:space="preserve">ADDWORKING S10 </t>
  </si>
  <si>
    <t xml:space="preserve">ADDWORKING S11 </t>
  </si>
  <si>
    <t>ADDWORKING S12 CCB</t>
  </si>
  <si>
    <t xml:space="preserve">ADDWORKING S13 </t>
  </si>
  <si>
    <t xml:space="preserve">ADDWORKING S14 </t>
  </si>
  <si>
    <t xml:space="preserve">ADDWORKING S15 </t>
  </si>
  <si>
    <t xml:space="preserve">ADDWORKING S16 </t>
  </si>
  <si>
    <t>WOUAT S05 CCA</t>
  </si>
  <si>
    <t xml:space="preserve">STAGO S01 </t>
  </si>
  <si>
    <t xml:space="preserve">STAGO S02 </t>
  </si>
  <si>
    <t xml:space="preserve">STAGO S03 </t>
  </si>
  <si>
    <t xml:space="preserve">STAGO S04 </t>
  </si>
  <si>
    <t xml:space="preserve">STAGO S05 </t>
  </si>
  <si>
    <t xml:space="preserve">STAGO S06 </t>
  </si>
  <si>
    <t xml:space="preserve">STAGO S07 </t>
  </si>
  <si>
    <t>STAGO S08 CCB</t>
  </si>
  <si>
    <t xml:space="preserve">STAGO S09 </t>
  </si>
  <si>
    <t xml:space="preserve">STAGO S10 </t>
  </si>
  <si>
    <t xml:space="preserve">STAGO S11 </t>
  </si>
  <si>
    <t xml:space="preserve">STAGO S12 </t>
  </si>
  <si>
    <t xml:space="preserve">STAGO S13 </t>
  </si>
  <si>
    <t xml:space="preserve">STAGO S14 </t>
  </si>
  <si>
    <t xml:space="preserve">STAGO S15 </t>
  </si>
  <si>
    <t xml:space="preserve">GEMO S01 </t>
  </si>
  <si>
    <t>GEMO S02 CCA</t>
  </si>
  <si>
    <t xml:space="preserve">GEMO S03 </t>
  </si>
  <si>
    <t xml:space="preserve">GEMO S04 </t>
  </si>
  <si>
    <t xml:space="preserve">GEMO S05 </t>
  </si>
  <si>
    <t xml:space="preserve">GEMO S06 </t>
  </si>
  <si>
    <t xml:space="preserve">GEMO S07 </t>
  </si>
  <si>
    <t xml:space="preserve">GEMO S08 </t>
  </si>
  <si>
    <t xml:space="preserve">GEMO S09 </t>
  </si>
  <si>
    <t>GEMO S10 CCB</t>
  </si>
  <si>
    <t xml:space="preserve">GEMO S11 </t>
  </si>
  <si>
    <t xml:space="preserve">GEMO S12 </t>
  </si>
  <si>
    <t xml:space="preserve">GEMO S13 </t>
  </si>
  <si>
    <t xml:space="preserve">GEMO S14 </t>
  </si>
  <si>
    <t xml:space="preserve">GEMO S15 </t>
  </si>
  <si>
    <t xml:space="preserve">RADIALL S01 </t>
  </si>
  <si>
    <t xml:space="preserve">RADIALL S02 </t>
  </si>
  <si>
    <t xml:space="preserve">RADIALL S03 </t>
  </si>
  <si>
    <t>RADIALL S04 CCA</t>
  </si>
  <si>
    <t xml:space="preserve">RADIALL S05 </t>
  </si>
  <si>
    <t xml:space="preserve">TOYOTA  S01 </t>
  </si>
  <si>
    <t xml:space="preserve">TOYOTA  S02 </t>
  </si>
  <si>
    <t xml:space="preserve">TOYOTA  S03 </t>
  </si>
  <si>
    <t xml:space="preserve">TOYOTA  S04 </t>
  </si>
  <si>
    <t xml:space="preserve">TOYOTA  S05 </t>
  </si>
  <si>
    <t xml:space="preserve">TOYOTA  S06 </t>
  </si>
  <si>
    <t>TOYOTA  S07 CCB</t>
  </si>
  <si>
    <t xml:space="preserve">TOYOTA  S08 </t>
  </si>
  <si>
    <t xml:space="preserve">TOYOTA  S09 </t>
  </si>
  <si>
    <t xml:space="preserve">TOYOTA  S10 </t>
  </si>
  <si>
    <t xml:space="preserve">TOYOTA  S11 </t>
  </si>
  <si>
    <t xml:space="preserve">TOYOTA  S12 </t>
  </si>
  <si>
    <t xml:space="preserve">TOYOTA  S13 </t>
  </si>
  <si>
    <t xml:space="preserve">TOYOTA  S14 </t>
  </si>
  <si>
    <t xml:space="preserve">TOYOTA  S15 </t>
  </si>
  <si>
    <t>TOYOTA  S16 CCA</t>
  </si>
  <si>
    <t xml:space="preserve">TOYOTA  S17 </t>
  </si>
  <si>
    <t xml:space="preserve">FNAC  S01 </t>
  </si>
  <si>
    <t xml:space="preserve">FNAC  S02 </t>
  </si>
  <si>
    <t xml:space="preserve">FNAC  S03 </t>
  </si>
  <si>
    <t xml:space="preserve">FNAC  S04 </t>
  </si>
  <si>
    <t xml:space="preserve">FNAC  S05 </t>
  </si>
  <si>
    <t xml:space="preserve">FNAC  S06 </t>
  </si>
  <si>
    <t>FNAC  S07 CCB</t>
  </si>
  <si>
    <t xml:space="preserve">FNAC  S08 </t>
  </si>
  <si>
    <t xml:space="preserve">FNAC  S09 </t>
  </si>
  <si>
    <t xml:space="preserve">FNAC  S10 </t>
  </si>
  <si>
    <t xml:space="preserve">FNAC  S11 </t>
  </si>
  <si>
    <t xml:space="preserve">FNAC  S12 </t>
  </si>
  <si>
    <t xml:space="preserve">FNAC  S13 </t>
  </si>
  <si>
    <t xml:space="preserve">FNAC  S14 </t>
  </si>
  <si>
    <t xml:space="preserve">FNAC  S15 </t>
  </si>
  <si>
    <t>RADIALL S01 CCA</t>
  </si>
  <si>
    <t xml:space="preserve">RADIALL S04 </t>
  </si>
  <si>
    <t xml:space="preserve">RADIALL S06 </t>
  </si>
  <si>
    <t xml:space="preserve">RADIALL S07 </t>
  </si>
  <si>
    <t xml:space="preserve">RADIALL S08 </t>
  </si>
  <si>
    <t>STRATUM S01 CCB</t>
  </si>
  <si>
    <t xml:space="preserve">STRATUM S02 </t>
  </si>
  <si>
    <t xml:space="preserve">STRATUM S03 </t>
  </si>
  <si>
    <t xml:space="preserve">STRATUM S04 </t>
  </si>
  <si>
    <t xml:space="preserve">STRATUM S05 </t>
  </si>
  <si>
    <t xml:space="preserve">STRATUM S06 </t>
  </si>
  <si>
    <t xml:space="preserve">STRATUM S07 </t>
  </si>
  <si>
    <t xml:space="preserve">STRATUM S08 </t>
  </si>
  <si>
    <t xml:space="preserve">STRATUM S09 </t>
  </si>
  <si>
    <t>STRATUM S10 CCA</t>
  </si>
  <si>
    <t xml:space="preserve">STRATUM S11 </t>
  </si>
  <si>
    <t xml:space="preserve">STRATUM S12 </t>
  </si>
  <si>
    <t xml:space="preserve">STRATUM S13 </t>
  </si>
  <si>
    <t>RADIALL S05 CCB</t>
  </si>
  <si>
    <t xml:space="preserve">GFI  S03 </t>
  </si>
  <si>
    <t>GFI  S08 CCA</t>
  </si>
  <si>
    <t xml:space="preserve">GFI  S12 </t>
  </si>
  <si>
    <t xml:space="preserve">PAGAMON S01 </t>
  </si>
  <si>
    <t xml:space="preserve">PAGAMON S02 </t>
  </si>
  <si>
    <t>PAGAMON S03 CCB</t>
  </si>
  <si>
    <t xml:space="preserve">PAGAMON S04 </t>
  </si>
  <si>
    <t xml:space="preserve">PIKEL S01 </t>
  </si>
  <si>
    <t xml:space="preserve">PIKEL S02 </t>
  </si>
  <si>
    <t xml:space="preserve">PIKEL S03 </t>
  </si>
  <si>
    <t xml:space="preserve">PIKEL S04 </t>
  </si>
  <si>
    <t xml:space="preserve">PIKEL S05 </t>
  </si>
  <si>
    <t xml:space="preserve">PIKEL S06 </t>
  </si>
  <si>
    <t xml:space="preserve">PIKEL S07 </t>
  </si>
  <si>
    <t>PIKEL S08 CCA</t>
  </si>
  <si>
    <t xml:space="preserve">PIKEL S09 </t>
  </si>
  <si>
    <t xml:space="preserve">PIKEL S10 </t>
  </si>
  <si>
    <t xml:space="preserve">PIKEL S11 </t>
  </si>
  <si>
    <t xml:space="preserve">PIKEL S12 </t>
  </si>
  <si>
    <t xml:space="preserve">PIKEL S13 </t>
  </si>
  <si>
    <t xml:space="preserve">PAGAMON S05 </t>
  </si>
  <si>
    <t xml:space="preserve">PAGAMON S06 </t>
  </si>
  <si>
    <t xml:space="preserve">PAGAMON S07 </t>
  </si>
  <si>
    <t xml:space="preserve">PAGAMON S08 </t>
  </si>
  <si>
    <t xml:space="preserve">LOXAM S01 </t>
  </si>
  <si>
    <t xml:space="preserve">LOXAM S02 </t>
  </si>
  <si>
    <t xml:space="preserve">LOXAM S03 </t>
  </si>
  <si>
    <t>LOXAM S04 CCA</t>
  </si>
  <si>
    <t xml:space="preserve">LOXAM S05 </t>
  </si>
  <si>
    <t xml:space="preserve">LOXAM S06 </t>
  </si>
  <si>
    <t xml:space="preserve">LOXAM S07 </t>
  </si>
  <si>
    <t xml:space="preserve">LOXAM S08 </t>
  </si>
  <si>
    <t xml:space="preserve">LOXAM S09 </t>
  </si>
  <si>
    <t xml:space="preserve">LOXAM S10 </t>
  </si>
  <si>
    <t xml:space="preserve">LOXAM S11 </t>
  </si>
  <si>
    <t>LOXAM S12 CCB</t>
  </si>
  <si>
    <t xml:space="preserve">LOXAM S13 </t>
  </si>
  <si>
    <t xml:space="preserve">PAGAMON S03 </t>
  </si>
  <si>
    <t xml:space="preserve">BROOKFIELD  S01 </t>
  </si>
  <si>
    <t xml:space="preserve">BROOKFIELD  S02 </t>
  </si>
  <si>
    <t>BROOKFIELD  S03 CCA</t>
  </si>
  <si>
    <t xml:space="preserve">BROOKFIELD  S04 </t>
  </si>
  <si>
    <t xml:space="preserve">BROOKFIELD  S05 </t>
  </si>
  <si>
    <t xml:space="preserve">BROOKFIELD  S06 </t>
  </si>
  <si>
    <t xml:space="preserve">BROOKFIELD  S07 </t>
  </si>
  <si>
    <t xml:space="preserve">BROOKFIELD  S08 </t>
  </si>
  <si>
    <t xml:space="preserve">BROOKFIELD  S09 </t>
  </si>
  <si>
    <t xml:space="preserve">BROOKFIELD  S10 </t>
  </si>
  <si>
    <t>BROOKFIELD  S11 CCB</t>
  </si>
  <si>
    <t xml:space="preserve">BROOKFIELD  S12 </t>
  </si>
  <si>
    <t xml:space="preserve">BROOKFIELD  S13 </t>
  </si>
  <si>
    <t xml:space="preserve">BROOKFIELD  S14 </t>
  </si>
  <si>
    <t>PAGAMON S06 CCA</t>
  </si>
  <si>
    <t xml:space="preserve">CEA-LETI S01 </t>
  </si>
  <si>
    <t xml:space="preserve">CEA-LETI S02 </t>
  </si>
  <si>
    <t xml:space="preserve">CEA-LETI S03 </t>
  </si>
  <si>
    <t xml:space="preserve">CEA-LETI S04 </t>
  </si>
  <si>
    <t xml:space="preserve">CEA-LETI S05 </t>
  </si>
  <si>
    <t xml:space="preserve">CEA-LETI S06 </t>
  </si>
  <si>
    <t>CEA-LETI S07 CCB</t>
  </si>
  <si>
    <t xml:space="preserve">CEA-LETI S08 </t>
  </si>
  <si>
    <t xml:space="preserve">CEA-LETI S09 </t>
  </si>
  <si>
    <t xml:space="preserve">CEA-LETI S10 </t>
  </si>
  <si>
    <t xml:space="preserve">CEA-LETI S11 </t>
  </si>
  <si>
    <t xml:space="preserve">CEA-LETI S12 </t>
  </si>
  <si>
    <t xml:space="preserve">CEA-LETI S13 </t>
  </si>
  <si>
    <t>PAGAMON S03 CCA</t>
  </si>
  <si>
    <t xml:space="preserve">COSMOCOVER S01 </t>
  </si>
  <si>
    <t xml:space="preserve">COSMOCOVER S02 </t>
  </si>
  <si>
    <t xml:space="preserve">COSMOCOVER S03 </t>
  </si>
  <si>
    <t xml:space="preserve">COSMOCOVER S04 </t>
  </si>
  <si>
    <t xml:space="preserve">COSMOCOVER S05 </t>
  </si>
  <si>
    <t xml:space="preserve">COSMOCOVER S06 </t>
  </si>
  <si>
    <t>COSMOCOVER S07 CCB</t>
  </si>
  <si>
    <t xml:space="preserve">COSMOCOVER S08 </t>
  </si>
  <si>
    <t xml:space="preserve">COSMOCOVER S09 </t>
  </si>
  <si>
    <t xml:space="preserve">COSMOCOVER S10 </t>
  </si>
  <si>
    <t xml:space="preserve">COSMOCOVER S11 </t>
  </si>
  <si>
    <t xml:space="preserve">COSMOCOVER S12 </t>
  </si>
  <si>
    <t xml:space="preserve">COSMOCOVER S13 </t>
  </si>
  <si>
    <t xml:space="preserve">COSMOCOVER S14 </t>
  </si>
  <si>
    <t xml:space="preserve">COSMOCOVER S15 </t>
  </si>
  <si>
    <t>COSMOCOVER S16 CCA</t>
  </si>
  <si>
    <t xml:space="preserve">ADAPTIVE  S01 </t>
  </si>
  <si>
    <t xml:space="preserve">ADAPTIVE  S02 </t>
  </si>
  <si>
    <t xml:space="preserve">ADAPTIVE  S03 </t>
  </si>
  <si>
    <t xml:space="preserve">ADAPTIVE  S04 </t>
  </si>
  <si>
    <t xml:space="preserve">ADAPTIVE  S05 </t>
  </si>
  <si>
    <t xml:space="preserve">ADAPTIVE  S06 </t>
  </si>
  <si>
    <t xml:space="preserve">ADAPTIVE  S07 </t>
  </si>
  <si>
    <t>ADAPTIVE  S08 CCB</t>
  </si>
  <si>
    <t xml:space="preserve">ADAPTIVE  S09 </t>
  </si>
  <si>
    <t xml:space="preserve">ADAPTIVE  S10 </t>
  </si>
  <si>
    <t xml:space="preserve">ADAPTIVE  S11 </t>
  </si>
  <si>
    <t xml:space="preserve">ADAPTIVE  S12 </t>
  </si>
  <si>
    <t xml:space="preserve">ADAPTIVE  S13 </t>
  </si>
  <si>
    <t xml:space="preserve">ADAPTIVE  S14 </t>
  </si>
  <si>
    <t xml:space="preserve">ADAPTIVE  S15 </t>
  </si>
  <si>
    <t xml:space="preserve">ADAPTIVE  S16 </t>
  </si>
  <si>
    <t>ADAPTIVE  S17 CCA</t>
  </si>
  <si>
    <t xml:space="preserve">WOOZJOB S01 </t>
  </si>
  <si>
    <t xml:space="preserve">WOOZJOB S02 </t>
  </si>
  <si>
    <t xml:space="preserve">WOOZJOB S03 </t>
  </si>
  <si>
    <t xml:space="preserve">WOOZJOB S04 </t>
  </si>
  <si>
    <t xml:space="preserve">WOOZJOB S05 </t>
  </si>
  <si>
    <t xml:space="preserve">WOOZJOB S06 </t>
  </si>
  <si>
    <t xml:space="preserve">TEMPTINGPLACES S01 </t>
  </si>
  <si>
    <t>TEMPTINGPLACES S02 CCB</t>
  </si>
  <si>
    <t xml:space="preserve">TEMPTINGPLACES S03 </t>
  </si>
  <si>
    <t xml:space="preserve">TEMPTINGPLACES S04 </t>
  </si>
  <si>
    <t xml:space="preserve">TEMPTINGPLACES S05 </t>
  </si>
  <si>
    <t xml:space="preserve">TEMPTINGPLACES S06 </t>
  </si>
  <si>
    <t xml:space="preserve">TEMPTINGPLACES S07 </t>
  </si>
  <si>
    <t xml:space="preserve">TEMPTINGPLACES S08 </t>
  </si>
  <si>
    <t xml:space="preserve">TEMPTINGPLACES S09 </t>
  </si>
  <si>
    <t xml:space="preserve">TEMPTINGPLACES S10 </t>
  </si>
  <si>
    <t>TEMPTINGPLACES S11 CCA</t>
  </si>
  <si>
    <t xml:space="preserve">TEMPTINGPLACES S12 </t>
  </si>
  <si>
    <t xml:space="preserve">TEMPTINGPLACES S13 </t>
  </si>
  <si>
    <t xml:space="preserve">TEMPTINGPLACES S14 </t>
  </si>
  <si>
    <t xml:space="preserve">TEMPTINGPLACES S15 </t>
  </si>
  <si>
    <t xml:space="preserve">TEMPTINGPLACES S16 </t>
  </si>
  <si>
    <t xml:space="preserve">TEMPTINGPLACES S17 </t>
  </si>
  <si>
    <t xml:space="preserve">TEMPTINGPLACES S18 </t>
  </si>
  <si>
    <t>TEMPTINGPLACES S19 CCB</t>
  </si>
  <si>
    <t xml:space="preserve">TEMPTINGPLACES S20 </t>
  </si>
  <si>
    <t xml:space="preserve">TEMPTINGPLACES S21 </t>
  </si>
  <si>
    <t xml:space="preserve">TEMPTINGPLACES S22 </t>
  </si>
  <si>
    <t xml:space="preserve">TEMPTINGPLACES S23 </t>
  </si>
  <si>
    <t xml:space="preserve">LACOSTE S01 </t>
  </si>
  <si>
    <t xml:space="preserve">LACOSTE S02 </t>
  </si>
  <si>
    <t xml:space="preserve">LACOSTE S03 </t>
  </si>
  <si>
    <t xml:space="preserve">LACOSTE S04 </t>
  </si>
  <si>
    <t>LACOSTE S05 CCA</t>
  </si>
  <si>
    <t xml:space="preserve">LACOSTE S06 </t>
  </si>
  <si>
    <t xml:space="preserve">ELAN-EDELMAN S01 </t>
  </si>
  <si>
    <t xml:space="preserve">ELAN-EDELMAN S02 </t>
  </si>
  <si>
    <t xml:space="preserve">ELAN-EDELMAN S03 </t>
  </si>
  <si>
    <t xml:space="preserve">ELAN-EDELMAN S04 </t>
  </si>
  <si>
    <t xml:space="preserve">ELAN-EDELMAN S05 </t>
  </si>
  <si>
    <t xml:space="preserve">ELAN-EDELMAN S06 </t>
  </si>
  <si>
    <t>ELAN-EDELMAN S07 CCB</t>
  </si>
  <si>
    <t xml:space="preserve">ELAN-EDELMAN S08 </t>
  </si>
  <si>
    <t xml:space="preserve">ELAN-EDELMAN S09 </t>
  </si>
  <si>
    <t xml:space="preserve">ELAN-EDELMAN S10 </t>
  </si>
  <si>
    <t xml:space="preserve">ELAN-EDELMAN S11 </t>
  </si>
  <si>
    <t xml:space="preserve">ELAN-EDELMAN S12 </t>
  </si>
  <si>
    <t xml:space="preserve">ELAN-EDELMAN S13 </t>
  </si>
  <si>
    <t xml:space="preserve">ELAN-EDELMAN S14 </t>
  </si>
  <si>
    <t>montant</t>
  </si>
  <si>
    <t>fournisseur</t>
  </si>
  <si>
    <t>Somme de montant</t>
  </si>
  <si>
    <t>Étiquettes de lignes</t>
  </si>
  <si>
    <t>Total général</t>
  </si>
  <si>
    <t>ADA</t>
  </si>
  <si>
    <t>ADAPTIVE</t>
  </si>
  <si>
    <t>ADDWORKING</t>
  </si>
  <si>
    <t>ADH</t>
  </si>
  <si>
    <t>ADISSEO</t>
  </si>
  <si>
    <t>ADOMIK</t>
  </si>
  <si>
    <t>AFRICA</t>
  </si>
  <si>
    <t>ALAIN</t>
  </si>
  <si>
    <t>ALINEA</t>
  </si>
  <si>
    <t>ALLIANCE</t>
  </si>
  <si>
    <t>ALTAI</t>
  </si>
  <si>
    <t>ALTAVIA</t>
  </si>
  <si>
    <t>ALTHOS</t>
  </si>
  <si>
    <t>ALVEUS</t>
  </si>
  <si>
    <t>AMBRE</t>
  </si>
  <si>
    <t>ARCENCIEL</t>
  </si>
  <si>
    <t>ARKADIN</t>
  </si>
  <si>
    <t>ARTELOGE</t>
  </si>
  <si>
    <t>ARTHEAU</t>
  </si>
  <si>
    <t>ARTIMON</t>
  </si>
  <si>
    <t>ASTRAL</t>
  </si>
  <si>
    <t>ATOS</t>
  </si>
  <si>
    <t>BABELIO</t>
  </si>
  <si>
    <t>BALYO</t>
  </si>
  <si>
    <t>BENB</t>
  </si>
  <si>
    <t>BEVERLY</t>
  </si>
  <si>
    <t>BLANC</t>
  </si>
  <si>
    <t>BLUEBELL</t>
  </si>
  <si>
    <t>BOUYGUES</t>
  </si>
  <si>
    <t>BROOKFIELD</t>
  </si>
  <si>
    <t>BTG</t>
  </si>
  <si>
    <t>BULB</t>
  </si>
  <si>
    <t>CACEIS</t>
  </si>
  <si>
    <t>CANDIA</t>
  </si>
  <si>
    <t>CCMSA</t>
  </si>
  <si>
    <t>CEA-LETI</t>
  </si>
  <si>
    <t>CEME</t>
  </si>
  <si>
    <t>CENTRE</t>
  </si>
  <si>
    <t>CGG</t>
  </si>
  <si>
    <t>CHRISTIAN</t>
  </si>
  <si>
    <t>CITRUCE</t>
  </si>
  <si>
    <t>CITY</t>
  </si>
  <si>
    <t>CLASQUIN</t>
  </si>
  <si>
    <t>CLUBMED</t>
  </si>
  <si>
    <t>COHABS</t>
  </si>
  <si>
    <t>COMPAGNIE</t>
  </si>
  <si>
    <t>CONCERTO</t>
  </si>
  <si>
    <t>CONSTRUCTA</t>
  </si>
  <si>
    <t>CONVERTIZE</t>
  </si>
  <si>
    <t>COSMOCOVER</t>
  </si>
  <si>
    <t>CTI</t>
  </si>
  <si>
    <t>CULTURESPACES</t>
  </si>
  <si>
    <t>DEEZER</t>
  </si>
  <si>
    <t>DIADEIS</t>
  </si>
  <si>
    <t>DOLEAD</t>
  </si>
  <si>
    <t>EASYLAMPS</t>
  </si>
  <si>
    <t>EDITIALIS</t>
  </si>
  <si>
    <t>EFFICIOR</t>
  </si>
  <si>
    <t>EFFILAB</t>
  </si>
  <si>
    <t>ELAN-EDELMAN</t>
  </si>
  <si>
    <t>ENGAGE</t>
  </si>
  <si>
    <t>EPITECH</t>
  </si>
  <si>
    <t>ERGUM</t>
  </si>
  <si>
    <t>EVERSIDE</t>
  </si>
  <si>
    <t>EY</t>
  </si>
  <si>
    <t>FAGUO</t>
  </si>
  <si>
    <t>FBI</t>
  </si>
  <si>
    <t>FED</t>
  </si>
  <si>
    <t>FINQUEST</t>
  </si>
  <si>
    <t>FIVES</t>
  </si>
  <si>
    <t>FNAC</t>
  </si>
  <si>
    <t>FOODORA</t>
  </si>
  <si>
    <t>FX4BIZ</t>
  </si>
  <si>
    <t>GEMO</t>
  </si>
  <si>
    <t>GFI</t>
  </si>
  <si>
    <t>GRANDS</t>
  </si>
  <si>
    <t>GROUPE</t>
  </si>
  <si>
    <t>GYMPASS</t>
  </si>
  <si>
    <t>HENKEL</t>
  </si>
  <si>
    <t>HENT</t>
  </si>
  <si>
    <t>HEYRAUD</t>
  </si>
  <si>
    <t>HILL</t>
  </si>
  <si>
    <t>IMPRIMERIE</t>
  </si>
  <si>
    <t>INATIS</t>
  </si>
  <si>
    <t>INSIGN</t>
  </si>
  <si>
    <t>INTERACTIS</t>
  </si>
  <si>
    <t>IPSOS</t>
  </si>
  <si>
    <t>JOB</t>
  </si>
  <si>
    <t>JOB4</t>
  </si>
  <si>
    <t>JOBLINK</t>
  </si>
  <si>
    <t>JONAK</t>
  </si>
  <si>
    <t>KEYRUS</t>
  </si>
  <si>
    <t>KIKAYA</t>
  </si>
  <si>
    <t>KUDOZ</t>
  </si>
  <si>
    <t>LACOSTE</t>
  </si>
  <si>
    <t>LAFARGE</t>
  </si>
  <si>
    <t>LEON</t>
  </si>
  <si>
    <t>LIFT</t>
  </si>
  <si>
    <t>LIGHTHOUSE</t>
  </si>
  <si>
    <t>LOXAM</t>
  </si>
  <si>
    <t>LUCETTE</t>
  </si>
  <si>
    <t>MACIF</t>
  </si>
  <si>
    <t>MAYARO</t>
  </si>
  <si>
    <t>MBDA</t>
  </si>
  <si>
    <t>MCCORMICK</t>
  </si>
  <si>
    <t>MISETAL</t>
  </si>
  <si>
    <t>NATIXIS</t>
  </si>
  <si>
    <t>NEXITY</t>
  </si>
  <si>
    <t>OLIVER</t>
  </si>
  <si>
    <t>ONPRINT</t>
  </si>
  <si>
    <t>ORSON</t>
  </si>
  <si>
    <t>OTIS</t>
  </si>
  <si>
    <t>PAGAMON</t>
  </si>
  <si>
    <t>PANZANI</t>
  </si>
  <si>
    <t>PIKEL</t>
  </si>
  <si>
    <t>PITCHY</t>
  </si>
  <si>
    <t>PRICEMINISTER</t>
  </si>
  <si>
    <t>PWC</t>
  </si>
  <si>
    <t>QUALIUM</t>
  </si>
  <si>
    <t>QUATRE</t>
  </si>
  <si>
    <t>RADIALL</t>
  </si>
  <si>
    <t>RB</t>
  </si>
  <si>
    <t>ROQUETTE</t>
  </si>
  <si>
    <t>SAGUEZ</t>
  </si>
  <si>
    <t>SANOFI</t>
  </si>
  <si>
    <t>SAS</t>
  </si>
  <si>
    <t>SEGULA</t>
  </si>
  <si>
    <t>SEJER</t>
  </si>
  <si>
    <t>SELECTRA</t>
  </si>
  <si>
    <t>SGCIB</t>
  </si>
  <si>
    <t>SGPA</t>
  </si>
  <si>
    <t>SHIPPEO</t>
  </si>
  <si>
    <t>SIDEXIA</t>
  </si>
  <si>
    <t>SIEMENS</t>
  </si>
  <si>
    <t>SINEQUANONE</t>
  </si>
  <si>
    <t>SNCF</t>
  </si>
  <si>
    <t>SOLUCOM</t>
  </si>
  <si>
    <t>SOLVAY</t>
  </si>
  <si>
    <t>SOPRA</t>
  </si>
  <si>
    <t>SPARTOO</t>
  </si>
  <si>
    <t>SPECITEC</t>
  </si>
  <si>
    <t>SPIE</t>
  </si>
  <si>
    <t>STAGO</t>
  </si>
  <si>
    <t>STEERFOX</t>
  </si>
  <si>
    <t>STRATUM</t>
  </si>
  <si>
    <t>TAITTINGER</t>
  </si>
  <si>
    <t>TBWA\FRANCE</t>
  </si>
  <si>
    <t>TEMPTINGPLACES</t>
  </si>
  <si>
    <t>TESLA</t>
  </si>
  <si>
    <t>THALES</t>
  </si>
  <si>
    <t>THUASNE</t>
  </si>
  <si>
    <t>TOYOTA</t>
  </si>
  <si>
    <t>UBIQUS</t>
  </si>
  <si>
    <t>UBISOFT</t>
  </si>
  <si>
    <t>UNITRON</t>
  </si>
  <si>
    <t>URBAN</t>
  </si>
  <si>
    <t>URVIKA</t>
  </si>
  <si>
    <t>VARIOUSAD</t>
  </si>
  <si>
    <t>WELP</t>
  </si>
  <si>
    <t>WINDEE</t>
  </si>
  <si>
    <t>WISTIKI</t>
  </si>
  <si>
    <t>WOOZJOB</t>
  </si>
  <si>
    <t>WOUAT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</si>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</sst>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0\ &quot;€&quot;"/>
    <numFmt numFmtId="165" formatCode="_ * #,##0.00_ ;_ * \-#,##0.00_ ;_ * &quot;-&quot;??_ ;_ @_ "/>
    <numFmt numFmtId="166" formatCode="#,##0_ ;\-#,##0\ "/>
    <numFmt numFmtId="167" formatCode="_-* #,##0\ _F_-;\-* #,##0\ _F_-;_-* &quot;-&quot;??\ _F_-;_-@_-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2"/>
      <name val="Arial Narrow"/>
      <family val="2"/>
    </font>
    <font>
      <b/>
      <i/>
      <sz val="12"/>
      <name val="Arial Narrow"/>
      <family val="2"/>
    </font>
    <font>
      <sz val="10"/>
      <name val="Arial"/>
      <family val="2"/>
    </font>
    <font>
      <sz val="12"/>
      <name val="Arial"/>
      <family val="2"/>
    </font>
    <font>
      <sz val="14"/>
      <color theme="0"/>
      <name val="Franklin Gothic Demi"/>
      <family val="2"/>
    </font>
    <font>
      <sz val="11"/>
      <color theme="1"/>
      <name val="Franklin Gothic Demi"/>
      <family val="2"/>
    </font>
    <font>
      <sz val="9"/>
      <color theme="1"/>
      <name val="Franklin Gothic Demi"/>
      <family val="2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</borders>
  <cellStyleXfs count="3">
    <xf numFmtId="0" fontId="0" fillId="0" borderId="0"/>
    <xf numFmtId="0" fontId="2" fillId="0" borderId="0"/>
    <xf numFmtId="165" fontId="5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4" fillId="0" borderId="0" xfId="1" applyFont="1" applyFill="1" applyBorder="1" applyAlignment="1" applyProtection="1">
      <alignment horizontal="left" vertical="top" wrapText="1"/>
    </xf>
    <xf numFmtId="0" fontId="3" fillId="0" borderId="0" xfId="1" applyFont="1" applyFill="1" applyBorder="1" applyAlignment="1" applyProtection="1">
      <alignment horizontal="right" vertical="top" wrapText="1"/>
    </xf>
    <xf numFmtId="166" fontId="3" fillId="4" borderId="3" xfId="2" applyNumberFormat="1" applyFont="1" applyFill="1" applyBorder="1" applyAlignment="1" applyProtection="1">
      <alignment horizontal="right" vertical="top"/>
    </xf>
    <xf numFmtId="0" fontId="3" fillId="4" borderId="4" xfId="1" applyFont="1" applyFill="1" applyBorder="1" applyAlignment="1" applyProtection="1">
      <alignment vertical="top" wrapText="1"/>
    </xf>
    <xf numFmtId="166" fontId="3" fillId="5" borderId="5" xfId="2" applyNumberFormat="1" applyFont="1" applyFill="1" applyBorder="1" applyAlignment="1" applyProtection="1">
      <alignment horizontal="right" vertical="top"/>
    </xf>
    <xf numFmtId="0" fontId="3" fillId="5" borderId="6" xfId="1" applyFont="1" applyFill="1" applyBorder="1" applyAlignment="1" applyProtection="1">
      <alignment vertical="top" wrapText="1"/>
    </xf>
    <xf numFmtId="166" fontId="3" fillId="0" borderId="0" xfId="2" quotePrefix="1" applyNumberFormat="1" applyFont="1" applyBorder="1" applyAlignment="1" applyProtection="1">
      <alignment horizontal="right" vertical="top"/>
    </xf>
    <xf numFmtId="0" fontId="3" fillId="0" borderId="0" xfId="1" applyFont="1" applyBorder="1" applyAlignment="1" applyProtection="1">
      <alignment vertical="top" wrapText="1"/>
    </xf>
    <xf numFmtId="166" fontId="3" fillId="0" borderId="0" xfId="2" applyNumberFormat="1" applyFont="1" applyBorder="1" applyAlignment="1" applyProtection="1">
      <alignment horizontal="right" vertical="top"/>
    </xf>
    <xf numFmtId="0" fontId="3" fillId="0" borderId="0" xfId="1" quotePrefix="1" applyFont="1" applyBorder="1" applyAlignment="1" applyProtection="1">
      <alignment horizontal="left" vertical="top" wrapText="1"/>
    </xf>
    <xf numFmtId="166" fontId="3" fillId="5" borderId="3" xfId="2" applyNumberFormat="1" applyFont="1" applyFill="1" applyBorder="1" applyAlignment="1" applyProtection="1">
      <alignment horizontal="right" vertical="top"/>
    </xf>
    <xf numFmtId="0" fontId="3" fillId="5" borderId="4" xfId="1" applyFont="1" applyFill="1" applyBorder="1" applyAlignment="1" applyProtection="1">
      <alignment vertical="top" wrapText="1"/>
    </xf>
    <xf numFmtId="167" fontId="3" fillId="0" borderId="0" xfId="2" applyNumberFormat="1" applyFont="1" applyBorder="1" applyAlignment="1" applyProtection="1">
      <alignment horizontal="right" vertical="top"/>
    </xf>
    <xf numFmtId="0" fontId="3" fillId="5" borderId="6" xfId="1" quotePrefix="1" applyFont="1" applyFill="1" applyBorder="1" applyAlignment="1" applyProtection="1">
      <alignment horizontal="left" vertical="top" wrapText="1"/>
    </xf>
    <xf numFmtId="0" fontId="3" fillId="0" borderId="0" xfId="1" applyFont="1" applyBorder="1" applyAlignment="1" applyProtection="1">
      <alignment horizontal="left" vertical="top" wrapText="1"/>
    </xf>
    <xf numFmtId="0" fontId="3" fillId="5" borderId="4" xfId="1" quotePrefix="1" applyFont="1" applyFill="1" applyBorder="1" applyAlignment="1" applyProtection="1">
      <alignment horizontal="left" vertical="top" wrapText="1"/>
    </xf>
    <xf numFmtId="166" fontId="3" fillId="0" borderId="0" xfId="2" applyNumberFormat="1" applyFont="1" applyFill="1" applyBorder="1" applyAlignment="1" applyProtection="1">
      <alignment horizontal="right" vertical="top"/>
    </xf>
    <xf numFmtId="0" fontId="3" fillId="0" borderId="0" xfId="1" applyFont="1" applyFill="1" applyBorder="1" applyAlignment="1" applyProtection="1">
      <alignment vertical="top" wrapText="1"/>
    </xf>
    <xf numFmtId="0" fontId="3" fillId="5" borderId="4" xfId="1" applyFont="1" applyFill="1" applyBorder="1" applyAlignment="1" applyProtection="1">
      <alignment horizontal="left" vertical="top" wrapText="1"/>
    </xf>
    <xf numFmtId="0" fontId="3" fillId="4" borderId="4" xfId="1" quotePrefix="1" applyFont="1" applyFill="1" applyBorder="1" applyAlignment="1" applyProtection="1">
      <alignment horizontal="left" vertical="top" wrapText="1"/>
    </xf>
    <xf numFmtId="0" fontId="3" fillId="0" borderId="0" xfId="1" applyFont="1" applyFill="1" applyBorder="1" applyAlignment="1" applyProtection="1">
      <alignment horizontal="left" vertical="top" wrapText="1"/>
    </xf>
    <xf numFmtId="0" fontId="3" fillId="0" borderId="0" xfId="1" quotePrefix="1" applyFont="1" applyFill="1" applyBorder="1" applyAlignment="1" applyProtection="1">
      <alignment horizontal="left" vertical="top" wrapText="1"/>
    </xf>
    <xf numFmtId="0" fontId="6" fillId="0" borderId="0" xfId="1" applyFont="1" applyAlignment="1">
      <alignment horizontal="right"/>
    </xf>
    <xf numFmtId="0" fontId="6" fillId="0" borderId="0" xfId="1" applyFont="1"/>
    <xf numFmtId="0" fontId="3" fillId="4" borderId="4" xfId="1" applyFont="1" applyFill="1" applyBorder="1" applyAlignment="1" applyProtection="1">
      <alignment horizontal="left" vertical="top" wrapText="1"/>
    </xf>
    <xf numFmtId="0" fontId="3" fillId="5" borderId="6" xfId="1" applyFont="1" applyFill="1" applyBorder="1" applyAlignment="1" applyProtection="1">
      <alignment horizontal="left" vertical="top" wrapText="1"/>
    </xf>
    <xf numFmtId="0" fontId="3" fillId="0" borderId="0" xfId="1" applyFont="1" applyBorder="1" applyAlignment="1" applyProtection="1">
      <alignment horizontal="left" vertical="top"/>
    </xf>
    <xf numFmtId="0" fontId="3" fillId="0" borderId="0" xfId="1" applyFont="1" applyBorder="1"/>
    <xf numFmtId="0" fontId="8" fillId="0" borderId="0" xfId="0" applyFont="1"/>
    <xf numFmtId="0" fontId="8" fillId="0" borderId="0" xfId="0" applyFont="1" applyFill="1"/>
    <xf numFmtId="0" fontId="8" fillId="0" borderId="0" xfId="0" applyFont="1" applyAlignment="1">
      <alignment horizontal="left" indent="2"/>
    </xf>
    <xf numFmtId="0" fontId="0" fillId="0" borderId="0" xfId="0" applyFont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/>
    <xf numFmtId="164" fontId="0" fillId="0" borderId="0" xfId="0" applyNumberFormat="1" applyFont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pivotButton="1" applyFont="1" applyFill="1"/>
    <xf numFmtId="0" fontId="0" fillId="0" borderId="0" xfId="0" applyFont="1" applyFill="1"/>
    <xf numFmtId="0" fontId="0" fillId="0" borderId="0" xfId="0" applyFont="1" applyFill="1" applyAlignment="1">
      <alignment horizontal="left"/>
    </xf>
    <xf numFmtId="164" fontId="0" fillId="0" borderId="0" xfId="0" applyNumberFormat="1" applyFont="1" applyFill="1"/>
    <xf numFmtId="0" fontId="0" fillId="0" borderId="0" xfId="0" applyFont="1" applyFill="1" applyAlignment="1">
      <alignment horizontal="left" indent="1"/>
    </xf>
    <xf numFmtId="0" fontId="3" fillId="3" borderId="1" xfId="1" applyFont="1" applyFill="1" applyBorder="1" applyAlignment="1" applyProtection="1">
      <alignment horizontal="left" vertical="top" wrapText="1"/>
    </xf>
    <xf numFmtId="0" fontId="3" fillId="3" borderId="2" xfId="1" applyFont="1" applyFill="1" applyBorder="1" applyAlignment="1" applyProtection="1">
      <alignment horizontal="left" vertical="top" wrapText="1"/>
    </xf>
    <xf numFmtId="0" fontId="8" fillId="0" borderId="0" xfId="0" applyFont="1" applyFill="1" applyAlignment="1">
      <alignment horizontal="left" indent="2"/>
    </xf>
    <xf numFmtId="0" fontId="8" fillId="6" borderId="0" xfId="0" applyFont="1" applyFill="1" applyAlignment="1">
      <alignment wrapText="1"/>
    </xf>
    <xf numFmtId="0" fontId="8" fillId="0" borderId="0" xfId="0" applyFont="1" applyAlignment="1">
      <alignment horizontal="left" indent="2"/>
    </xf>
    <xf numFmtId="0" fontId="7" fillId="6" borderId="0" xfId="0" applyFont="1" applyFill="1" applyAlignment="1">
      <alignment horizontal="center"/>
    </xf>
    <xf numFmtId="0" fontId="8" fillId="0" borderId="0" xfId="0" applyFont="1"/>
    <xf numFmtId="0" fontId="10" fillId="7" borderId="9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4" fontId="10" fillId="7" borderId="11" xfId="0" applyNumberFormat="1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 wrapText="1"/>
    </xf>
    <xf numFmtId="0" fontId="11" fillId="7" borderId="10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 wrapText="1"/>
    </xf>
  </cellXfs>
  <cellStyles count="3">
    <cellStyle name="Milliers 2" xfId="2"/>
    <cellStyle name="Normal" xfId="0" builtinId="0"/>
    <cellStyle name="Normal 2" xfId="1"/>
  </cellStyles>
  <dxfs count="40"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1454817346722"/>
      </font>
    </dxf>
    <dxf>
      <font>
        <b val="0"/>
        <i/>
        <color theme="3" tint="0.39994506668294322"/>
      </font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#,##0.00\ &quot;€&quot;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fill>
        <patternFill>
          <bgColor theme="3" tint="0.79998168889431442"/>
        </patternFill>
      </fill>
    </dxf>
    <dxf>
      <font>
        <b/>
        <i val="0"/>
        <color theme="0"/>
      </font>
      <fill>
        <patternFill>
          <bgColor theme="3" tint="0.39994506668294322"/>
        </patternFill>
      </fill>
    </dxf>
    <dxf>
      <font>
        <b/>
        <i val="0"/>
        <color theme="0"/>
      </font>
      <fill>
        <patternFill>
          <bgColor theme="3" tint="0.39994506668294322"/>
        </patternFill>
      </fill>
    </dxf>
  </dxfs>
  <tableStyles count="2" defaultTableStyle="TableStyleMedium2" defaultPivotStyle="presentation2">
    <tableStyle name="présentation" table="0" count="1">
      <tableStyleElement type="totalRow" dxfId="39"/>
    </tableStyle>
    <tableStyle name="presentation2" table="0" count="2">
      <tableStyleElement type="totalRow" dxfId="38"/>
      <tableStyleElement type="firstRowSubheading" dxfId="3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Phil\Desktop\Excel%202%20exercice%20-%20Pr&#233;sentation%20frais%20g&#233;n&#233;raux\logo.png" TargetMode="Externa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8B18AF1-67DB-4116-AD8D-C17E75FC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489FA6F-A923-4729-86A7-7BD68687A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A1519FD-59D5-4F37-BF3E-CA17A8362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F9ED150-98AF-4CA0-8249-59C5A5125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8BF286E-C1FF-4CDE-BBA8-9D48946EC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B11D34E-2F48-46AA-91FB-BE70F621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D1992F3-CFD9-40CA-A7DF-5EFCC9CA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22CF6D3-3FEA-425B-9A6F-930416A24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A1C5751-DCA1-4D80-A384-066F432C8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330E212-8438-45A2-A3B2-769CEDEC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1CE07FD-CD49-4A7D-8EB3-EC632260E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F3608B2-D071-4FE1-BC14-6D01A7A5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D9C29A1-5A95-4EDC-BC6F-3F2A8B08A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04779DD-6147-4A1E-B124-7ECBF6926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F2CACFC-8145-4A46-A571-C7FF16736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01B7C01-BF31-4567-B922-75844301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33A119D-10B2-4A88-9E18-EDE29176F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17CAC21-337F-457F-A8C9-F3F265519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37AEBEC-C066-4396-8F16-395566C1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C7AF3DA-9481-48FB-BE44-F76C91D9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D38F684-83E9-456E-9D99-DF43C36F8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DC1EE32-DD8D-4921-8135-7416D636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103342F-611E-4AC3-9DC3-21924C72F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543E4F9-5C5B-4DB0-9C60-DC9CCA19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7EC64A4-944F-4160-9788-AEFEE2A5A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9C09727-D192-427A-8BF5-32CE662EA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E62889C-2967-4DAF-B6DD-B9EC83AE1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628682</xdr:colOff>
      <xdr:row>1</xdr:row>
      <xdr:rowOff>406432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3D651B5-BDFA-4FB8-887D-8642E2D72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8682" cy="61598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342900</xdr:colOff>
      <xdr:row>26</xdr:row>
      <xdr:rowOff>97065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BDC5F8C-9F09-4A75-91E9-5AAF70AED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676900" cy="4694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54429</xdr:colOff>
      <xdr:row>0</xdr:row>
      <xdr:rowOff>72571</xdr:rowOff>
    </xdr:from>
    <xdr:to>
      <xdr:col>1</xdr:col>
      <xdr:colOff>81643</xdr:colOff>
      <xdr:row>1</xdr:row>
      <xdr:rowOff>208643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1958B87-28A1-4CCC-A405-4B812B03CB20}"/>
            </a:ext>
          </a:extLst>
        </xdr:cNvPr>
        <xdr:cNvSpPr/>
      </xdr:nvSpPr>
      <xdr:spPr>
        <a:xfrm>
          <a:off x="54429" y="72571"/>
          <a:ext cx="789214" cy="428172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199571</xdr:colOff>
      <xdr:row>0</xdr:row>
      <xdr:rowOff>36287</xdr:rowOff>
    </xdr:from>
    <xdr:to>
      <xdr:col>1</xdr:col>
      <xdr:colOff>27214</xdr:colOff>
      <xdr:row>1</xdr:row>
      <xdr:rowOff>323733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79AC0D0-59D4-40B0-BC88-71D3AE17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71" y="36287"/>
          <a:ext cx="589643" cy="57954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hil" refreshedDate="42716.564158333334" createdVersion="6" refreshedVersion="6" minRefreshableVersion="3" recordCount="2060">
  <cacheSource type="worksheet">
    <worksheetSource name="Tableau1"/>
  </cacheSource>
  <cacheFields count="7">
    <cacheField name="num compte" numFmtId="0">
      <sharedItems count="116">
        <s v="501000"/>
        <s v="501050"/>
        <s v="501900"/>
        <s v="502000"/>
        <s v="502100"/>
        <s v="503000"/>
        <s v="510000"/>
        <s v="510100"/>
        <s v="510150"/>
        <s v="510200"/>
        <s v="510250"/>
        <s v="510300"/>
        <s v="510350"/>
        <s v="511000"/>
        <s v="511100"/>
        <s v="511150"/>
        <s v="511200"/>
        <s v="511250"/>
        <s v="511300"/>
        <s v="511400"/>
        <s v="511450"/>
        <s v="513000"/>
        <s v="513050"/>
        <s v="513100"/>
        <s v="514000"/>
        <s v="514050"/>
        <s v="514100"/>
        <s v="515000"/>
        <s v="515050"/>
        <s v="515100"/>
        <s v="520000"/>
        <s v="521000"/>
        <s v="521050"/>
        <s v="521100"/>
        <s v="521150"/>
        <s v="522000"/>
        <s v="522050"/>
        <s v="523000"/>
        <s v="530000"/>
        <s v="530050"/>
        <s v="530100"/>
        <s v="530150"/>
        <s v="530200"/>
        <s v="530250"/>
        <s v="531000"/>
        <s v="531050"/>
        <s v="531100"/>
        <s v="531150"/>
        <s v="532400"/>
        <s v="532500"/>
        <s v="540000"/>
        <s v="540050"/>
        <s v="541000"/>
        <s v="542000"/>
        <s v="542100"/>
        <s v="542200"/>
        <s v="542250"/>
        <s v="544000"/>
        <s v="544050"/>
        <s v="544100"/>
        <s v="545000"/>
        <s v="545050"/>
        <s v="550000"/>
        <s v="550050"/>
        <s v="550100"/>
        <s v="550150"/>
        <s v="550200"/>
        <s v="550210"/>
        <s v="550250"/>
        <s v="550260"/>
        <s v="551000"/>
        <s v="551250"/>
        <s v="551300"/>
        <s v="552000"/>
        <s v="552050"/>
        <s v="552100"/>
        <s v="556000"/>
        <s v="556050"/>
        <s v="556100"/>
        <s v="557000"/>
        <s v="557020"/>
        <s v="557030"/>
        <s v="557040"/>
        <s v="557060"/>
        <s v="557070"/>
        <s v="560010"/>
        <s v="560020"/>
        <s v="560030"/>
        <s v="560070"/>
        <s v="561010"/>
        <s v="561020"/>
        <s v="561030"/>
        <s v="561040"/>
        <s v="561050"/>
        <s v="562000"/>
        <s v="565000"/>
        <s v="565050"/>
        <s v="565100"/>
        <s v="565200"/>
        <s v="565300"/>
        <s v="570000"/>
        <s v="590000"/>
        <s v="590500"/>
        <s v="591000"/>
        <s v="591100"/>
        <s v="591200"/>
        <s v="591300"/>
        <s v="591400"/>
        <s v="591900"/>
        <s v="591910"/>
        <s v="592000"/>
        <s v="592100"/>
        <s v="592200"/>
        <s v="592300"/>
        <s v="592400"/>
        <s v="596000"/>
      </sharedItems>
    </cacheField>
    <cacheField name="date comptable" numFmtId="14">
      <sharedItems containsSemiMixedTypes="0" containsNonDate="0" containsDate="1" containsString="0" minDate="2016-01-01T00:00:00" maxDate="2017-01-01T00:00:00"/>
    </cacheField>
    <cacheField name="libelle" numFmtId="0">
      <sharedItems count="1974">
        <s v="UBISOFT  S01 "/>
        <s v="UBISOFT  S02 "/>
        <s v="UBISOFT  S03 "/>
        <s v="UBISOFT  S04 "/>
        <s v="UBISOFT  S05 CCA"/>
        <s v="UBISOFT  S06 "/>
        <s v="UBISOFT  S07 "/>
        <s v="UBISOFT  S08 "/>
        <s v="UBISOFT  S09 "/>
        <s v="UBISOFT  S10 "/>
        <s v="UBISOFT  S11 "/>
        <s v="UBISOFT  S12 "/>
        <s v="UBISOFT  S13 CCB"/>
        <s v="UBISOFT  S14 "/>
        <s v="UBISOFT  S15 "/>
        <s v="UBISOFT  S16 "/>
        <s v="UBISOFT  S17 "/>
        <s v="UBISOFT  S18 "/>
        <s v="UBISOFT  S19 "/>
        <s v="UBISOFT  S20 "/>
        <s v="UBISOFT  S21 "/>
        <s v="UBISOFT  S22 CCA"/>
        <s v="UBISOFT  S23 "/>
        <s v="UBISOFT  S24 "/>
        <s v="UBISOFT  S25 "/>
        <s v="UBISOFT  S26 "/>
        <s v="UBISOFT  S27 "/>
        <s v="UBISOFT  S28 "/>
        <s v="UBISOFT  S29 "/>
        <s v="UBISOFT  S30 CCB"/>
        <s v="SGPA S01 "/>
        <s v="SGPA S02 "/>
        <s v="SGPA S03 "/>
        <s v="SGPA S04 "/>
        <s v="SGPA S05 "/>
        <s v="SGPA S06 "/>
        <s v="SGPA S07 "/>
        <s v="SGPA S08 "/>
        <s v="UBISOFT  S01 CCA"/>
        <s v="SOLUCOM S01 "/>
        <s v="SOLUCOM S02 "/>
        <s v="SOLUCOM S03 "/>
        <s v="SOLUCOM S04 "/>
        <s v="SOLUCOM S05 "/>
        <s v="SOLUCOM S06 "/>
        <s v="SOLUCOM S07 CCB"/>
        <s v="SOLUCOM S08 "/>
        <s v="SOLUCOM S09 "/>
        <s v="SOLUCOM S10 "/>
        <s v="SOLUCOM S11 "/>
        <s v="SOLUCOM S12 "/>
        <s v="RB S01 "/>
        <s v="RB S02 "/>
        <s v="RB S03 "/>
        <s v="RB S04 CCA"/>
        <s v="RB S05 "/>
        <s v="GROUPE  S01 "/>
        <s v="GROUPE  S02 "/>
        <s v="GROUPE  S03 "/>
        <s v="GROUPE  S04 "/>
        <s v="GROUPE  S05 "/>
        <s v="GROUPE  S06 "/>
        <s v="GROUPE  S07 CCB"/>
        <s v="GROUPE  S08 "/>
        <s v="GROUPE  S09 "/>
        <s v="CTI S01 "/>
        <s v="CTI S02 "/>
        <s v="CTI S03 "/>
        <s v="CTI S04 "/>
        <s v="CTI S05 "/>
        <s v="CTI S06 "/>
        <s v="CTI S07 CCA"/>
        <s v="CTI S08 "/>
        <s v="MACIF  S01 "/>
        <s v="MACIF  S02 "/>
        <s v="MACIF  S03 "/>
        <s v="MACIF  S04 "/>
        <s v="MACIF  S05 "/>
        <s v="MACIF  S06 "/>
        <s v="MACIF  S07 CCB"/>
        <s v="MACIF  S08 "/>
        <s v="CCMSA S01 "/>
        <s v="CCMSA S02 "/>
        <s v="CCMSA S03 "/>
        <s v="CCMSA S04 "/>
        <s v="CCMSA S05 "/>
        <s v="CCMSA S06 "/>
        <s v="CCMSA S07 "/>
        <s v="CCMSA S08 CCA"/>
        <s v="CCMSA S09 "/>
        <s v="ATOS S01 "/>
        <s v="ATOS S02 "/>
        <s v="ATOS S03 "/>
        <s v="ATOS S04 "/>
        <s v="ATOS S05 "/>
        <s v="ATOS S06 "/>
        <s v="ATOS S07 CCB"/>
        <s v="ATOS S08 "/>
        <s v="ATOS S09 "/>
        <s v="ATOS S10 "/>
        <s v="ATOS S11 "/>
        <s v="ATOS S12 "/>
        <s v="NATIXIS S01 "/>
        <s v="NATIXIS S02 "/>
        <s v="NATIXIS S03 "/>
        <s v="NATIXIS S04 CCA"/>
        <s v="NATIXIS S05 "/>
        <s v="CGG  S01 "/>
        <s v="CGG  S02 "/>
        <s v="CGG  S03 "/>
        <s v="CGG  S04 "/>
        <s v="CGG  S05 "/>
        <s v="CGG  S06 "/>
        <s v="CGG  S07 CCB"/>
        <s v="CGG  S08 "/>
        <s v="CGG  S09 "/>
        <s v="CGG  S10 "/>
        <s v="EFFICIOR S01 "/>
        <s v="EFFICIOR S02 "/>
        <s v="EFFICIOR S03 "/>
        <s v="EFFICIOR S04 "/>
        <s v="EFFICIOR S05 "/>
        <s v="EFFICIOR S06 CCA"/>
        <s v="EFFICIOR S07 "/>
        <s v="SNCF  S01 "/>
        <s v="SNCF  S02 "/>
        <s v="SNCF  S03 "/>
        <s v="SNCF  S04 "/>
        <s v="SNCF  S05 "/>
        <s v="SNCF  S06 "/>
        <s v="SNCF  S07 CCB"/>
        <s v="SNCF  S08 "/>
        <s v="SNCF  S09 "/>
        <s v="SNCF  S10 "/>
        <s v="CONVERTIZE S01 "/>
        <s v="CONVERTIZE S02 "/>
        <s v="CONVERTIZE S03 "/>
        <s v="CONVERTIZE S04 "/>
        <s v="CONVERTIZE S05 "/>
        <s v="CONVERTIZE S06 CCA"/>
        <s v="CONVERTIZE S07 "/>
        <s v="NEXITY  S01 "/>
        <s v="NEXITY  S02 "/>
        <s v="NEXITY  S03 "/>
        <s v="NEXITY  S04 "/>
        <s v="NEXITY  S05 "/>
        <s v="NEXITY  S06 "/>
        <s v="NEXITY  S07 CCB"/>
        <s v="NEXITY  S08 "/>
        <s v="NEXITY  S09 "/>
        <s v="NEXITY  S10 "/>
        <s v="NEXITY  S11 "/>
        <s v="NEXITY  S12 "/>
        <s v="ALINEA S01 "/>
        <s v="ALINEA S02 "/>
        <s v="ALINEA S03 "/>
        <s v="ALINEA S04 CCA"/>
        <s v="ALINEA S05 "/>
        <s v="ALINEA S06 "/>
        <s v="ALINEA S07 "/>
        <s v="ALINEA S08 "/>
        <s v="ALINEA S09 "/>
        <s v="CACEIS S01 "/>
        <s v="CACEIS S02 "/>
        <s v="CACEIS S03 CCB"/>
        <s v="CACEIS S04 "/>
        <s v="CACEIS S05 "/>
        <s v="CACEIS S06 "/>
        <s v="CACEIS S07 "/>
        <s v="CACEIS S08 "/>
        <s v="CACEIS S09 "/>
        <s v="CACEIS S10 "/>
        <s v="CACEIS S11 "/>
        <s v="ADISSEO S01 CCA"/>
        <s v="ADISSEO S02 "/>
        <s v="ADISSEO S03 "/>
        <s v="ADISSEO S04 "/>
        <s v="ADISSEO S05 "/>
        <s v="ADISSEO S06 "/>
        <s v="ADH  S01 "/>
        <s v="ADH  S02 "/>
        <s v="ADH  S03 CCB"/>
        <s v="ADH  S04 "/>
        <s v="ADH  S05 "/>
        <s v="ADH  S06 "/>
        <s v="ADH  S07 "/>
        <s v="ADH  S08 "/>
        <s v="ADH  S09 "/>
        <s v="ADH  S10 "/>
        <s v="ADH  S11 "/>
        <s v="ADH  S12 CCA"/>
        <s v="PWC S01 "/>
        <s v="PWC S02 "/>
        <s v="PWC S03 "/>
        <s v="PWC S04 "/>
        <s v="PWC S05 "/>
        <s v="UBIQUS S01 "/>
        <s v="UBIQUS S02 "/>
        <s v="UBIQUS S03 CCB"/>
        <s v="UBIQUS S04 "/>
        <s v="UBIQUS S05 "/>
        <s v="UBIQUS S06 "/>
        <s v="UBIQUS S07 "/>
        <s v="UBIQUS S08 "/>
        <s v="UBIQUS S09 "/>
        <s v="UBIQUS S10 "/>
        <s v="UBIQUS S11 "/>
        <s v="UBIQUS S12 CCA"/>
        <s v="INATIS S01 "/>
        <s v="INATIS S02 "/>
        <s v="INATIS S03 "/>
        <s v="INATIS S04 "/>
        <s v="INATIS S05 "/>
        <s v="GFI  S01 "/>
        <s v="GFI  S02 "/>
        <s v="GFI  S03 CCB"/>
        <s v="GFI  S04 "/>
        <s v="GFI  S05 "/>
        <s v="GFI  S06 "/>
        <s v="GFI  S07 "/>
        <s v="GFI  S08 "/>
        <s v="GFI  S09 "/>
        <s v="GFI  S10 "/>
        <s v="GFI  S11 "/>
        <s v="GFI  S12 CCA"/>
        <s v="GFI  S13 "/>
        <s v="SANOFI S01 "/>
        <s v="SANOFI S02 "/>
        <s v="SANOFI S03 "/>
        <s v="SANOFI S04 "/>
        <s v="SANOFI S05 "/>
        <s v="SANOFI S06 "/>
        <s v="SANOFI S07 CCB"/>
        <s v="TESLA  S01 "/>
        <s v="TESLA  S02 "/>
        <s v="TESLA  S03 "/>
        <s v="TESLA  S04 "/>
        <s v="TESLA  S05 "/>
        <s v="TESLA  S06 "/>
        <s v="TESLA  S07 "/>
        <s v="TESLA  S08 "/>
        <s v="TESLA  S09 CCA"/>
        <s v="TESLA  S10 "/>
        <s v="TESLA  S11 "/>
        <s v="TESLA  S12 "/>
        <s v="PANZANI S01 "/>
        <s v="PANZANI S02 "/>
        <s v="PANZANI S03 "/>
        <s v="PANZANI S04 "/>
        <s v="ARKADIN S01 CCB"/>
        <s v="ARKADIN S02 "/>
        <s v="ARKADIN S03 "/>
        <s v="ARKADIN S04 "/>
        <s v="ARKADIN S05 "/>
        <s v="ARKADIN S06 "/>
        <s v="ARKADIN S07 "/>
        <s v="ARKADIN S08 "/>
        <s v="ARKADIN S09 "/>
        <s v="ARKADIN S10 CCA"/>
        <s v="ARKADIN S11 "/>
        <s v="ARKADIN S12 "/>
        <s v="ARKADIN S13 "/>
        <s v="ARKADIN S14 "/>
        <s v="ARKADIN S15 "/>
        <s v="ARKADIN S16 "/>
        <s v="PITCHY  S01 "/>
        <s v="PITCHY  S02 CCB"/>
        <s v="PITCHY  S03 "/>
        <s v="PITCHY  S04 "/>
        <s v="PITCHY  S05 "/>
        <s v="PITCHY  S06 "/>
        <s v="PITCHY  S07 "/>
        <s v="PITCHY  S08 "/>
        <s v="PITCHY  S09 "/>
        <s v="PITCHY  S10 "/>
        <s v="PITCHY  S11 CCA"/>
        <s v="PITCHY  S12 "/>
        <s v="PITCHY  S13 "/>
        <s v="PITCHY  S14 "/>
        <s v="HENKEL S01 "/>
        <s v="HENKEL S02 "/>
        <s v="HENKEL S03 "/>
        <s v="HENKEL S04 "/>
        <s v="HENKEL S05 CCB"/>
        <s v="HENKEL S06 "/>
        <s v="HENKEL S07 "/>
        <s v="HENKEL S08 "/>
        <s v="HENKEL S09 "/>
        <s v="BTG  S01 "/>
        <s v="BTG  S02 "/>
        <s v="BTG  S03 "/>
        <s v="BTG  S04 "/>
        <s v="BTG  S05 CCA"/>
        <s v="BTG  S06 "/>
        <s v="BTG  S07 "/>
        <s v="BTG  S08 "/>
        <s v="BTG  S09 "/>
        <s v="BTG  S10 "/>
        <s v="ROQUETTE S01 "/>
        <s v="ROQUETTE S02 "/>
        <s v="ROQUETTE S03 CCB"/>
        <s v="ROQUETTE S04 "/>
        <s v="ROQUETTE S05 "/>
        <s v="ROQUETTE S06 "/>
        <s v="CANDIA S01 "/>
        <s v="CANDIA S02 "/>
        <s v="CANDIA S03 "/>
        <s v="CANDIA S04 "/>
        <s v="CANDIA S05 "/>
        <s v="CANDIA S06 CCA"/>
        <s v="CANDIA S07 "/>
        <s v="CANDIA S08 "/>
        <s v="CANDIA S09 "/>
        <s v="CANDIA S10 "/>
        <s v="CANDIA S11 "/>
        <s v="CANDIA S12 "/>
        <s v="WISTIKI S01 "/>
        <s v="WISTIKI S02 CCB"/>
        <s v="WISTIKI S03 "/>
        <s v="WISTIKI S04 "/>
        <s v="WISTIKI S05 "/>
        <s v="WISTIKI S06 "/>
        <s v="WISTIKI S07 "/>
        <s v="WISTIKI S08 "/>
        <s v="WISTIKI S09 "/>
        <s v="CONCERTO  S01 "/>
        <s v="CONCERTO  S02 CCA"/>
        <s v="CONCERTO  S03 "/>
        <s v="CONCERTO  S04 "/>
        <s v="CONCERTO  S05 "/>
        <s v="CONCERTO  S06 "/>
        <s v="CONCERTO  S07 "/>
        <s v="CONCERTO  S08 "/>
        <s v="CONCERTO  S09 "/>
        <s v="FBI S01 CCB"/>
        <s v="FBI S02 "/>
        <s v="FBI S03 "/>
        <s v="FBI S04 "/>
        <s v="FBI S05 "/>
        <s v="FBI S06 "/>
        <s v="ALTHOS  S01 "/>
        <s v="ALTHOS  S02 "/>
        <s v="ALTHOS  S03 "/>
        <s v="ALTHOS  S04 CCA"/>
        <s v="ALTHOS  S05 "/>
        <s v="ALTHOS  S06 "/>
        <s v="ALTHOS  S07 "/>
        <s v="ALTHOS  S08 "/>
        <s v="ALTHOS  S09 "/>
        <s v="ALTHOS  S10 "/>
        <s v="ALTHOS  S11 "/>
        <s v="ALTHOS  S12 CCB"/>
        <s v="ALTHOS  S13 "/>
        <s v="ALTHOS  S14 "/>
        <s v="ALTHOS  S15 "/>
        <s v="SOLVAY S01 "/>
        <s v="SOLVAY S02 "/>
        <s v="SOLVAY S03 "/>
        <s v="SOLVAY S04 "/>
        <s v="SOLVAY S05 "/>
        <s v="SOLVAY S06 CCA"/>
        <s v="SOLVAY S07 "/>
        <s v="SOLVAY S08 "/>
        <s v="SOLVAY S09 "/>
        <s v="SOLVAY S10 "/>
        <s v="SOLVAY S11 "/>
        <s v="SOLVAY S12 "/>
        <s v="SOLVAY S13 "/>
        <s v="SOLVAY S14 CCB"/>
        <s v="SOLVAY S15 "/>
        <s v="FIVES S01 "/>
        <s v="FIVES S02 "/>
        <s v="FIVES S03 "/>
        <s v="FIVES S04 "/>
        <s v="FIVES S05 "/>
        <s v="FIVES S06 "/>
        <s v="FIVES S07 "/>
        <s v="BLUEBELL  S01 CCA"/>
        <s v="BLUEBELL  S02 "/>
        <s v="BLUEBELL  S03 "/>
        <s v="BLUEBELL  S04 "/>
        <s v="BLUEBELL  S05 "/>
        <s v="BLUEBELL  S06 "/>
        <s v="BLUEBELL  S07 "/>
        <s v="BLUEBELL  S08 "/>
        <s v="BLUEBELL  S09 CCB"/>
        <s v="BLUEBELL  S10 "/>
        <s v="BLUEBELL  S11 "/>
        <s v="BLUEBELL  S12 "/>
        <s v="BLUEBELL  S13 "/>
        <s v="BLUEBELL  S14 "/>
        <s v="BLUEBELL  S15 "/>
        <s v="BLUEBELL  S16 "/>
        <s v="BLUEBELL  S17 "/>
        <s v="BLUEBELL  S18 CCA"/>
        <s v="BLUEBELL  S19 "/>
        <s v="BLUEBELL  S20 "/>
        <s v="BLUEBELL  S21 "/>
        <s v="BLUEBELL  S22 "/>
        <s v="BLUEBELL  S23 "/>
        <s v="BLUEBELL  S24 "/>
        <s v="BLUEBELL  S25 "/>
        <s v="BLUEBELL  S26 CCB"/>
        <s v="BLUEBELL  S27 "/>
        <s v="SNCF S01 "/>
        <s v="SNCF S02 "/>
        <s v="SNCF S03 "/>
        <s v="SNCF S04 "/>
        <s v="SNCF S05 "/>
        <s v="SNCF S06 "/>
        <s v="KIKAYA S01 "/>
        <s v="KIKAYA S02 CCA"/>
        <s v="KIKAYA S03 "/>
        <s v="KIKAYA S04 "/>
        <s v="KIKAYA S05 "/>
        <s v="KIKAYA S06 "/>
        <s v="KIKAYA S07 "/>
        <s v="KIKAYA S08 "/>
        <s v="KIKAYA S09 "/>
        <s v="BLANC S01 CCB"/>
        <s v="BLANC S02 "/>
        <s v="BLANC S03 "/>
        <s v="BLANC S04 "/>
        <s v="BLANC S05 "/>
        <s v="BLANC S06 "/>
        <s v="BLANC S07 "/>
        <s v="BLANC S08 "/>
        <s v="BLANC S09 "/>
        <s v="BLANC S10 CCA"/>
        <s v="BLANC S11 "/>
        <s v="ERGUM S01 "/>
        <s v="ERGUM S02 "/>
        <s v="ERGUM S03 "/>
        <s v="ERGUM S04 "/>
        <s v="ERGUM S05 "/>
        <s v="ERGUM S06 "/>
        <s v="ERGUM S07 CCB"/>
        <s v="ERGUM S08 "/>
        <s v="ERGUM S09 "/>
        <s v="MBDA S01 "/>
        <s v="MBDA S02 "/>
        <s v="MBDA S03 "/>
        <s v="MBDA S04 "/>
        <s v="MBDA S05 "/>
        <s v="COMPAGNIE  S01 "/>
        <s v="COMPAGNIE  S02 CCA"/>
        <s v="COMPAGNIE  S03 "/>
        <s v="COMPAGNIE  S04 "/>
        <s v="COMPAGNIE  S05 "/>
        <s v="COMPAGNIE  S06 "/>
        <s v="COMPAGNIE  S07 "/>
        <s v="COMPAGNIE  S08 "/>
        <s v="COMPAGNIE  S09 "/>
        <s v="COMPAGNIE  S10 CCB"/>
        <s v="COMPAGNIE  S11 "/>
        <s v="COMPAGNIE  S12 "/>
        <s v="LAFARGE S01 "/>
        <s v="LAFARGE S02 "/>
        <s v="LAFARGE S03 "/>
        <s v="LAFARGE S04 "/>
        <s v="LAFARGE S05 "/>
        <s v="LAFARGE S06 "/>
        <s v="LAFARGE S07 CCA"/>
        <s v="JOB  S01 "/>
        <s v="JOB  S02 "/>
        <s v="JOB  S03 "/>
        <s v="JOB  S04 "/>
        <s v="JOB  S05 "/>
        <s v="JOB  S06 "/>
        <s v="JOB  S07 "/>
        <s v="JOB  S08 CCB"/>
        <s v="JOB  S09 "/>
        <s v="JOB  S10 "/>
        <s v="JOB  S11 "/>
        <s v="FAGUO S01 "/>
        <s v="FAGUO S02 "/>
        <s v="FAGUO S03 "/>
        <s v="FAGUO S04 "/>
        <s v="FAGUO S05 "/>
        <s v="FAGUO S06 CCA"/>
        <s v="URBAN  S01 "/>
        <s v="URBAN  S02 "/>
        <s v="URBAN  S03 "/>
        <s v="URBAN  S04 "/>
        <s v="URBAN  S05 "/>
        <s v="URBAN  S06 "/>
        <s v="URBAN  S07 "/>
        <s v="URBAN  S08 CCB"/>
        <s v="URBAN  S09 "/>
        <s v="URBAN  S10 "/>
        <s v="URBAN  S11 "/>
        <s v="URBAN  S12 "/>
        <s v="JOB4 S01 "/>
        <s v="JOB4 S02 "/>
        <s v="JOB4 S03 "/>
        <s v="JOB4 S04 "/>
        <s v="JOB4 S05 CCA"/>
        <s v="CITY  S01 "/>
        <s v="CITY  S02 "/>
        <s v="CITY  S03 "/>
        <s v="CITY  S04 "/>
        <s v="CITY  S05 "/>
        <s v="CITY  S06 "/>
        <s v="CITY  S07 "/>
        <s v="CITY  S08 CCB"/>
        <s v="CITY  S09 "/>
        <s v="CITY  S10 "/>
        <s v="CITY  S11 "/>
        <s v="CITY  S12 "/>
        <s v="CITY  S13 "/>
        <s v="CITY  S14 "/>
        <s v="CITY  S15 "/>
        <s v="CITY  S16 "/>
        <s v="SOPRA  S01 CCA"/>
        <s v="SOPRA  S02 "/>
        <s v="SOPRA  S03 "/>
        <s v="SOPRA  S04 "/>
        <s v="SOPRA  S05 "/>
        <s v="SOPRA  S06 "/>
        <s v="SOPRA  S07 "/>
        <s v="SOPRA  S08 "/>
        <s v="SOPRA  S09 CCB"/>
        <s v="SOPRA  S10 "/>
        <s v="SOPRA  S11 "/>
        <s v="SOPRA  S12 "/>
        <s v="SOPRA  S13 "/>
        <s v="SOPRA  S14 "/>
        <s v="SOPRA  S15 "/>
        <s v="SOPRA  S16 "/>
        <s v="SOPRA  S17 "/>
        <s v="SOPRA  S18 CCA"/>
        <s v="GFI S01 "/>
        <s v="GFI S02 "/>
        <s v="GFI S03 "/>
        <s v="GFI S04 "/>
        <s v="GFI S05 "/>
        <s v="GFI S06 "/>
        <s v="GFI S07 "/>
        <s v="GFI S08 CCB"/>
        <s v="GFI S09 "/>
        <s v="GFI S10 "/>
        <s v="GFI S11 "/>
        <s v="GFI S12 "/>
        <s v="GFI S13 "/>
        <s v="GFI S14 "/>
        <s v="GFI S15 "/>
        <s v="GFI S16 "/>
        <s v="GFI S17 CCA"/>
        <s v="GFI S18 "/>
        <s v="BENB  S01 "/>
        <s v="BENB  S02 "/>
        <s v="BENB  S03 "/>
        <s v="BENB  S04 "/>
        <s v="BENB  S05 "/>
        <s v="BENB  S06 "/>
        <s v="BENB  S07 CCB"/>
        <s v="BENB  S08 "/>
        <s v="BENB  S09 "/>
        <s v="BENB  S10 "/>
        <s v="BENB  S11 "/>
        <s v="BENB  S12 "/>
        <s v="BENB  S13 "/>
        <s v="BENB  S14 "/>
        <s v="GFI S02 CCA"/>
        <s v="GFI S08 "/>
        <s v="THUASNE  S01 "/>
        <s v="THUASNE  S02 CCB"/>
        <s v="THUASNE  S03 "/>
        <s v="THUASNE  S04 "/>
        <s v="THUASNE  S05 "/>
        <s v="THUASNE  S06 "/>
        <s v="THUASNE  S07 "/>
        <s v="THUASNE  S08 "/>
        <s v="THUASNE  S09 "/>
        <s v="THUASNE  S10 "/>
        <s v="THUASNE  S11 CCA"/>
        <s v="THUASNE  S12 "/>
        <s v="THUASNE  S13 "/>
        <s v="THUASNE  S14 "/>
        <s v="INSIGN S01 "/>
        <s v="INSIGN S02 "/>
        <s v="INSIGN S03 "/>
        <s v="INSIGN S04 "/>
        <s v="INSIGN S05 CCB"/>
        <s v="INSIGN S06 "/>
        <s v="INSIGN S07 "/>
        <s v="INSIGN S08 "/>
        <s v="INSIGN S09 "/>
        <s v="INSIGN S10 "/>
        <s v="INSIGN S11 "/>
        <s v="INSIGN S12 "/>
        <s v="INSIGN S13 "/>
        <s v="INSIGN S14 CCA"/>
        <s v="SAS S01 "/>
        <s v="SAS S02 "/>
        <s v="SAS S03 "/>
        <s v="SAS S04 "/>
        <s v="SAS S05 "/>
        <s v="SAS S06 "/>
        <s v="SAS S07 "/>
        <s v="SAS S08 CCB"/>
        <s v="SAS S09 "/>
        <s v="SAS S10 "/>
        <s v="SAS S11 "/>
        <s v="BULB  S01 "/>
        <s v="BULB  S02 "/>
        <s v="BULB  S03 "/>
        <s v="BULB  S04 "/>
        <s v="BULB  S05 "/>
        <s v="BULB  S06 CCA"/>
        <s v="BULB  S07 "/>
        <s v="BULB  S08 "/>
        <s v="BULB  S09 "/>
        <s v="BULB  S10 "/>
        <s v="BULB  S11 "/>
        <s v="KUDOZ S01 "/>
        <s v="KUDOZ S02 "/>
        <s v="KUDOZ S03 CCB"/>
        <s v="KUDOZ S04 "/>
        <s v="KUDOZ S05 "/>
        <s v="KUDOZ S06 "/>
        <s v="KUDOZ S07 "/>
        <s v="KUDOZ S08 "/>
        <s v="KUDOZ S09 "/>
        <s v="KUDOZ S10 "/>
        <s v="KUDOZ S11 "/>
        <s v="KUDOZ S12 CCA"/>
        <s v="KUDOZ S13 "/>
        <s v="KUDOZ S14 "/>
        <s v="KUDOZ S15 "/>
        <s v="DOLEAD S01 "/>
        <s v="DOLEAD S02 "/>
        <s v="DOLEAD S03 "/>
        <s v="DOLEAD S04 "/>
        <s v="DOLEAD S05 CCB"/>
        <s v="DOLEAD S06 "/>
        <s v="ADA  S01 "/>
        <s v="ADA  S02 "/>
        <s v="ADA  S03 "/>
        <s v="ADA  S04 "/>
        <s v="ADA  S05 "/>
        <s v="ADA  S06 "/>
        <s v="ADA  S07 "/>
        <s v="ADA  S08 CCA"/>
        <s v="ADA  S09 "/>
        <s v="ADA  S10 "/>
        <s v="ADA  S11 "/>
        <s v="ADA  S12 "/>
        <s v="CEME S01 "/>
        <s v="CEME S02 "/>
        <s v="CEME S03 "/>
        <s v="CEME S04 CCB"/>
        <s v="CEME S05 "/>
        <s v="CEME S06 "/>
        <s v="CEME S07 "/>
        <s v="EVERSIDE S01 "/>
        <s v="EVERSIDE S02 "/>
        <s v="EVERSIDE S03 "/>
        <s v="EVERSIDE S04 "/>
        <s v="EVERSIDE S05 "/>
        <s v="EVERSIDE S06 CCA"/>
        <s v="EVERSIDE S07 "/>
        <s v="EVERSIDE S08 "/>
        <s v="EVERSIDE S09 "/>
        <s v="EVERSIDE S10 "/>
        <s v="EVERSIDE S11 "/>
        <s v="IPSOS S01 "/>
        <s v="IPSOS S02 "/>
        <s v="IPSOS S03 CCB"/>
        <s v="IPSOS S04 "/>
        <s v="IPSOS S05 "/>
        <s v="FX4BIZ S01 "/>
        <s v="FX4BIZ S02 "/>
        <s v="FX4BIZ S03 "/>
        <s v="FX4BIZ S04 "/>
        <s v="FX4BIZ S05 "/>
        <s v="FX4BIZ S06 "/>
        <s v="FX4BIZ S07 CCA"/>
        <s v="FX4BIZ S08 "/>
        <s v="FX4BIZ S09 "/>
        <s v="FX4BIZ S10 "/>
        <s v="FX4BIZ S11 "/>
        <s v="FX4BIZ S12 "/>
        <s v="FX4BIZ S13 "/>
        <s v="FX4BIZ S14 "/>
        <s v="FX4BIZ S15 CCB"/>
        <s v="FX4BIZ S16 "/>
        <s v="AMBRE  S01 "/>
        <s v="AMBRE  S02 "/>
        <s v="AMBRE  S03 "/>
        <s v="AMBRE  S04 "/>
        <s v="AMBRE  S05 "/>
        <s v="AMBRE  S06 "/>
        <s v="AMBRE  S07 "/>
        <s v="AMBRE  S08 CCA"/>
        <s v="AMBRE  S09 "/>
        <s v="AMBRE  S10 "/>
        <s v="AMBRE  S11 "/>
        <s v="AMBRE  S12 "/>
        <s v="AMBRE  S13 "/>
        <s v="AMBRE  S14 "/>
        <s v="ALTAVIA S01 "/>
        <s v="ALTAVIA S02 CCB"/>
        <s v="ALTAVIA S03 "/>
        <s v="ALTAVIA S04 "/>
        <s v="ALTAVIA S05 "/>
        <s v="ALTAVIA S06 "/>
        <s v="ALTAVIA S07 "/>
        <s v="ALTAVIA S08 "/>
        <s v="ALTAVIA S09 "/>
        <s v="ALTAVIA S10 "/>
        <s v="ALTAVIA S11 CCA"/>
        <s v="ALTAVIA S12 "/>
        <s v="ALTAVIA S13 "/>
        <s v="SELECTRA  S01 "/>
        <s v="SELECTRA  S02 "/>
        <s v="SELECTRA  S03 "/>
        <s v="SELECTRA  S04 "/>
        <s v="SELECTRA  S05 "/>
        <s v="SELECTRA  S06 CCB"/>
        <s v="SELECTRA  S07 "/>
        <s v="SELECTRA  S08 "/>
        <s v="SELECTRA  S09 "/>
        <s v="SELECTRA  S10 "/>
        <s v="SELECTRA  S11 "/>
        <s v="EY  S01 "/>
        <s v="EY  S02 "/>
        <s v="EY  S03 "/>
        <s v="EY  S04 CCA"/>
        <s v="EY  S05 "/>
        <s v="EY  S06 "/>
        <s v="EY  S07 "/>
        <s v="EY  S08 "/>
        <s v="EY  S09 "/>
        <s v="EY  S10 "/>
        <s v="EY  S11 "/>
        <s v="EY  S12 CCB"/>
        <s v="EY  S13 "/>
        <s v="EY  S14 "/>
        <s v="EY  S15 "/>
        <s v="JOBLINK S01 "/>
        <s v="JOBLINK S02 "/>
        <s v="JOBLINK S03 "/>
        <s v="JOBLINK S04 "/>
        <s v="JOBLINK S05 "/>
        <s v="JOBLINK S06 CCA"/>
        <s v="JOBLINK S07 "/>
        <s v="JOBLINK S08 "/>
        <s v="JOBLINK S09 "/>
        <s v="JOBLINK S10 "/>
        <s v="ALLIANCE  S01 "/>
        <s v="ALLIANCE  S02 "/>
        <s v="ALLIANCE  S03 "/>
        <s v="ALLIANCE  S04 CCB"/>
        <s v="ALLIANCE  S05 "/>
        <s v="ALLIANCE  S06 "/>
        <s v="ALLIANCE  S07 "/>
        <s v="ALLIANCE  S08 "/>
        <s v="ALLIANCE  S09 "/>
        <s v="ALLIANCE  S10 "/>
        <s v="ALLIANCE  S11 "/>
        <s v="ALLIANCE  S12 "/>
        <s v="ALLIANCE  S13 CCA"/>
        <s v="FED  S01 "/>
        <s v="FED  S02 "/>
        <s v="FED  S03 "/>
        <s v="FED  S04 "/>
        <s v="FED  S05 "/>
        <s v="FED  S06 "/>
        <s v="FED  S07 "/>
        <s v="FED  S08 CCB"/>
        <s v="FED  S09 "/>
        <s v="FED  S10 "/>
        <s v="FED  S11 "/>
        <s v="FED  S12 "/>
        <s v="FED  S13 "/>
        <s v="FED  S14 "/>
        <s v="FED  S15 "/>
        <s v="FED  S16 "/>
        <s v="URVIKA S01 CCA"/>
        <s v="URVIKA S02 "/>
        <s v="URVIKA S03 "/>
        <s v="URVIKA S04 "/>
        <s v="URVIKA S05 "/>
        <s v="URVIKA S06 "/>
        <s v="URVIKA S07 "/>
        <s v="URVIKA S08 "/>
        <s v="URVIKA S09 CCB"/>
        <s v="URVIKA S10 "/>
        <s v="OLIVER  S01 "/>
        <s v="OLIVER  S02 "/>
        <s v="OLIVER  S03 "/>
        <s v="OLIVER  S04 "/>
        <s v="OLIVER  S05 "/>
        <s v="OLIVER  S06 "/>
        <s v="OLIVER  S07 "/>
        <s v="OLIVER  S08 CCA"/>
        <s v="OLIVER  S09 "/>
        <s v="OLIVER  S10 "/>
        <s v="OLIVER  S11 "/>
        <s v="OLIVER  S12 "/>
        <s v="MISETAL S01 "/>
        <s v="MISETAL S02 "/>
        <s v="MISETAL S03 "/>
        <s v="MISETAL S04 CCB"/>
        <s v="MISETAL S05 "/>
        <s v="MISETAL S06 "/>
        <s v="MISETAL S07 "/>
        <s v="MISETAL S08 "/>
        <s v="MISETAL S09 "/>
        <s v="MISETAL S10 "/>
        <s v="MISETAL S11 "/>
        <s v="MISETAL S12 "/>
        <s v="MISETAL S13 CCA"/>
        <s v="MISETAL S14 "/>
        <s v="MISETAL S15 "/>
        <s v="MISETAL S16 "/>
        <s v="WINDEE S01 "/>
        <s v="WINDEE S02 "/>
        <s v="WINDEE S03 "/>
        <s v="WINDEE S04 "/>
        <s v="WINDEE S05 CCB"/>
        <s v="WINDEE S06 "/>
        <s v="WINDEE S07 "/>
        <s v="WINDEE S08 "/>
        <s v="WINDEE S09 "/>
        <s v="WINDEE S10 "/>
        <s v="WINDEE S11 "/>
        <s v="WINDEE S12 "/>
        <s v="MISETAL S02 CCA"/>
        <s v="MISETAL S04 "/>
        <s v="MISETAL S10 CCB"/>
        <s v="VARIOUSAD  S01 "/>
        <s v="VARIOUSAD  S02 "/>
        <s v="VARIOUSAD  S03 "/>
        <s v="VARIOUSAD  S04 "/>
        <s v="VARIOUSAD  S05 "/>
        <s v="VARIOUSAD  S06 "/>
        <s v="VARIOUSAD  S07 "/>
        <s v="VARIOUSAD  S08 "/>
        <s v="VARIOUSAD  S09 CCA"/>
        <s v="VARIOUSAD  S10 "/>
        <s v="ASTRAL  S01 "/>
        <s v="ASTRAL  S02 "/>
        <s v="ASTRAL  S03 "/>
        <s v="ASTRAL  S04 "/>
        <s v="ASTRAL  S05 "/>
        <s v="ASTRAL  S06 "/>
        <s v="ASTRAL  S07 CCB"/>
        <s v="ASTRAL  S08 "/>
        <s v="ASTRAL  S09 "/>
        <s v="ASTRAL  S10 "/>
        <s v="ASTRAL  S11 "/>
        <s v="ASTRAL  S12 "/>
        <s v="ASTRAL  S13 "/>
        <s v="ASTRAL  S14 "/>
        <s v="ASTRAL  S15 "/>
        <s v="ASTRAL  S16 CCA"/>
        <s v="THALES  S01 "/>
        <s v="THALES  S02 "/>
        <s v="THALES  S03 "/>
        <s v="THALES  S04 "/>
        <s v="THALES  S05 "/>
        <s v="THALES  S06 "/>
        <s v="THALES  S07 "/>
        <s v="THALES  S08 CCB"/>
        <s v="THALES  S09 "/>
        <s v="THALES  S10 "/>
        <s v="THALES  S11 "/>
        <s v="THALES  S12 "/>
        <s v="THALES  S13 "/>
        <s v="THALES  S14 "/>
        <s v="THALES  S15 "/>
        <s v="THALES  S16 "/>
        <s v="LUCETTE  S01 CCA"/>
        <s v="LUCETTE  S02 "/>
        <s v="LUCETTE  S03 "/>
        <s v="LUCETTE  S04 "/>
        <s v="LUCETTE  S05 "/>
        <s v="LUCETTE  S06 "/>
        <s v="LUCETTE  S07 "/>
        <s v="LUCETTE  S08 "/>
        <s v="LUCETTE  S09 CCB"/>
        <s v="LUCETTE  S10 "/>
        <s v="LUCETTE  S11 "/>
        <s v="LUCETTE  S12 "/>
        <s v="LUCETTE  S13 "/>
        <s v="LUCETTE  S14 "/>
        <s v="LUCETTE  S15 "/>
        <s v="LUCETTE  S16 "/>
        <s v="INTERACTIS S01 "/>
        <s v="INTERACTIS S02 CCA"/>
        <s v="INTERACTIS S03 "/>
        <s v="INTERACTIS S04 "/>
        <s v="INTERACTIS S05 "/>
        <s v="INTERACTIS S06 "/>
        <s v="INTERACTIS S07 "/>
        <s v="INTERACTIS S08 "/>
        <s v="INTERACTIS S09 "/>
        <s v="INTERACTIS S10 CCB"/>
        <s v="INTERACTIS S11 "/>
        <s v="INTERACTIS S12 "/>
        <s v="INTERACTIS S13 "/>
        <s v="FINQUEST S01 "/>
        <s v="FINQUEST S02 "/>
        <s v="FINQUEST S03 "/>
        <s v="FINQUEST S04 "/>
        <s v="FINQUEST S05 "/>
        <s v="FINQUEST S06 CCA"/>
        <s v="FINQUEST S07 "/>
        <s v="FINQUEST S08 "/>
        <s v="FINQUEST S09 "/>
        <s v="ALAIN  S01 "/>
        <s v="ALAIN  S02 "/>
        <s v="ALAIN  S03 "/>
        <s v="ALAIN  S04 "/>
        <s v="ALAIN  S05 CCB"/>
        <s v="ALAIN  S06 "/>
        <s v="ALAIN  S07 "/>
        <s v="ALAIN  S08 "/>
        <s v="ALAIN  S09 "/>
        <s v="ALAIN  S10 "/>
        <s v="CULTURESPACES  S01 "/>
        <s v="CULTURESPACES  S02 "/>
        <s v="CULTURESPACES  S03 "/>
        <s v="CULTURESPACES  S04 CCA"/>
        <s v="CULTURESPACES  S05 "/>
        <s v="CULTURESPACES  S06 "/>
        <s v="CULTURESPACES  S07 "/>
        <s v="CULTURESPACES  S08 "/>
        <s v="CULTURESPACES  S09 "/>
        <s v="CULTURESPACES  S10 "/>
        <s v="CULTURESPACES  S11 "/>
        <s v="CULTURESPACES  S12 CCB"/>
        <s v="CULTURESPACES  S13 "/>
        <s v="CULTURESPACES  S14 "/>
        <s v="CULTURESPACES  S15 "/>
        <s v="CULTURESPACES  S16 "/>
        <s v="ADOMIK  S01 "/>
        <s v="ADOMIK  S02 "/>
        <s v="ADOMIK  S03 "/>
        <s v="ADOMIK  S04 "/>
        <s v="ADOMIK  S05 CCA"/>
        <s v="ADOMIK  S06 "/>
        <s v="ADOMIK  S07 "/>
        <s v="ADOMIK  S08 "/>
        <s v="ADOMIK  S09 "/>
        <s v="ADOMIK  S10 "/>
        <s v="ADOMIK  S11 "/>
        <s v="ADOMIK  S12 "/>
        <s v="ADOMIK  S13 CCB"/>
        <s v="ADOMIK  S14 "/>
        <s v="ADOMIK  S15 "/>
        <s v="ADOMIK  S16 "/>
        <s v="SIEMENS  S01 "/>
        <s v="SIEMENS  S02 "/>
        <s v="SIEMENS  S03 "/>
        <s v="SIEMENS  S04 "/>
        <s v="SIEMENS  S05 "/>
        <s v="SIEMENS  S06 CCA"/>
        <s v="SIEMENS  S07 "/>
        <s v="SIEMENS  S08 "/>
        <s v="SIEMENS  S09 "/>
        <s v="SIEMENS  S10 "/>
        <s v="SPARTOO S01 "/>
        <s v="SPARTOO S02 "/>
        <s v="SPARTOO S03 "/>
        <s v="SPARTOO S04 CCB"/>
        <s v="SPARTOO S05 "/>
        <s v="SPARTOO S06 "/>
        <s v="SPARTOO S07 "/>
        <s v="SPARTOO S08 "/>
        <s v="SPARTOO S09 "/>
        <s v="SPARTOO S10 "/>
        <s v="SPARTOO S11 "/>
        <s v="ORSON S01 "/>
        <s v="ORSON S02 CCA"/>
        <s v="ORSON S03 "/>
        <s v="ORSON S04 "/>
        <s v="ORSON S05 "/>
        <s v="ORSON S06 "/>
        <s v="ORSON S07 "/>
        <s v="EASYLAMPS S01 "/>
        <s v="EASYLAMPS S02 "/>
        <s v="EASYLAMPS S03 CCB"/>
        <s v="EASYLAMPS S04 "/>
        <s v="EASYLAMPS S05 "/>
        <s v="EASYLAMPS S06 "/>
        <s v="EASYLAMPS S07 "/>
        <s v="EASYLAMPS S08 "/>
        <s v="EASYLAMPS S09 "/>
        <s v="EASYLAMPS S10 "/>
        <s v="EASYLAMPS S11 "/>
        <s v="SAGUEZ  S01 CCA"/>
        <s v="SAGUEZ  S02 "/>
        <s v="SAGUEZ  S03 "/>
        <s v="SAGUEZ  S04 "/>
        <s v="SAGUEZ  S05 "/>
        <s v="SAGUEZ  S06 "/>
        <s v="SAGUEZ  S07 "/>
        <s v="SAGUEZ  S08 "/>
        <s v="SAGUEZ  S09 CCB"/>
        <s v="BALYO S01 "/>
        <s v="BALYO S02 "/>
        <s v="BALYO S03 "/>
        <s v="BALYO S04 "/>
        <s v="BALYO S05 "/>
        <s v="BALYO S06 "/>
        <s v="BALYO S07 "/>
        <s v="BALYO S08 "/>
        <s v="BALYO S09 CCA"/>
        <s v="BALYO S10 "/>
        <s v="BALYO S11 "/>
        <s v="BALYO S12 "/>
        <s v="LIFT S01 "/>
        <s v="LIFT S02 "/>
        <s v="LIFT S03 "/>
        <s v="LIFT S04 "/>
        <s v="LIFT S05 CCB"/>
        <s v="LIFT S06 "/>
        <s v="LIFT S07 "/>
        <s v="LIFT S08 "/>
        <s v="LIFT S09 "/>
        <s v="CLUBMED S01 "/>
        <s v="CLUBMED S02 "/>
        <s v="CLUBMED S03 "/>
        <s v="CLUBMED S04 "/>
        <s v="CLUBMED S05 CCA"/>
        <s v="CLUBMED S06 "/>
        <s v="CLUBMED S07 "/>
        <s v="CLUBMED S08 "/>
        <s v="CLUBMED S09 "/>
        <s v="CLUBMED S10 "/>
        <s v="CLUBMED S11 "/>
        <s v="CENTRE  S01 "/>
        <s v="CENTRE  S02 CCB"/>
        <s v="CENTRE  S03 "/>
        <s v="CENTRE  S04 "/>
        <s v="CENTRE  S05 "/>
        <s v="CENTRE  S06 "/>
        <s v="CENTRE  S07 "/>
        <s v="CENTRE  S08 "/>
        <s v="CENTRE  S09 "/>
        <s v="CENTRE  S10 "/>
        <s v="CENTRE  S11 CCA"/>
        <s v="CENTRE  S12 "/>
        <s v="CENTRE  S13 "/>
        <s v="HEYRAUD S01 "/>
        <s v="HEYRAUD S02 "/>
        <s v="HEYRAUD S03 "/>
        <s v="HEYRAUD S04 "/>
        <s v="HEYRAUD S05 "/>
        <s v="HEYRAUD S06 CCB"/>
        <s v="HEYRAUD S07 "/>
        <s v="HEYRAUD S08 "/>
        <s v="HEYRAUD S09 "/>
        <s v="HEYRAUD S10 "/>
        <s v="QUALIUM  S01 "/>
        <s v="QUALIUM  S02 "/>
        <s v="QUALIUM  S03 "/>
        <s v="QUALIUM  S04 "/>
        <s v="QUALIUM  S05 CCA"/>
        <s v="QUALIUM  S06 "/>
        <s v="QUALIUM  S07 "/>
        <s v="QUALIUM  S08 "/>
        <s v="QUALIUM  S09 "/>
        <s v="SIEMENS  S04 CCB"/>
        <s v="SIEMENS  S06 "/>
        <s v="SIEMENS  S11 "/>
        <s v="SIEMENS  S12 "/>
        <s v="ARTIMON S01 CCA"/>
        <s v="ARTIMON S02 "/>
        <s v="ARTIMON S03 "/>
        <s v="ARTIMON S04 "/>
        <s v="ARTIMON S05 "/>
        <s v="ARTIMON S06 "/>
        <s v="ARTIMON S07 "/>
        <s v="ARTIMON S08 "/>
        <s v="ARTIMON S09 CCB"/>
        <s v="EDITIALIS S01 "/>
        <s v="EDITIALIS S02 "/>
        <s v="EDITIALIS S03 "/>
        <s v="EDITIALIS S04 "/>
        <s v="EDITIALIS S05 "/>
        <s v="EDITIALIS S06 "/>
        <s v="EDITIALIS S07 "/>
        <s v="EDITIALIS S08 "/>
        <s v="EDITIALIS S09 CCA"/>
        <s v="EDITIALIS S10 "/>
        <s v="EDITIALIS S11 "/>
        <s v="GRANDS  S01 "/>
        <s v="GRANDS  S02 "/>
        <s v="GRANDS  S03 "/>
        <s v="GRANDS  S04 "/>
        <s v="GRANDS  S05 "/>
        <s v="GRANDS  S06 CCB"/>
        <s v="GRANDS  S07 "/>
        <s v="GRANDS  S08 "/>
        <s v="GRANDS  S09 "/>
        <s v="GRANDS  S10 "/>
        <s v="GRANDS  S11 "/>
        <s v="GRANDS  S12 "/>
        <s v="GRANDS  S13 "/>
        <s v="EDITIALIS S02 CCA"/>
        <s v="EDITIALIS S09 "/>
        <s v="BEVERLY  S01 CCB"/>
        <s v="BEVERLY  S02 "/>
        <s v="BEVERLY  S03 "/>
        <s v="BEVERLY  S04 "/>
        <s v="BEVERLY  S05 "/>
        <s v="BEVERLY  S06 "/>
        <s v="BEVERLY  S07 "/>
        <s v="BEVERLY  S08 "/>
        <s v="BEVERLY  S09 "/>
        <s v="BEVERLY  S10 CCA"/>
        <s v="SINEQUANONE S01 "/>
        <s v="SINEQUANONE S02 "/>
        <s v="SINEQUANONE S03 "/>
        <s v="SINEQUANONE S04 CCA"/>
        <s v="SINEQUANONE S05 "/>
        <s v="SINEQUANONE S06 "/>
        <s v="SINEQUANONE S07 "/>
        <s v="SINEQUANONE S08 "/>
        <s v="SINEQUANONE S09 "/>
        <s v="SINEQUANONE S10 "/>
        <s v="SINEQUANONE S11 "/>
        <s v="BABELIO S01 CCB"/>
        <s v="BABELIO S02 "/>
        <s v="BABELIO S03 "/>
        <s v="BABELIO S04 "/>
        <s v="BABELIO S05 "/>
        <s v="BABELIO S06 "/>
        <s v="BABELIO S07 "/>
        <s v="BABELIO S08 "/>
        <s v="ALVEUS S01 "/>
        <s v="ALVEUS S02 CCA"/>
        <s v="ALVEUS S03 "/>
        <s v="ALVEUS S04 "/>
        <s v="ALVEUS S05 "/>
        <s v="ALVEUS S06 "/>
        <s v="ALVEUS S07 "/>
        <s v="ALVEUS S08 "/>
        <s v="ALVEUS S09 "/>
        <s v="ALVEUS S10 CCB"/>
        <s v="ALVEUS S11 "/>
        <s v="ALVEUS S12 "/>
        <s v="ALVEUS S13 "/>
        <s v="DIADEIS S01 "/>
        <s v="DIADEIS S02 "/>
        <s v="DIADEIS S03 "/>
        <s v="DIADEIS S04 "/>
        <s v="DIADEIS S05 "/>
        <s v="DIADEIS S06 CCA"/>
        <s v="DIADEIS S07 "/>
        <s v="DIADEIS S08 "/>
        <s v="TBWA\FRANCE S01 "/>
        <s v="TBWA\FRANCE S02 "/>
        <s v="TBWA\FRANCE S03 "/>
        <s v="TBWA\FRANCE S04 "/>
        <s v="TBWA\FRANCE S05 "/>
        <s v="TBWA\FRANCE S06 CCB"/>
        <s v="TBWA\FRANCE S07 "/>
        <s v="TBWA\FRANCE S08 "/>
        <s v="TBWA\FRANCE S09 "/>
        <s v="TBWA\FRANCE S10 "/>
        <s v="TBWA\FRANCE S11 "/>
        <s v="SPECITEC  S01 "/>
        <s v="SPECITEC  S02 "/>
        <s v="SPECITEC  S03 "/>
        <s v="SPECITEC  S04 CCA"/>
        <s v="SPECITEC  S05 "/>
        <s v="SPECITEC  S06 "/>
        <s v="SPECITEC  S07 "/>
        <s v="SPECITEC  S08 "/>
        <s v="SPECITEC  S09 "/>
        <s v="SPECITEC  S10 "/>
        <s v="SPECITEC  S11 "/>
        <s v="SPECITEC  S12 CCB"/>
        <s v="SPECITEC  S13 "/>
        <s v="SPECITEC  S14 "/>
        <s v="SPECITEC  S15 "/>
        <s v="SPECITEC  S16 "/>
        <s v="PRICEMINISTER S01 "/>
        <s v="PRICEMINISTER S02 "/>
        <s v="PRICEMINISTER S03 "/>
        <s v="PRICEMINISTER S04 "/>
        <s v="PRICEMINISTER S05 CCA"/>
        <s v="PRICEMINISTER S06 "/>
        <s v="PRICEMINISTER S07 "/>
        <s v="PRICEMINISTER S08 "/>
        <s v="PRICEMINISTER S09 "/>
        <s v="PRICEMINISTER S10 "/>
        <s v="PRICEMINISTER S11 "/>
        <s v="PRICEMINISTER S12 "/>
        <s v="PRICEMINISTER S13 CCB"/>
        <s v="OTIS S01 "/>
        <s v="OTIS S02 "/>
        <s v="OTIS S03 "/>
        <s v="OTIS S04 "/>
        <s v="OTIS S05 "/>
        <s v="OTIS S06 "/>
        <s v="OTIS S07 "/>
        <s v="OTIS S08 "/>
        <s v="OTIS S09 CCA"/>
        <s v="SIDEXIA S01 "/>
        <s v="SIDEXIA S02 "/>
        <s v="SIDEXIA S03 "/>
        <s v="SIDEXIA S04 "/>
        <s v="SIDEXIA S05 "/>
        <s v="SIDEXIA S06 "/>
        <s v="SIDEXIA S07 "/>
        <s v="SIDEXIA S08 CCB"/>
        <s v="SIDEXIA S09 "/>
        <s v="SIDEXIA S10 "/>
        <s v="QUATRE  S01 "/>
        <s v="QUATRE  S02 "/>
        <s v="QUATRE  S03 "/>
        <s v="QUATRE  S04 "/>
        <s v="QUATRE  S05 "/>
        <s v="QUATRE  S06 "/>
        <s v="QUATRE  S07 CCA"/>
        <s v="QUATRE  S08 "/>
        <s v="QUATRE  S09 "/>
        <s v="QUATRE  S10 "/>
        <s v="QUATRE  S11 "/>
        <s v="QUATRE  S12 "/>
        <s v="QUATRE  S13 "/>
        <s v="QUATRE  S14 "/>
        <s v="QUATRE  S15 CCB"/>
        <s v="QUATRE  S16 "/>
        <s v="HILL  S01 "/>
        <s v="HILL  S02 "/>
        <s v="HILL  S03 "/>
        <s v="HILL  S04 "/>
        <s v="HILL  S05 "/>
        <s v="HILL  S06 "/>
        <s v="HILL  S07 "/>
        <s v="HILL  S08 CCA"/>
        <s v="HILL  S09 "/>
        <s v="HILL  S10 "/>
        <s v="HILL  S11 "/>
        <s v="DEEZER S01 "/>
        <s v="DEEZER S02 "/>
        <s v="DEEZER S03 "/>
        <s v="DEEZER S04 "/>
        <s v="DEEZER S05 CCB"/>
        <s v="DEEZER S06 "/>
        <s v="DEEZER S07 "/>
        <s v="DEEZER S08 "/>
        <s v="DEEZER S09 "/>
        <s v="DEEZER S10 "/>
        <s v="DEEZER S11 "/>
        <s v="EPITECH S01 "/>
        <s v="EPITECH S02 "/>
        <s v="EPITECH S03 CCA"/>
        <s v="EPITECH S04 "/>
        <s v="EPITECH S05 "/>
        <s v="EPITECH S06 "/>
        <s v="EPITECH S07 "/>
        <s v="EPITECH S08 "/>
        <s v="EPITECH S09 "/>
        <s v="EPITECH S10 "/>
        <s v="WELP  S01 CCB"/>
        <s v="WELP  S02 "/>
        <s v="WELP  S03 "/>
        <s v="WELP  S04 "/>
        <s v="WELP  S05 "/>
        <s v="WELP  S06 "/>
        <s v="WELP  S07 "/>
        <s v="WELP  S08 "/>
        <s v="WELP  S09 "/>
        <s v="WELP  S10 CCA"/>
        <s v="WELP  S11 "/>
        <s v="WELP  S12 "/>
        <s v="WELP  S13 "/>
        <s v="WELP  S14 "/>
        <s v="WELP  S15 "/>
        <s v="WELP  S16 "/>
        <s v="SEJER S01 "/>
        <s v="SEJER S02 CCB"/>
        <s v="SEJER S03 "/>
        <s v="SEJER S04 "/>
        <s v="SEJER S05 "/>
        <s v="SEJER S06 "/>
        <s v="SEJER S07 "/>
        <s v="SEJER S08 "/>
        <s v="SEJER S09 "/>
        <s v="SEJER S10 "/>
        <s v="SEJER S11 CCA"/>
        <s v="SEJER S12 "/>
        <s v="SEJER S13 "/>
        <s v="SEJER S14 "/>
        <s v="SEJER S15 "/>
        <s v="SEJER S16 "/>
        <s v="MCCORMICK  S01 "/>
        <s v="MCCORMICK  S02 "/>
        <s v="MCCORMICK  S03 CCB"/>
        <s v="MCCORMICK  S04 "/>
        <s v="MCCORMICK  S05 "/>
        <s v="MCCORMICK  S06 "/>
        <s v="MCCORMICK  S07 "/>
        <s v="MCCORMICK  S08 "/>
        <s v="MCCORMICK  S09 "/>
        <s v="MCCORMICK  S10 "/>
        <s v="MCCORMICK  S11 "/>
        <s v="MCCORMICK  S12 CCA"/>
        <s v="MCCORMICK  S13 "/>
        <s v="ONPRINT S01 "/>
        <s v="ONPRINT S02 "/>
        <s v="ONPRINT S03 "/>
        <s v="ONPRINT S04 "/>
        <s v="ONPRINT S05 "/>
        <s v="ONPRINT S06 "/>
        <s v="ONPRINT S07 CCB"/>
        <s v="ONPRINT S08 "/>
        <s v="LEON  S01 "/>
        <s v="LEON  S02 "/>
        <s v="LEON  S03 "/>
        <s v="LEON  S04 "/>
        <s v="LEON  S05 "/>
        <s v="LEON  S06 "/>
        <s v="LEON  S07 "/>
        <s v="LEON  S08 CCA"/>
        <s v="LEON  S09 "/>
        <s v="LEON  S10 "/>
        <s v="LEON  S11 "/>
        <s v="KEYRUS  S01 "/>
        <s v="KEYRUS  S02 "/>
        <s v="KEYRUS  S03 "/>
        <s v="KEYRUS  S04 "/>
        <s v="KEYRUS  S05 CCB"/>
        <s v="KEYRUS  S06 "/>
        <s v="KEYRUS  S07 "/>
        <s v="KEYRUS  S08 "/>
        <s v="KEYRUS  S09 "/>
        <s v="KEYRUS  S10 "/>
        <s v="KEYRUS  S11 "/>
        <s v="KEYRUS  S12 "/>
        <s v="KEYRUS  S13 "/>
        <s v="KEYRUS  S14 CCA"/>
        <s v="KEYRUS  S15 "/>
        <s v="KEYRUS  S16 "/>
        <s v="ARCENCIEL S01 "/>
        <s v="ARCENCIEL S02 "/>
        <s v="ARCENCIEL S03 "/>
        <s v="ARCENCIEL S04 "/>
        <s v="ARCENCIEL S05 "/>
        <s v="ARCENCIEL S06 CCB"/>
        <s v="ARCENCIEL S07 "/>
        <s v="ARCENCIEL S08 "/>
        <s v="ARCENCIEL S09 "/>
        <s v="ARCENCIEL S10 "/>
        <s v="ARCENCIEL S11 "/>
        <s v="ARCENCIEL S12 "/>
        <s v="ARCENCIEL S13 "/>
        <s v="ARCENCIEL S14 "/>
        <s v="ARCENCIEL S15 CCA"/>
        <s v="ARCENCIEL S16 "/>
        <s v="MAYARO S01 "/>
        <s v="MAYARO S02 "/>
        <s v="MAYARO S03 "/>
        <s v="MAYARO S04 "/>
        <s v="MAYARO S05 "/>
        <s v="MAYARO S06 "/>
        <s v="MAYARO S07 CCB"/>
        <s v="MAYARO S08 "/>
        <s v="MAYARO S09 "/>
        <s v="MAYARO S10 "/>
        <s v="MAYARO S11 "/>
        <s v="MAYARO S12 "/>
        <s v="ARTELOGE  S01 "/>
        <s v="ARTELOGE  S02 "/>
        <s v="ARTELOGE  S03 "/>
        <s v="ARTELOGE  S04 CCA"/>
        <s v="ARTELOGE  S05 "/>
        <s v="ARTELOGE  S06 "/>
        <s v="ARTELOGE  S07 "/>
        <s v="ARTELOGE  S08 "/>
        <s v="SEGULA  S01 "/>
        <s v="SEGULA  S02 "/>
        <s v="SEGULA  S03 "/>
        <s v="SEGULA  S04 CCB"/>
        <s v="SEGULA  S05 "/>
        <s v="SEGULA  S06 "/>
        <s v="SEGULA  S07 "/>
        <s v="SEGULA  S08 "/>
        <s v="SEGULA  S09 "/>
        <s v="SEGULA  S10 "/>
        <s v="SEGULA  S11 "/>
        <s v="SEGULA  S12 "/>
        <s v="STEERFOX S01 CCA"/>
        <s v="STEERFOX S02 "/>
        <s v="STEERFOX S03 "/>
        <s v="STEERFOX S04 "/>
        <s v="STEERFOX S05 "/>
        <s v="STEERFOX S06 "/>
        <s v="STEERFOX S07 "/>
        <s v="STEERFOX S08 "/>
        <s v="STEERFOX S09 CCB"/>
        <s v="STEERFOX S10 "/>
        <s v="STEERFOX S11 "/>
        <s v="STEERFOX S12 "/>
        <s v="STEERFOX S13 "/>
        <s v="STEERFOX S14 "/>
        <s v="STEERFOX S15 "/>
        <s v="STEERFOX S16 "/>
        <s v="COHABS S01 "/>
        <s v="COHABS S02 CCA"/>
        <s v="COHABS S03 "/>
        <s v="COHABS S04 "/>
        <s v="COHABS S05 "/>
        <s v="COHABS S06 "/>
        <s v="COHABS S07 "/>
        <s v="COHABS S08 "/>
        <s v="COHABS S09 "/>
        <s v="COHABS S10 CCB"/>
        <s v="COHABS S11 "/>
        <s v="COHABS S12 "/>
        <s v="COHABS S13 "/>
        <s v="COHABS S14 "/>
        <s v="COHABS S15 "/>
        <s v="COHABS S16 "/>
        <s v="BOUYGUES  S01 "/>
        <s v="BOUYGUES  S02 "/>
        <s v="BOUYGUES  S03 CCA"/>
        <s v="BOUYGUES  S04 "/>
        <s v="BOUYGUES  S05 "/>
        <s v="BOUYGUES  S06 "/>
        <s v="BOUYGUES  S07 "/>
        <s v="BOUYGUES  S08 "/>
        <s v="BOUYGUES  S09 "/>
        <s v="BOUYGUES  S10 "/>
        <s v="BOUYGUES  S11 CCB"/>
        <s v="BOUYGUES  S12 "/>
        <s v="BOUYGUES  S13 "/>
        <s v="BOUYGUES  S14 "/>
        <s v="BOUYGUES  S15 "/>
        <s v="BOUYGUES  S16 "/>
        <s v="IMPRIMERIE  S01 "/>
        <s v="IMPRIMERIE  S02 "/>
        <s v="IMPRIMERIE  S03 "/>
        <s v="IMPRIMERIE  S04 CCA"/>
        <s v="IMPRIMERIE  S05 "/>
        <s v="IMPRIMERIE  S06 "/>
        <s v="IMPRIMERIE  S07 "/>
        <s v="IMPRIMERIE  S08 "/>
        <s v="IMPRIMERIE  S09 "/>
        <s v="IMPRIMERIE  S10 "/>
        <s v="IMPRIMERIE  S11 "/>
        <s v="IMPRIMERIE  S12 CCB"/>
        <s v="IMPRIMERIE  S13 "/>
        <s v="IMPRIMERIE  S14 "/>
        <s v="IMPRIMERIE  S15 "/>
        <s v="IMPRIMERIE  S16 "/>
        <s v="SPIE S01 "/>
        <s v="SPIE S02 "/>
        <s v="SPIE S03 "/>
        <s v="SPIE S04 "/>
        <s v="SPIE S05 CCA"/>
        <s v="SPIE S06 "/>
        <s v="SPIE S07 "/>
        <s v="SPIE S08 "/>
        <s v="SPIE S09 "/>
        <s v="SPIE S10 "/>
        <s v="SPIE S11 "/>
        <s v="SPIE S12 "/>
        <s v="SPIE S13 CCB"/>
        <s v="SPIE S14 "/>
        <s v="SPIE S15 "/>
        <s v="SPIE S16 "/>
        <s v="SPIE S17 "/>
        <s v="SPIE S18 "/>
        <s v="SPIE S19 "/>
        <s v="SPIE S20 "/>
        <s v="SPIE S21 "/>
        <s v="SPIE S22 CCA"/>
        <s v="SPIE S23 "/>
        <s v="SPIE S24 "/>
        <s v="SPIE S25 "/>
        <s v="SPIE S26 "/>
        <s v="SPIE S27 "/>
        <s v="SPIE S28 "/>
        <s v="SPIE S29 "/>
        <s v="SPIE S30 CCB"/>
        <s v="SPIE S31 "/>
        <s v="ENGAGE S01 "/>
        <s v="ENGAGE S02 "/>
        <s v="ENGAGE S03 "/>
        <s v="ENGAGE S04 "/>
        <s v="ENGAGE S05 "/>
        <s v="ENGAGE S06 "/>
        <s v="ENGAGE S07 "/>
        <s v="JONAK S01 CCA"/>
        <s v="JONAK S02 "/>
        <s v="JONAK S03 "/>
        <s v="JONAK S04 "/>
        <s v="JONAK S05 "/>
        <s v="JONAK S06 "/>
        <s v="JONAK S07 "/>
        <s v="JONAK S08 "/>
        <s v="JONAK S09 CCB"/>
        <s v="JONAK S10 "/>
        <s v="KEYRUS S01 "/>
        <s v="KEYRUS S02 "/>
        <s v="KEYRUS S03 "/>
        <s v="KEYRUS S04 "/>
        <s v="KEYRUS S05 "/>
        <s v="KEYRUS S06 "/>
        <s v="KEYRUS S07 "/>
        <s v="KEYRUS S08 CCA"/>
        <s v="KEYRUS S09 "/>
        <s v="KEYRUS S10 "/>
        <s v="KEYRUS S11 "/>
        <s v="KEYRUS S12 "/>
        <s v="KEYRUS S13 "/>
        <s v="KEYRUS S14 "/>
        <s v="KEYRUS S15 "/>
        <s v="SHIPPEO S01 CCB"/>
        <s v="SHIPPEO S02 "/>
        <s v="SHIPPEO S03 "/>
        <s v="SHIPPEO S04 "/>
        <s v="SHIPPEO S05 "/>
        <s v="SHIPPEO S06 "/>
        <s v="SHIPPEO S07 "/>
        <s v="SHIPPEO S08 "/>
        <s v="SHIPPEO S09 "/>
        <s v="SHIPPEO S10 CCA"/>
        <s v="SHIPPEO S11 "/>
        <s v="SHIPPEO S12 "/>
        <s v="SHIPPEO S13 "/>
        <s v="SHIPPEO S14 "/>
        <s v="SHIPPEO S15 "/>
        <s v="ARTHEAU  S01 "/>
        <s v="ARTHEAU  S02 "/>
        <s v="ARTHEAU  S03 CCB"/>
        <s v="ARTHEAU  S04 "/>
        <s v="ARTHEAU  S05 "/>
        <s v="ARTHEAU  S06 "/>
        <s v="ARTHEAU  S07 "/>
        <s v="ARTHEAU  S08 "/>
        <s v="ARTHEAU  S09 "/>
        <s v="ARTHEAU  S10 "/>
        <s v="ARTHEAU  S11 "/>
        <s v="UNITRON S01 CCA"/>
        <s v="UNITRON S02 "/>
        <s v="UNITRON S03 "/>
        <s v="UNITRON S04 "/>
        <s v="UNITRON S05 "/>
        <s v="UNITRON S06 "/>
        <s v="UNITRON S07 "/>
        <s v="ALTAI  S01 "/>
        <s v="ALTAI  S02 CCB"/>
        <s v="ALTAI  S03 "/>
        <s v="ALTAI  S04 "/>
        <s v="ALTAI  S05 "/>
        <s v="ALTAI  S06 "/>
        <s v="ALTAI  S07 "/>
        <s v="ALTAI  S08 "/>
        <s v="ALTAI  S09 "/>
        <s v="ALTAI  S10 "/>
        <s v="ALTAI  S11 CCA"/>
        <s v="ALTAI  S12 "/>
        <s v="FOODORA FRANCE S01 "/>
        <s v="FOODORA FRANCE S02 "/>
        <s v="FOODORA FRANCE S03 "/>
        <s v="FOODORA FRANCE S04 "/>
        <s v="FOODORA FRANCE S05 "/>
        <s v="FOODORA FRANCE S06 "/>
        <s v="GYMPASS S01 CCB"/>
        <s v="GYMPASS S02 "/>
        <s v="GYMPASS S03 "/>
        <s v="GYMPASS S04 "/>
        <s v="GYMPASS S05 "/>
        <s v="GYMPASS S06 "/>
        <s v="GYMPASS S07 "/>
        <s v="GYMPASS S08 "/>
        <s v="GYMPASS S09 "/>
        <s v="GYMPASS S10 CCA"/>
        <s v="GYMPASS S11 "/>
        <s v="GYMPASS S12 "/>
        <s v="GYMPASS S13 "/>
        <s v="GYMPASS S14 "/>
        <s v="GYMPASS S15 "/>
        <s v="CONSTRUCTA  S01 "/>
        <s v="CONSTRUCTA  S02 "/>
        <s v="CONSTRUCTA  S03 CCB"/>
        <s v="CONSTRUCTA  S04 "/>
        <s v="CONSTRUCTA  S05 "/>
        <s v="CONSTRUCTA  S06 "/>
        <s v="CONSTRUCTA  S07 "/>
        <s v="CONSTRUCTA  S08 "/>
        <s v="CONSTRUCTA  S09 "/>
        <s v="CONSTRUCTA  S10 "/>
        <s v="CONSTRUCTA  S11 "/>
        <s v="CONSTRUCTA  S12 CCA"/>
        <s v="CONSTRUCTA  S13 "/>
        <s v="CONSTRUCTA  S14 "/>
        <s v="EFFILAB S01 "/>
        <s v="EFFILAB S02 "/>
        <s v="EFFILAB S03 "/>
        <s v="EFFILAB S04 "/>
        <s v="EFFILAB S05 "/>
        <s v="EFFILAB S06 CCB"/>
        <s v="EFFILAB S07 "/>
        <s v="EFFILAB S08 "/>
        <s v="EFFILAB S09 "/>
        <s v="HENT  S01 "/>
        <s v="HENT  S02 "/>
        <s v="HENT  S03 "/>
        <s v="HENT  S04 "/>
        <s v="HENT  S05 "/>
        <s v="HENT  S06 CCA"/>
        <s v="HENT  S07 "/>
        <s v="HENT  S08 "/>
        <s v="HENT  S09 "/>
        <s v="HENT  S10 "/>
        <s v="HENT  S11 "/>
        <s v="HENT  S12 "/>
        <s v="HENT  S13 "/>
        <s v="AFRICA  S01 CCB"/>
        <s v="AFRICA  S02 "/>
        <s v="AFRICA  S03 "/>
        <s v="AFRICA  S04 "/>
        <s v="AFRICA  S05 "/>
        <s v="AFRICA  S06 "/>
        <s v="AFRICA  S07 "/>
        <s v="AFRICA  S08 "/>
        <s v="AFRICA  S09 "/>
        <s v="AFRICA  S10 CCA"/>
        <s v="AFRICA  S11 "/>
        <s v="AFRICA  S12 "/>
        <s v="AFRICA  S13 "/>
        <s v="AFRICA  S14 "/>
        <s v="AFRICA  S15 "/>
        <s v="CLASQUIN S01 "/>
        <s v="CLASQUIN S02 "/>
        <s v="CLASQUIN S03 CCB"/>
        <s v="CLASQUIN S04 "/>
        <s v="CLASQUIN S05 "/>
        <s v="CLASQUIN S06 "/>
        <s v="CLASQUIN S07 "/>
        <s v="CLASQUIN S08 "/>
        <s v="LIGHTHOUSE S01 "/>
        <s v="LIGHTHOUSE S02 "/>
        <s v="LIGHTHOUSE S03 "/>
        <s v="LIGHTHOUSE S04 CCA"/>
        <s v="LIGHTHOUSE S05 "/>
        <s v="LIGHTHOUSE S06 "/>
        <s v="LIGHTHOUSE S07 "/>
        <s v="LIGHTHOUSE S08 "/>
        <s v="LIGHTHOUSE S09 "/>
        <s v="LIGHTHOUSE S10 "/>
        <s v="LIGHTHOUSE S11 "/>
        <s v="LIGHTHOUSE S12 CCB"/>
        <s v="LIGHTHOUSE S13 "/>
        <s v="CHRISTIAN  S01 "/>
        <s v="CHRISTIAN  S02 "/>
        <s v="CHRISTIAN  S03 "/>
        <s v="CHRISTIAN  S04 "/>
        <s v="CHRISTIAN  S05 "/>
        <s v="CHRISTIAN  S06 "/>
        <s v="CHRISTIAN  S07 "/>
        <s v="CHRISTIAN  S08 CCA"/>
        <s v="CHRISTIAN  S09 "/>
        <s v="CHRISTIAN  S10 "/>
        <s v="CHRISTIAN  S11 "/>
        <s v="CHRISTIAN  S12 "/>
        <s v="CHRISTIAN  S13 "/>
        <s v="CHRISTIAN  S14 "/>
        <s v="CHRISTIAN  S15 "/>
        <s v="CHRISTIAN  S16 CCB"/>
        <s v="WOUAT S01 "/>
        <s v="WOUAT S02 "/>
        <s v="WOUAT S03 "/>
        <s v="WOUAT S04 "/>
        <s v="WOUAT S05 "/>
        <s v="WOUAT S06 "/>
        <s v="WOUAT S07 "/>
        <s v="CITRUCE S01 "/>
        <s v="CITRUCE S02 CCA"/>
        <s v="CITRUCE S03 "/>
        <s v="CITRUCE S04 "/>
        <s v="CITRUCE S05 "/>
        <s v="CITRUCE S06 "/>
        <s v="CITRUCE S07 "/>
        <s v="CITRUCE S08 "/>
        <s v="CITRUCE S09 "/>
        <s v="CITRUCE S10 CCB"/>
        <s v="CITRUCE S11 "/>
        <s v="CITRUCE S12 "/>
        <s v="CITRUCE S13 "/>
        <s v="TAITTINGER  S01 "/>
        <s v="TAITTINGER  S02 "/>
        <s v="TAITTINGER  S03 "/>
        <s v="TAITTINGER  S04 "/>
        <s v="TAITTINGER  S05 "/>
        <s v="TAITTINGER  S06 CCA"/>
        <s v="TAITTINGER  S07 "/>
        <s v="TAITTINGER  S08 "/>
        <s v="TAITTINGER  S09 "/>
        <s v="TAITTINGER  S10 "/>
        <s v="TAITTINGER  S11 "/>
        <s v="TAITTINGER  S12 "/>
        <s v="TAITTINGER  S13 "/>
        <s v="TAITTINGER  S14 CCB"/>
        <s v="TAITTINGER  S15 "/>
        <s v="TAITTINGER  S16 "/>
        <s v="SGCIB S01 "/>
        <s v="SGCIB S02 CCA"/>
        <s v="SGCIB S03 "/>
        <s v="SGCIB S04 "/>
        <s v="SGCIB S05 "/>
        <s v="SGCIB S06 "/>
        <s v="SGCIB S07 "/>
        <s v="SGCIB S08 "/>
        <s v="SGCIB S09 "/>
        <s v="SGCIB S10 CCB"/>
        <s v="SGCIB S11 "/>
        <s v="SGCIB S12 "/>
        <s v="SGCIB S13 "/>
        <s v="SGCIB S14 "/>
        <s v="SGCIB S15 "/>
        <s v="ADDWORKING S01 "/>
        <s v="ADDWORKING S02 "/>
        <s v="ADDWORKING S03 "/>
        <s v="ADDWORKING S04 CCA"/>
        <s v="ADDWORKING S05 "/>
        <s v="ADDWORKING S06 "/>
        <s v="ADDWORKING S07 "/>
        <s v="ADDWORKING S08 "/>
        <s v="ADDWORKING S09 "/>
        <s v="ADDWORKING S10 "/>
        <s v="ADDWORKING S11 "/>
        <s v="ADDWORKING S12 CCB"/>
        <s v="ADDWORKING S13 "/>
        <s v="ADDWORKING S14 "/>
        <s v="ADDWORKING S15 "/>
        <s v="ADDWORKING S16 "/>
        <s v="WOUAT S05 CCA"/>
        <s v="STAGO S01 "/>
        <s v="STAGO S02 "/>
        <s v="STAGO S03 "/>
        <s v="STAGO S04 "/>
        <s v="STAGO S05 "/>
        <s v="STAGO S06 "/>
        <s v="STAGO S07 "/>
        <s v="STAGO S08 CCB"/>
        <s v="STAGO S09 "/>
        <s v="STAGO S10 "/>
        <s v="STAGO S11 "/>
        <s v="STAGO S12 "/>
        <s v="STAGO S13 "/>
        <s v="STAGO S14 "/>
        <s v="STAGO S15 "/>
        <s v="GEMO S01 "/>
        <s v="GEMO S02 CCA"/>
        <s v="GEMO S03 "/>
        <s v="GEMO S04 "/>
        <s v="GEMO S05 "/>
        <s v="GEMO S06 "/>
        <s v="GEMO S07 "/>
        <s v="GEMO S08 "/>
        <s v="GEMO S09 "/>
        <s v="GEMO S10 CCB"/>
        <s v="GEMO S11 "/>
        <s v="GEMO S12 "/>
        <s v="GEMO S13 "/>
        <s v="GEMO S14 "/>
        <s v="GEMO S15 "/>
        <s v="RADIALL S01 "/>
        <s v="RADIALL S02 "/>
        <s v="RADIALL S03 "/>
        <s v="RADIALL S04 CCA"/>
        <s v="RADIALL S05 "/>
        <s v="TOYOTA  S01 "/>
        <s v="TOYOTA  S02 "/>
        <s v="TOYOTA  S03 "/>
        <s v="TOYOTA  S04 "/>
        <s v="TOYOTA  S05 "/>
        <s v="TOYOTA  S06 "/>
        <s v="TOYOTA  S07 CCB"/>
        <s v="TOYOTA  S08 "/>
        <s v="TOYOTA  S09 "/>
        <s v="TOYOTA  S10 "/>
        <s v="TOYOTA  S11 "/>
        <s v="TOYOTA  S12 "/>
        <s v="TOYOTA  S13 "/>
        <s v="TOYOTA  S14 "/>
        <s v="TOYOTA  S15 "/>
        <s v="TOYOTA  S16 CCA"/>
        <s v="TOYOTA  S17 "/>
        <s v="FNAC  S01 "/>
        <s v="FNAC  S02 "/>
        <s v="FNAC  S03 "/>
        <s v="FNAC  S04 "/>
        <s v="FNAC  S05 "/>
        <s v="FNAC  S06 "/>
        <s v="FNAC  S07 CCB"/>
        <s v="FNAC  S08 "/>
        <s v="FNAC  S09 "/>
        <s v="FNAC  S10 "/>
        <s v="FNAC  S11 "/>
        <s v="FNAC  S12 "/>
        <s v="FNAC  S13 "/>
        <s v="FNAC  S14 "/>
        <s v="FNAC  S15 "/>
        <s v="RADIALL S01 CCA"/>
        <s v="RADIALL S04 "/>
        <s v="RADIALL S06 "/>
        <s v="RADIALL S07 "/>
        <s v="RADIALL S08 "/>
        <s v="STRATUM S01 CCB"/>
        <s v="STRATUM S02 "/>
        <s v="STRATUM S03 "/>
        <s v="STRATUM S04 "/>
        <s v="STRATUM S05 "/>
        <s v="STRATUM S06 "/>
        <s v="STRATUM S07 "/>
        <s v="STRATUM S08 "/>
        <s v="STRATUM S09 "/>
        <s v="STRATUM S10 CCA"/>
        <s v="STRATUM S11 "/>
        <s v="STRATUM S12 "/>
        <s v="STRATUM S13 "/>
        <s v="RADIALL S05 CCB"/>
        <s v="GFI  S03 "/>
        <s v="GFI  S08 CCA"/>
        <s v="GFI  S12 "/>
        <s v="PAGAMON S01 "/>
        <s v="PAGAMON S02 "/>
        <s v="PAGAMON S03 CCB"/>
        <s v="PAGAMON S04 "/>
        <s v="PIKEL S01 "/>
        <s v="PIKEL S02 "/>
        <s v="PIKEL S03 "/>
        <s v="PIKEL S04 "/>
        <s v="PIKEL S05 "/>
        <s v="PIKEL S06 "/>
        <s v="PIKEL S07 "/>
        <s v="PIKEL S08 CCA"/>
        <s v="PIKEL S09 "/>
        <s v="PIKEL S10 "/>
        <s v="PIKEL S11 "/>
        <s v="PIKEL S12 "/>
        <s v="PIKEL S13 "/>
        <s v="PAGAMON S05 "/>
        <s v="PAGAMON S06 "/>
        <s v="PAGAMON S07 "/>
        <s v="PAGAMON S08 "/>
        <s v="LOXAM S01 "/>
        <s v="LOXAM S02 "/>
        <s v="LOXAM S03 "/>
        <s v="LOXAM S04 CCA"/>
        <s v="LOXAM S05 "/>
        <s v="LOXAM S06 "/>
        <s v="LOXAM S07 "/>
        <s v="LOXAM S08 "/>
        <s v="LOXAM S09 "/>
        <s v="LOXAM S10 "/>
        <s v="LOXAM S11 "/>
        <s v="LOXAM S12 CCB"/>
        <s v="LOXAM S13 "/>
        <s v="PAGAMON S03 "/>
        <s v="BROOKFIELD  S01 "/>
        <s v="BROOKFIELD  S02 "/>
        <s v="BROOKFIELD  S03 CCA"/>
        <s v="BROOKFIELD  S04 "/>
        <s v="BROOKFIELD  S05 "/>
        <s v="BROOKFIELD  S06 "/>
        <s v="BROOKFIELD  S07 "/>
        <s v="BROOKFIELD  S08 "/>
        <s v="BROOKFIELD  S09 "/>
        <s v="BROOKFIELD  S10 "/>
        <s v="BROOKFIELD  S11 CCB"/>
        <s v="BROOKFIELD  S12 "/>
        <s v="BROOKFIELD  S13 "/>
        <s v="BROOKFIELD  S14 "/>
        <s v="PAGAMON S06 CCA"/>
        <s v="CEA-LETI S01 "/>
        <s v="CEA-LETI S02 "/>
        <s v="CEA-LETI S03 "/>
        <s v="CEA-LETI S04 "/>
        <s v="CEA-LETI S05 "/>
        <s v="CEA-LETI S06 "/>
        <s v="CEA-LETI S07 CCB"/>
        <s v="CEA-LETI S08 "/>
        <s v="CEA-LETI S09 "/>
        <s v="CEA-LETI S10 "/>
        <s v="CEA-LETI S11 "/>
        <s v="CEA-LETI S12 "/>
        <s v="CEA-LETI S13 "/>
        <s v="PAGAMON S03 CCA"/>
        <s v="COSMOCOVER S01 "/>
        <s v="COSMOCOVER S02 "/>
        <s v="COSMOCOVER S03 "/>
        <s v="COSMOCOVER S04 "/>
        <s v="COSMOCOVER S05 "/>
        <s v="COSMOCOVER S06 "/>
        <s v="COSMOCOVER S07 CCB"/>
        <s v="COSMOCOVER S08 "/>
        <s v="COSMOCOVER S09 "/>
        <s v="COSMOCOVER S10 "/>
        <s v="COSMOCOVER S11 "/>
        <s v="COSMOCOVER S12 "/>
        <s v="COSMOCOVER S13 "/>
        <s v="COSMOCOVER S14 "/>
        <s v="COSMOCOVER S15 "/>
        <s v="COSMOCOVER S16 CCA"/>
        <s v="ADAPTIVE  S01 "/>
        <s v="ADAPTIVE  S02 "/>
        <s v="ADAPTIVE  S03 "/>
        <s v="ADAPTIVE  S04 "/>
        <s v="ADAPTIVE  S05 "/>
        <s v="ADAPTIVE  S06 "/>
        <s v="ADAPTIVE  S07 "/>
        <s v="ADAPTIVE  S08 CCB"/>
        <s v="ADAPTIVE  S09 "/>
        <s v="ADAPTIVE  S10 "/>
        <s v="ADAPTIVE  S11 "/>
        <s v="ADAPTIVE  S12 "/>
        <s v="ADAPTIVE  S13 "/>
        <s v="ADAPTIVE  S14 "/>
        <s v="ADAPTIVE  S15 "/>
        <s v="ADAPTIVE  S16 "/>
        <s v="ADAPTIVE  S17 CCA"/>
        <s v="WOOZJOB S01 "/>
        <s v="WOOZJOB S02 "/>
        <s v="WOOZJOB S03 "/>
        <s v="WOOZJOB S04 "/>
        <s v="WOOZJOB S05 "/>
        <s v="WOOZJOB S06 "/>
        <s v="TEMPTINGPLACES S01 "/>
        <s v="TEMPTINGPLACES S02 CCB"/>
        <s v="TEMPTINGPLACES S03 "/>
        <s v="TEMPTINGPLACES S04 "/>
        <s v="TEMPTINGPLACES S05 "/>
        <s v="TEMPTINGPLACES S06 "/>
        <s v="TEMPTINGPLACES S07 "/>
        <s v="TEMPTINGPLACES S08 "/>
        <s v="TEMPTINGPLACES S09 "/>
        <s v="TEMPTINGPLACES S10 "/>
        <s v="TEMPTINGPLACES S11 CCA"/>
        <s v="TEMPTINGPLACES S12 "/>
        <s v="TEMPTINGPLACES S13 "/>
        <s v="TEMPTINGPLACES S14 "/>
        <s v="TEMPTINGPLACES S15 "/>
        <s v="TEMPTINGPLACES S16 "/>
        <s v="TEMPTINGPLACES S17 "/>
        <s v="TEMPTINGPLACES S18 "/>
        <s v="TEMPTINGPLACES S19 CCB"/>
        <s v="TEMPTINGPLACES S20 "/>
        <s v="TEMPTINGPLACES S21 "/>
        <s v="TEMPTINGPLACES S22 "/>
        <s v="TEMPTINGPLACES S23 "/>
        <s v="LACOSTE S01 "/>
        <s v="LACOSTE S02 "/>
        <s v="LACOSTE S03 "/>
        <s v="LACOSTE S04 "/>
        <s v="LACOSTE S05 CCA"/>
        <s v="LACOSTE S06 "/>
        <s v="ELAN-EDELMAN S01 "/>
        <s v="ELAN-EDELMAN S02 "/>
        <s v="ELAN-EDELMAN S03 "/>
        <s v="ELAN-EDELMAN S04 "/>
        <s v="ELAN-EDELMAN S05 "/>
        <s v="ELAN-EDELMAN S06 "/>
        <s v="ELAN-EDELMAN S07 CCB"/>
        <s v="ELAN-EDELMAN S08 "/>
        <s v="ELAN-EDELMAN S09 "/>
        <s v="ELAN-EDELMAN S10 "/>
        <s v="ELAN-EDELMAN S11 "/>
        <s v="ELAN-EDELMAN S12 "/>
        <s v="ELAN-EDELMAN S13 "/>
        <s v="ELAN-EDELMAN S14 "/>
      </sharedItems>
    </cacheField>
    <cacheField name="debit" numFmtId="164">
      <sharedItems containsString="0" containsBlank="1" containsNumber="1" containsInteger="1" minValue="100" maxValue="8400"/>
    </cacheField>
    <cacheField name="credit" numFmtId="0">
      <sharedItems containsString="0" containsBlank="1" containsNumber="1" containsInteger="1" minValue="170" maxValue="6840"/>
    </cacheField>
    <cacheField name="montant" numFmtId="164">
      <sharedItems containsSemiMixedTypes="0" containsString="0" containsNumber="1" containsInteger="1" minValue="-6840" maxValue="8400"/>
    </cacheField>
    <cacheField name="fournisseur" numFmtId="0">
      <sharedItems count="163">
        <s v="UBISOFT"/>
        <s v="SGPA"/>
        <s v="SOLUCOM"/>
        <s v="RB"/>
        <s v="GROUPE"/>
        <s v="CTI"/>
        <s v="MACIF"/>
        <s v="CCMSA"/>
        <s v="ATOS"/>
        <s v="NATIXIS"/>
        <s v="CGG"/>
        <s v="EFFICIOR"/>
        <s v="SNCF"/>
        <s v="CONVERTIZE"/>
        <s v="NEXITY"/>
        <s v="ALINEA"/>
        <s v="CACEIS"/>
        <s v="ADISSEO"/>
        <s v="ADH"/>
        <s v="PWC"/>
        <s v="UBIQUS"/>
        <s v="INATIS"/>
        <s v="GFI"/>
        <s v="SANOFI"/>
        <s v="TESLA"/>
        <s v="PANZANI"/>
        <s v="ARKADIN"/>
        <s v="PITCHY"/>
        <s v="HENKEL"/>
        <s v="BTG"/>
        <s v="ROQUETTE"/>
        <s v="CANDIA"/>
        <s v="WISTIKI"/>
        <s v="CONCERTO"/>
        <s v="FBI"/>
        <s v="ALTHOS"/>
        <s v="SOLVAY"/>
        <s v="FIVES"/>
        <s v="BLUEBELL"/>
        <s v="KIKAYA"/>
        <s v="BLANC"/>
        <s v="ERGUM"/>
        <s v="MBDA"/>
        <s v="COMPAGNIE"/>
        <s v="LAFARGE"/>
        <s v="JOB"/>
        <s v="FAGUO"/>
        <s v="URBAN"/>
        <s v="JOB4"/>
        <s v="CITY"/>
        <s v="SOPRA"/>
        <s v="BENB"/>
        <s v="THUASNE"/>
        <s v="INSIGN"/>
        <s v="SAS"/>
        <s v="BULB"/>
        <s v="KUDOZ"/>
        <s v="DOLEAD"/>
        <s v="ADA"/>
        <s v="CEME"/>
        <s v="EVERSIDE"/>
        <s v="IPSOS"/>
        <s v="FX4BIZ"/>
        <s v="AMBRE"/>
        <s v="ALTAVIA"/>
        <s v="SELECTRA"/>
        <s v="EY"/>
        <s v="JOBLINK"/>
        <s v="ALLIANCE"/>
        <s v="FED"/>
        <s v="URVIKA"/>
        <s v="OLIVER"/>
        <s v="MISETAL"/>
        <s v="WINDEE"/>
        <s v="VARIOUSAD"/>
        <s v="ASTRAL"/>
        <s v="THALES"/>
        <s v="LUCETTE"/>
        <s v="INTERACTIS"/>
        <s v="FINQUEST"/>
        <s v="ALAIN"/>
        <s v="CULTURESPACES"/>
        <s v="ADOMIK"/>
        <s v="SIEMENS"/>
        <s v="SPARTOO"/>
        <s v="ORSON"/>
        <s v="EASYLAMPS"/>
        <s v="SAGUEZ"/>
        <s v="BALYO"/>
        <s v="LIFT"/>
        <s v="CLUBMED"/>
        <s v="CENTRE"/>
        <s v="HEYRAUD"/>
        <s v="QUALIUM"/>
        <s v="ARTIMON"/>
        <s v="EDITIALIS"/>
        <s v="GRANDS"/>
        <s v="BEVERLY"/>
        <s v="SINEQUANONE"/>
        <s v="BABELIO"/>
        <s v="ALVEUS"/>
        <s v="DIADEIS"/>
        <s v="TBWA\FRANCE"/>
        <s v="SPECITEC"/>
        <s v="PRICEMINISTER"/>
        <s v="OTIS"/>
        <s v="SIDEXIA"/>
        <s v="QUATRE"/>
        <s v="HILL"/>
        <s v="DEEZER"/>
        <s v="EPITECH"/>
        <s v="WELP"/>
        <s v="SEJER"/>
        <s v="MCCORMICK"/>
        <s v="ONPRINT"/>
        <s v="LEON"/>
        <s v="KEYRUS"/>
        <s v="ARCENCIEL"/>
        <s v="MAYARO"/>
        <s v="ARTELOGE"/>
        <s v="SEGULA"/>
        <s v="STEERFOX"/>
        <s v="COHABS"/>
        <s v="BOUYGUES"/>
        <s v="IMPRIMERIE"/>
        <s v="SPIE"/>
        <s v="ENGAGE"/>
        <s v="JONAK"/>
        <s v="SHIPPEO"/>
        <s v="ARTHEAU"/>
        <s v="UNITRON"/>
        <s v="ALTAI"/>
        <s v="FOODORA"/>
        <s v="GYMPASS"/>
        <s v="CONSTRUCTA"/>
        <s v="EFFILAB"/>
        <s v="HENT"/>
        <s v="AFRICA"/>
        <s v="CLASQUIN"/>
        <s v="LIGHTHOUSE"/>
        <s v="CHRISTIAN"/>
        <s v="WOUAT"/>
        <s v="CITRUCE"/>
        <s v="TAITTINGER"/>
        <s v="SGCIB"/>
        <s v="ADDWORKING"/>
        <s v="STAGO"/>
        <s v="GEMO"/>
        <s v="RADIALL"/>
        <s v="TOYOTA"/>
        <s v="FNAC"/>
        <s v="STRATUM"/>
        <s v="PAGAMON"/>
        <s v="PIKEL"/>
        <s v="LOXAM"/>
        <s v="BROOKFIELD"/>
        <s v="CEA-LETI"/>
        <s v="COSMOCOVER"/>
        <s v="ADAPTIVE"/>
        <s v="WOOZJOB"/>
        <s v="TEMPTINGPLACES"/>
        <s v="LACOSTE"/>
        <s v="ELAN-EDELM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60">
  <r>
    <x v="0"/>
    <d v="2016-01-20T00:00:00"/>
    <x v="0"/>
    <n v="1090"/>
    <m/>
    <n v="1090"/>
    <x v="0"/>
  </r>
  <r>
    <x v="0"/>
    <d v="2016-01-27T00:00:00"/>
    <x v="1"/>
    <m/>
    <n v="1410"/>
    <n v="-1410"/>
    <x v="0"/>
  </r>
  <r>
    <x v="0"/>
    <d v="2016-11-05T00:00:00"/>
    <x v="2"/>
    <n v="1630"/>
    <m/>
    <n v="1630"/>
    <x v="0"/>
  </r>
  <r>
    <x v="0"/>
    <d v="2016-07-12T00:00:00"/>
    <x v="3"/>
    <n v="1870"/>
    <m/>
    <n v="1870"/>
    <x v="0"/>
  </r>
  <r>
    <x v="0"/>
    <d v="2016-02-05T00:00:00"/>
    <x v="4"/>
    <n v="2330"/>
    <m/>
    <n v="2330"/>
    <x v="0"/>
  </r>
  <r>
    <x v="0"/>
    <d v="2016-10-01T00:00:00"/>
    <x v="5"/>
    <n v="2390"/>
    <m/>
    <n v="2390"/>
    <x v="0"/>
  </r>
  <r>
    <x v="0"/>
    <d v="2016-10-11T00:00:00"/>
    <x v="6"/>
    <m/>
    <n v="2490"/>
    <n v="-2490"/>
    <x v="0"/>
  </r>
  <r>
    <x v="0"/>
    <d v="2016-07-26T00:00:00"/>
    <x v="7"/>
    <n v="2660"/>
    <m/>
    <n v="2660"/>
    <x v="0"/>
  </r>
  <r>
    <x v="0"/>
    <d v="2016-12-05T00:00:00"/>
    <x v="8"/>
    <n v="2690"/>
    <m/>
    <n v="2690"/>
    <x v="0"/>
  </r>
  <r>
    <x v="0"/>
    <d v="2016-05-11T00:00:00"/>
    <x v="9"/>
    <n v="2850"/>
    <m/>
    <n v="2850"/>
    <x v="0"/>
  </r>
  <r>
    <x v="0"/>
    <d v="2016-07-26T00:00:00"/>
    <x v="10"/>
    <n v="2890"/>
    <m/>
    <n v="2890"/>
    <x v="0"/>
  </r>
  <r>
    <x v="0"/>
    <d v="2016-11-04T00:00:00"/>
    <x v="11"/>
    <n v="2980"/>
    <m/>
    <n v="2980"/>
    <x v="0"/>
  </r>
  <r>
    <x v="0"/>
    <d v="2016-12-03T00:00:00"/>
    <x v="12"/>
    <n v="3300"/>
    <m/>
    <n v="3300"/>
    <x v="0"/>
  </r>
  <r>
    <x v="0"/>
    <d v="2016-02-07T00:00:00"/>
    <x v="13"/>
    <n v="3440"/>
    <m/>
    <n v="3440"/>
    <x v="0"/>
  </r>
  <r>
    <x v="0"/>
    <d v="2016-12-13T00:00:00"/>
    <x v="14"/>
    <n v="3510"/>
    <m/>
    <n v="3510"/>
    <x v="0"/>
  </r>
  <r>
    <x v="0"/>
    <d v="2016-04-02T00:00:00"/>
    <x v="15"/>
    <n v="3560"/>
    <m/>
    <n v="3560"/>
    <x v="0"/>
  </r>
  <r>
    <x v="0"/>
    <d v="2016-06-02T00:00:00"/>
    <x v="16"/>
    <n v="3680"/>
    <m/>
    <n v="3680"/>
    <x v="0"/>
  </r>
  <r>
    <x v="0"/>
    <d v="2016-07-14T00:00:00"/>
    <x v="17"/>
    <n v="3790"/>
    <m/>
    <n v="3790"/>
    <x v="0"/>
  </r>
  <r>
    <x v="0"/>
    <d v="2016-12-09T00:00:00"/>
    <x v="18"/>
    <n v="5060"/>
    <m/>
    <n v="5060"/>
    <x v="0"/>
  </r>
  <r>
    <x v="0"/>
    <d v="2016-09-04T00:00:00"/>
    <x v="19"/>
    <n v="5120"/>
    <m/>
    <n v="5120"/>
    <x v="0"/>
  </r>
  <r>
    <x v="0"/>
    <d v="2016-02-11T00:00:00"/>
    <x v="20"/>
    <n v="5440"/>
    <m/>
    <n v="5440"/>
    <x v="0"/>
  </r>
  <r>
    <x v="0"/>
    <d v="2016-07-10T00:00:00"/>
    <x v="21"/>
    <n v="5550"/>
    <m/>
    <n v="5550"/>
    <x v="0"/>
  </r>
  <r>
    <x v="0"/>
    <d v="2016-06-15T00:00:00"/>
    <x v="22"/>
    <n v="5680"/>
    <m/>
    <n v="5680"/>
    <x v="0"/>
  </r>
  <r>
    <x v="0"/>
    <d v="2016-05-08T00:00:00"/>
    <x v="23"/>
    <n v="6170"/>
    <m/>
    <n v="6170"/>
    <x v="0"/>
  </r>
  <r>
    <x v="0"/>
    <d v="2016-10-09T00:00:00"/>
    <x v="24"/>
    <n v="6600"/>
    <m/>
    <n v="6600"/>
    <x v="0"/>
  </r>
  <r>
    <x v="0"/>
    <d v="2016-05-06T00:00:00"/>
    <x v="25"/>
    <n v="6610"/>
    <m/>
    <n v="6610"/>
    <x v="0"/>
  </r>
  <r>
    <x v="0"/>
    <d v="2016-08-02T00:00:00"/>
    <x v="26"/>
    <n v="6800"/>
    <m/>
    <n v="6800"/>
    <x v="0"/>
  </r>
  <r>
    <x v="0"/>
    <d v="2016-07-21T00:00:00"/>
    <x v="27"/>
    <n v="6900"/>
    <m/>
    <n v="6900"/>
    <x v="0"/>
  </r>
  <r>
    <x v="0"/>
    <d v="2016-06-08T00:00:00"/>
    <x v="28"/>
    <n v="7230"/>
    <m/>
    <n v="7230"/>
    <x v="0"/>
  </r>
  <r>
    <x v="0"/>
    <d v="2016-06-25T00:00:00"/>
    <x v="29"/>
    <n v="7320"/>
    <m/>
    <n v="7320"/>
    <x v="0"/>
  </r>
  <r>
    <x v="0"/>
    <d v="2016-11-20T00:00:00"/>
    <x v="30"/>
    <n v="7520"/>
    <m/>
    <n v="7520"/>
    <x v="1"/>
  </r>
  <r>
    <x v="0"/>
    <d v="2016-03-25T00:00:00"/>
    <x v="31"/>
    <n v="7600"/>
    <m/>
    <n v="7600"/>
    <x v="1"/>
  </r>
  <r>
    <x v="0"/>
    <d v="2016-12-05T00:00:00"/>
    <x v="32"/>
    <n v="7700"/>
    <m/>
    <n v="7700"/>
    <x v="1"/>
  </r>
  <r>
    <x v="0"/>
    <d v="2016-12-30T00:00:00"/>
    <x v="33"/>
    <n v="7760"/>
    <m/>
    <n v="7760"/>
    <x v="1"/>
  </r>
  <r>
    <x v="0"/>
    <d v="2016-08-18T00:00:00"/>
    <x v="34"/>
    <n v="7790"/>
    <m/>
    <n v="7790"/>
    <x v="1"/>
  </r>
  <r>
    <x v="0"/>
    <d v="2016-10-21T00:00:00"/>
    <x v="35"/>
    <n v="7790"/>
    <m/>
    <n v="7790"/>
    <x v="1"/>
  </r>
  <r>
    <x v="0"/>
    <d v="2016-01-26T00:00:00"/>
    <x v="36"/>
    <n v="8020"/>
    <m/>
    <n v="8020"/>
    <x v="1"/>
  </r>
  <r>
    <x v="0"/>
    <d v="2016-02-08T00:00:00"/>
    <x v="37"/>
    <m/>
    <n v="260"/>
    <n v="-260"/>
    <x v="1"/>
  </r>
  <r>
    <x v="0"/>
    <d v="2016-04-24T00:00:00"/>
    <x v="38"/>
    <m/>
    <n v="1110"/>
    <n v="-1110"/>
    <x v="0"/>
  </r>
  <r>
    <x v="0"/>
    <d v="2016-08-18T00:00:00"/>
    <x v="1"/>
    <m/>
    <n v="330"/>
    <n v="-330"/>
    <x v="0"/>
  </r>
  <r>
    <x v="1"/>
    <d v="2016-01-05T00:00:00"/>
    <x v="39"/>
    <n v="1040"/>
    <m/>
    <n v="1040"/>
    <x v="2"/>
  </r>
  <r>
    <x v="1"/>
    <d v="2016-04-26T00:00:00"/>
    <x v="40"/>
    <n v="2820"/>
    <m/>
    <n v="2820"/>
    <x v="2"/>
  </r>
  <r>
    <x v="1"/>
    <d v="2016-10-01T00:00:00"/>
    <x v="41"/>
    <n v="2850"/>
    <m/>
    <n v="2850"/>
    <x v="2"/>
  </r>
  <r>
    <x v="1"/>
    <d v="2016-10-04T00:00:00"/>
    <x v="42"/>
    <n v="3190"/>
    <m/>
    <n v="3190"/>
    <x v="2"/>
  </r>
  <r>
    <x v="1"/>
    <d v="2016-10-23T00:00:00"/>
    <x v="43"/>
    <n v="3240"/>
    <m/>
    <n v="3240"/>
    <x v="2"/>
  </r>
  <r>
    <x v="1"/>
    <d v="2016-02-26T00:00:00"/>
    <x v="44"/>
    <n v="4180"/>
    <m/>
    <n v="4180"/>
    <x v="2"/>
  </r>
  <r>
    <x v="1"/>
    <d v="2016-10-13T00:00:00"/>
    <x v="45"/>
    <n v="4430"/>
    <m/>
    <n v="4430"/>
    <x v="2"/>
  </r>
  <r>
    <x v="1"/>
    <d v="2016-05-09T00:00:00"/>
    <x v="46"/>
    <n v="4590"/>
    <m/>
    <n v="4590"/>
    <x v="2"/>
  </r>
  <r>
    <x v="1"/>
    <d v="2016-07-04T00:00:00"/>
    <x v="47"/>
    <n v="4860"/>
    <m/>
    <n v="4860"/>
    <x v="2"/>
  </r>
  <r>
    <x v="1"/>
    <d v="2016-03-13T00:00:00"/>
    <x v="48"/>
    <n v="5200"/>
    <m/>
    <n v="5200"/>
    <x v="2"/>
  </r>
  <r>
    <x v="1"/>
    <d v="2016-08-29T00:00:00"/>
    <x v="49"/>
    <n v="5470"/>
    <m/>
    <n v="5470"/>
    <x v="2"/>
  </r>
  <r>
    <x v="1"/>
    <d v="2016-04-09T00:00:00"/>
    <x v="50"/>
    <n v="5780"/>
    <m/>
    <n v="5780"/>
    <x v="2"/>
  </r>
  <r>
    <x v="1"/>
    <d v="2016-10-11T00:00:00"/>
    <x v="51"/>
    <n v="6470"/>
    <m/>
    <n v="6470"/>
    <x v="3"/>
  </r>
  <r>
    <x v="1"/>
    <d v="2016-12-07T00:00:00"/>
    <x v="52"/>
    <n v="6670"/>
    <m/>
    <n v="6670"/>
    <x v="3"/>
  </r>
  <r>
    <x v="1"/>
    <d v="2016-10-12T00:00:00"/>
    <x v="53"/>
    <n v="8050"/>
    <m/>
    <n v="8050"/>
    <x v="3"/>
  </r>
  <r>
    <x v="1"/>
    <d v="2016-07-08T00:00:00"/>
    <x v="54"/>
    <n v="8310"/>
    <m/>
    <n v="8310"/>
    <x v="3"/>
  </r>
  <r>
    <x v="1"/>
    <d v="2016-12-21T00:00:00"/>
    <x v="55"/>
    <m/>
    <n v="2010"/>
    <n v="-2010"/>
    <x v="3"/>
  </r>
  <r>
    <x v="2"/>
    <d v="2016-06-26T00:00:00"/>
    <x v="56"/>
    <n v="170"/>
    <m/>
    <n v="170"/>
    <x v="4"/>
  </r>
  <r>
    <x v="2"/>
    <d v="2016-04-21T00:00:00"/>
    <x v="57"/>
    <n v="250"/>
    <m/>
    <n v="250"/>
    <x v="4"/>
  </r>
  <r>
    <x v="2"/>
    <d v="2016-03-06T00:00:00"/>
    <x v="58"/>
    <n v="730"/>
    <m/>
    <n v="730"/>
    <x v="4"/>
  </r>
  <r>
    <x v="2"/>
    <d v="2016-02-25T00:00:00"/>
    <x v="59"/>
    <m/>
    <n v="2210"/>
    <n v="-2210"/>
    <x v="4"/>
  </r>
  <r>
    <x v="2"/>
    <d v="2016-11-21T00:00:00"/>
    <x v="60"/>
    <n v="2820"/>
    <m/>
    <n v="2820"/>
    <x v="4"/>
  </r>
  <r>
    <x v="2"/>
    <d v="2016-08-30T00:00:00"/>
    <x v="61"/>
    <n v="3040"/>
    <m/>
    <n v="3040"/>
    <x v="4"/>
  </r>
  <r>
    <x v="2"/>
    <d v="2016-05-04T00:00:00"/>
    <x v="62"/>
    <n v="3670"/>
    <m/>
    <n v="3670"/>
    <x v="4"/>
  </r>
  <r>
    <x v="2"/>
    <d v="2016-04-21T00:00:00"/>
    <x v="63"/>
    <n v="4440"/>
    <m/>
    <n v="4440"/>
    <x v="4"/>
  </r>
  <r>
    <x v="2"/>
    <d v="2016-09-20T00:00:00"/>
    <x v="64"/>
    <n v="4620"/>
    <m/>
    <n v="4620"/>
    <x v="4"/>
  </r>
  <r>
    <x v="2"/>
    <d v="2016-11-08T00:00:00"/>
    <x v="65"/>
    <n v="4770"/>
    <m/>
    <n v="4770"/>
    <x v="5"/>
  </r>
  <r>
    <x v="2"/>
    <d v="2016-11-19T00:00:00"/>
    <x v="66"/>
    <n v="4790"/>
    <m/>
    <n v="4790"/>
    <x v="5"/>
  </r>
  <r>
    <x v="2"/>
    <d v="2016-09-05T00:00:00"/>
    <x v="67"/>
    <n v="5270"/>
    <m/>
    <n v="5270"/>
    <x v="5"/>
  </r>
  <r>
    <x v="2"/>
    <d v="2016-06-19T00:00:00"/>
    <x v="68"/>
    <n v="6060"/>
    <m/>
    <n v="6060"/>
    <x v="5"/>
  </r>
  <r>
    <x v="2"/>
    <d v="2016-12-02T00:00:00"/>
    <x v="69"/>
    <n v="6740"/>
    <m/>
    <n v="6740"/>
    <x v="5"/>
  </r>
  <r>
    <x v="2"/>
    <d v="2016-03-27T00:00:00"/>
    <x v="70"/>
    <n v="6780"/>
    <m/>
    <n v="6780"/>
    <x v="5"/>
  </r>
  <r>
    <x v="2"/>
    <d v="2016-04-20T00:00:00"/>
    <x v="71"/>
    <n v="6790"/>
    <m/>
    <n v="6790"/>
    <x v="5"/>
  </r>
  <r>
    <x v="2"/>
    <d v="2016-09-10T00:00:00"/>
    <x v="72"/>
    <n v="7140"/>
    <m/>
    <n v="7140"/>
    <x v="5"/>
  </r>
  <r>
    <x v="3"/>
    <d v="2016-12-22T00:00:00"/>
    <x v="73"/>
    <n v="410"/>
    <m/>
    <n v="410"/>
    <x v="6"/>
  </r>
  <r>
    <x v="3"/>
    <d v="2016-04-18T00:00:00"/>
    <x v="74"/>
    <n v="590"/>
    <m/>
    <n v="590"/>
    <x v="6"/>
  </r>
  <r>
    <x v="3"/>
    <d v="2016-05-21T00:00:00"/>
    <x v="75"/>
    <n v="1150"/>
    <m/>
    <n v="1150"/>
    <x v="6"/>
  </r>
  <r>
    <x v="3"/>
    <d v="2016-01-29T00:00:00"/>
    <x v="76"/>
    <n v="1440"/>
    <m/>
    <n v="1440"/>
    <x v="6"/>
  </r>
  <r>
    <x v="3"/>
    <d v="2016-04-10T00:00:00"/>
    <x v="77"/>
    <n v="1460"/>
    <m/>
    <n v="1460"/>
    <x v="6"/>
  </r>
  <r>
    <x v="3"/>
    <d v="2016-04-17T00:00:00"/>
    <x v="78"/>
    <n v="1460"/>
    <m/>
    <n v="1460"/>
    <x v="6"/>
  </r>
  <r>
    <x v="3"/>
    <d v="2016-04-04T00:00:00"/>
    <x v="79"/>
    <n v="2510"/>
    <m/>
    <n v="2510"/>
    <x v="6"/>
  </r>
  <r>
    <x v="3"/>
    <d v="2016-02-03T00:00:00"/>
    <x v="80"/>
    <n v="4170"/>
    <m/>
    <n v="4170"/>
    <x v="6"/>
  </r>
  <r>
    <x v="3"/>
    <d v="2016-03-05T00:00:00"/>
    <x v="81"/>
    <n v="5170"/>
    <m/>
    <n v="5170"/>
    <x v="7"/>
  </r>
  <r>
    <x v="3"/>
    <d v="2016-04-07T00:00:00"/>
    <x v="82"/>
    <n v="5240"/>
    <m/>
    <n v="5240"/>
    <x v="7"/>
  </r>
  <r>
    <x v="3"/>
    <d v="2016-05-23T00:00:00"/>
    <x v="83"/>
    <n v="5330"/>
    <m/>
    <n v="5330"/>
    <x v="7"/>
  </r>
  <r>
    <x v="3"/>
    <d v="2016-05-29T00:00:00"/>
    <x v="84"/>
    <n v="5410"/>
    <m/>
    <n v="5410"/>
    <x v="7"/>
  </r>
  <r>
    <x v="3"/>
    <d v="2016-08-31T00:00:00"/>
    <x v="85"/>
    <n v="5890"/>
    <m/>
    <n v="5890"/>
    <x v="7"/>
  </r>
  <r>
    <x v="3"/>
    <d v="2016-08-31T00:00:00"/>
    <x v="86"/>
    <n v="6880"/>
    <m/>
    <n v="6880"/>
    <x v="7"/>
  </r>
  <r>
    <x v="3"/>
    <d v="2016-10-28T00:00:00"/>
    <x v="87"/>
    <n v="7670"/>
    <m/>
    <n v="7670"/>
    <x v="7"/>
  </r>
  <r>
    <x v="3"/>
    <d v="2016-01-19T00:00:00"/>
    <x v="88"/>
    <m/>
    <n v="430"/>
    <n v="-430"/>
    <x v="7"/>
  </r>
  <r>
    <x v="3"/>
    <d v="2016-09-11T00:00:00"/>
    <x v="89"/>
    <m/>
    <n v="990"/>
    <n v="-990"/>
    <x v="7"/>
  </r>
  <r>
    <x v="4"/>
    <d v="2016-11-19T00:00:00"/>
    <x v="90"/>
    <n v="320"/>
    <m/>
    <n v="320"/>
    <x v="8"/>
  </r>
  <r>
    <x v="4"/>
    <d v="2016-03-14T00:00:00"/>
    <x v="91"/>
    <n v="980"/>
    <m/>
    <n v="980"/>
    <x v="8"/>
  </r>
  <r>
    <x v="4"/>
    <d v="2016-09-01T00:00:00"/>
    <x v="92"/>
    <n v="1070"/>
    <m/>
    <n v="1070"/>
    <x v="8"/>
  </r>
  <r>
    <x v="4"/>
    <d v="2016-12-13T00:00:00"/>
    <x v="93"/>
    <n v="1340"/>
    <m/>
    <n v="1340"/>
    <x v="8"/>
  </r>
  <r>
    <x v="4"/>
    <d v="2016-10-15T00:00:00"/>
    <x v="94"/>
    <n v="1510"/>
    <m/>
    <n v="1510"/>
    <x v="8"/>
  </r>
  <r>
    <x v="4"/>
    <d v="2016-09-27T00:00:00"/>
    <x v="95"/>
    <n v="1830"/>
    <m/>
    <n v="1830"/>
    <x v="8"/>
  </r>
  <r>
    <x v="4"/>
    <d v="2016-10-27T00:00:00"/>
    <x v="96"/>
    <n v="1970"/>
    <m/>
    <n v="1970"/>
    <x v="8"/>
  </r>
  <r>
    <x v="4"/>
    <d v="2016-01-29T00:00:00"/>
    <x v="97"/>
    <n v="2710"/>
    <m/>
    <n v="2710"/>
    <x v="8"/>
  </r>
  <r>
    <x v="4"/>
    <d v="2016-07-25T00:00:00"/>
    <x v="98"/>
    <n v="3160"/>
    <m/>
    <n v="3160"/>
    <x v="8"/>
  </r>
  <r>
    <x v="4"/>
    <d v="2016-01-28T00:00:00"/>
    <x v="99"/>
    <n v="3290"/>
    <m/>
    <n v="3290"/>
    <x v="8"/>
  </r>
  <r>
    <x v="4"/>
    <d v="2016-02-08T00:00:00"/>
    <x v="100"/>
    <n v="4850"/>
    <m/>
    <n v="4850"/>
    <x v="8"/>
  </r>
  <r>
    <x v="4"/>
    <d v="2016-10-07T00:00:00"/>
    <x v="101"/>
    <n v="6590"/>
    <m/>
    <n v="6590"/>
    <x v="8"/>
  </r>
  <r>
    <x v="4"/>
    <d v="2016-10-04T00:00:00"/>
    <x v="102"/>
    <n v="6650"/>
    <m/>
    <n v="6650"/>
    <x v="9"/>
  </r>
  <r>
    <x v="4"/>
    <d v="2016-05-15T00:00:00"/>
    <x v="103"/>
    <n v="7390"/>
    <m/>
    <n v="7390"/>
    <x v="9"/>
  </r>
  <r>
    <x v="4"/>
    <d v="2016-07-06T00:00:00"/>
    <x v="104"/>
    <n v="7400"/>
    <m/>
    <n v="7400"/>
    <x v="9"/>
  </r>
  <r>
    <x v="4"/>
    <d v="2016-06-03T00:00:00"/>
    <x v="105"/>
    <n v="7790"/>
    <m/>
    <n v="7790"/>
    <x v="9"/>
  </r>
  <r>
    <x v="4"/>
    <d v="2016-01-20T00:00:00"/>
    <x v="106"/>
    <m/>
    <n v="1690"/>
    <n v="-1690"/>
    <x v="9"/>
  </r>
  <r>
    <x v="5"/>
    <d v="2016-02-19T00:00:00"/>
    <x v="107"/>
    <n v="600"/>
    <m/>
    <n v="600"/>
    <x v="10"/>
  </r>
  <r>
    <x v="5"/>
    <d v="2016-05-29T00:00:00"/>
    <x v="108"/>
    <n v="1340"/>
    <m/>
    <n v="1340"/>
    <x v="10"/>
  </r>
  <r>
    <x v="5"/>
    <d v="2016-03-27T00:00:00"/>
    <x v="109"/>
    <n v="1430"/>
    <m/>
    <n v="1430"/>
    <x v="10"/>
  </r>
  <r>
    <x v="5"/>
    <d v="2016-10-30T00:00:00"/>
    <x v="110"/>
    <n v="1580"/>
    <m/>
    <n v="1580"/>
    <x v="10"/>
  </r>
  <r>
    <x v="5"/>
    <d v="2016-12-01T00:00:00"/>
    <x v="111"/>
    <m/>
    <n v="2210"/>
    <n v="-2210"/>
    <x v="10"/>
  </r>
  <r>
    <x v="5"/>
    <d v="2016-01-04T00:00:00"/>
    <x v="112"/>
    <n v="2990"/>
    <m/>
    <n v="2990"/>
    <x v="10"/>
  </r>
  <r>
    <x v="5"/>
    <d v="2016-10-05T00:00:00"/>
    <x v="113"/>
    <n v="3730"/>
    <m/>
    <n v="3730"/>
    <x v="10"/>
  </r>
  <r>
    <x v="5"/>
    <d v="2016-03-22T00:00:00"/>
    <x v="114"/>
    <n v="4030"/>
    <m/>
    <n v="4030"/>
    <x v="10"/>
  </r>
  <r>
    <x v="5"/>
    <d v="2016-04-15T00:00:00"/>
    <x v="115"/>
    <n v="4580"/>
    <m/>
    <n v="4580"/>
    <x v="10"/>
  </r>
  <r>
    <x v="5"/>
    <d v="2016-01-20T00:00:00"/>
    <x v="116"/>
    <n v="4920"/>
    <m/>
    <n v="4920"/>
    <x v="10"/>
  </r>
  <r>
    <x v="5"/>
    <d v="2016-08-15T00:00:00"/>
    <x v="117"/>
    <n v="5940"/>
    <m/>
    <n v="5940"/>
    <x v="11"/>
  </r>
  <r>
    <x v="5"/>
    <d v="2016-04-18T00:00:00"/>
    <x v="118"/>
    <n v="6370"/>
    <m/>
    <n v="6370"/>
    <x v="11"/>
  </r>
  <r>
    <x v="5"/>
    <d v="2016-03-27T00:00:00"/>
    <x v="119"/>
    <n v="7290"/>
    <m/>
    <n v="7290"/>
    <x v="11"/>
  </r>
  <r>
    <x v="5"/>
    <d v="2016-03-28T00:00:00"/>
    <x v="120"/>
    <n v="7830"/>
    <m/>
    <n v="7830"/>
    <x v="11"/>
  </r>
  <r>
    <x v="5"/>
    <d v="2016-10-19T00:00:00"/>
    <x v="121"/>
    <n v="8120"/>
    <m/>
    <n v="8120"/>
    <x v="11"/>
  </r>
  <r>
    <x v="5"/>
    <d v="2016-04-04T00:00:00"/>
    <x v="122"/>
    <m/>
    <n v="5890"/>
    <n v="-5890"/>
    <x v="11"/>
  </r>
  <r>
    <x v="5"/>
    <d v="2016-09-25T00:00:00"/>
    <x v="123"/>
    <m/>
    <n v="830"/>
    <n v="-830"/>
    <x v="11"/>
  </r>
  <r>
    <x v="6"/>
    <d v="2016-06-13T00:00:00"/>
    <x v="124"/>
    <n v="340"/>
    <m/>
    <n v="340"/>
    <x v="12"/>
  </r>
  <r>
    <x v="6"/>
    <d v="2016-01-02T00:00:00"/>
    <x v="125"/>
    <n v="490"/>
    <m/>
    <n v="490"/>
    <x v="12"/>
  </r>
  <r>
    <x v="6"/>
    <d v="2016-11-13T00:00:00"/>
    <x v="126"/>
    <n v="1360"/>
    <m/>
    <n v="1360"/>
    <x v="12"/>
  </r>
  <r>
    <x v="6"/>
    <d v="2016-07-19T00:00:00"/>
    <x v="127"/>
    <n v="1370"/>
    <m/>
    <n v="1370"/>
    <x v="12"/>
  </r>
  <r>
    <x v="6"/>
    <d v="2016-01-15T00:00:00"/>
    <x v="128"/>
    <n v="1540"/>
    <m/>
    <n v="1540"/>
    <x v="12"/>
  </r>
  <r>
    <x v="6"/>
    <d v="2016-01-01T00:00:00"/>
    <x v="129"/>
    <n v="2350"/>
    <m/>
    <n v="2350"/>
    <x v="12"/>
  </r>
  <r>
    <x v="6"/>
    <d v="2016-12-08T00:00:00"/>
    <x v="130"/>
    <n v="2520"/>
    <m/>
    <n v="2520"/>
    <x v="12"/>
  </r>
  <r>
    <x v="6"/>
    <d v="2016-01-03T00:00:00"/>
    <x v="131"/>
    <n v="3170"/>
    <m/>
    <n v="3170"/>
    <x v="12"/>
  </r>
  <r>
    <x v="6"/>
    <d v="2016-01-23T00:00:00"/>
    <x v="132"/>
    <n v="3840"/>
    <m/>
    <n v="3840"/>
    <x v="12"/>
  </r>
  <r>
    <x v="6"/>
    <d v="2016-04-27T00:00:00"/>
    <x v="133"/>
    <n v="5230"/>
    <m/>
    <n v="5230"/>
    <x v="12"/>
  </r>
  <r>
    <x v="6"/>
    <d v="2016-12-24T00:00:00"/>
    <x v="134"/>
    <n v="5600"/>
    <m/>
    <n v="5600"/>
    <x v="13"/>
  </r>
  <r>
    <x v="6"/>
    <d v="2016-10-09T00:00:00"/>
    <x v="135"/>
    <n v="6760"/>
    <m/>
    <n v="6760"/>
    <x v="13"/>
  </r>
  <r>
    <x v="6"/>
    <d v="2016-01-17T00:00:00"/>
    <x v="136"/>
    <n v="7150"/>
    <m/>
    <n v="7150"/>
    <x v="13"/>
  </r>
  <r>
    <x v="6"/>
    <d v="2016-01-24T00:00:00"/>
    <x v="137"/>
    <n v="7150"/>
    <m/>
    <n v="7150"/>
    <x v="13"/>
  </r>
  <r>
    <x v="6"/>
    <d v="2016-07-11T00:00:00"/>
    <x v="138"/>
    <n v="7510"/>
    <m/>
    <n v="7510"/>
    <x v="13"/>
  </r>
  <r>
    <x v="6"/>
    <d v="2016-08-13T00:00:00"/>
    <x v="139"/>
    <n v="7830"/>
    <m/>
    <n v="7830"/>
    <x v="13"/>
  </r>
  <r>
    <x v="6"/>
    <d v="2016-10-20T00:00:00"/>
    <x v="140"/>
    <n v="8000"/>
    <m/>
    <n v="8000"/>
    <x v="13"/>
  </r>
  <r>
    <x v="7"/>
    <d v="2016-01-30T00:00:00"/>
    <x v="141"/>
    <n v="480"/>
    <m/>
    <n v="480"/>
    <x v="14"/>
  </r>
  <r>
    <x v="7"/>
    <d v="2016-01-29T00:00:00"/>
    <x v="142"/>
    <n v="2530"/>
    <m/>
    <n v="2530"/>
    <x v="14"/>
  </r>
  <r>
    <x v="7"/>
    <d v="2016-08-28T00:00:00"/>
    <x v="143"/>
    <m/>
    <n v="2740"/>
    <n v="-2740"/>
    <x v="14"/>
  </r>
  <r>
    <x v="7"/>
    <d v="2016-09-29T00:00:00"/>
    <x v="144"/>
    <n v="3010"/>
    <m/>
    <n v="3010"/>
    <x v="14"/>
  </r>
  <r>
    <x v="7"/>
    <d v="2016-09-02T00:00:00"/>
    <x v="145"/>
    <n v="3460"/>
    <m/>
    <n v="3460"/>
    <x v="14"/>
  </r>
  <r>
    <x v="7"/>
    <d v="2016-08-06T00:00:00"/>
    <x v="146"/>
    <n v="4090"/>
    <m/>
    <n v="4090"/>
    <x v="14"/>
  </r>
  <r>
    <x v="7"/>
    <d v="2016-09-09T00:00:00"/>
    <x v="147"/>
    <n v="5790"/>
    <m/>
    <n v="5790"/>
    <x v="14"/>
  </r>
  <r>
    <x v="7"/>
    <d v="2016-09-13T00:00:00"/>
    <x v="148"/>
    <n v="6030"/>
    <m/>
    <n v="6030"/>
    <x v="14"/>
  </r>
  <r>
    <x v="7"/>
    <d v="2016-05-03T00:00:00"/>
    <x v="149"/>
    <n v="6230"/>
    <m/>
    <n v="6230"/>
    <x v="14"/>
  </r>
  <r>
    <x v="7"/>
    <d v="2016-06-24T00:00:00"/>
    <x v="150"/>
    <n v="6410"/>
    <m/>
    <n v="6410"/>
    <x v="14"/>
  </r>
  <r>
    <x v="7"/>
    <d v="2016-09-27T00:00:00"/>
    <x v="151"/>
    <n v="6680"/>
    <m/>
    <n v="6680"/>
    <x v="14"/>
  </r>
  <r>
    <x v="7"/>
    <d v="2016-10-09T00:00:00"/>
    <x v="152"/>
    <n v="6730"/>
    <m/>
    <n v="6730"/>
    <x v="14"/>
  </r>
  <r>
    <x v="7"/>
    <d v="2016-02-24T00:00:00"/>
    <x v="153"/>
    <n v="7040"/>
    <m/>
    <n v="7040"/>
    <x v="15"/>
  </r>
  <r>
    <x v="7"/>
    <d v="2016-01-13T00:00:00"/>
    <x v="154"/>
    <n v="7170"/>
    <m/>
    <n v="7170"/>
    <x v="15"/>
  </r>
  <r>
    <x v="7"/>
    <d v="2016-09-15T00:00:00"/>
    <x v="155"/>
    <n v="7510"/>
    <m/>
    <n v="7510"/>
    <x v="15"/>
  </r>
  <r>
    <x v="7"/>
    <d v="2016-01-19T00:00:00"/>
    <x v="156"/>
    <n v="7800"/>
    <m/>
    <n v="7800"/>
    <x v="15"/>
  </r>
  <r>
    <x v="7"/>
    <d v="2016-04-21T00:00:00"/>
    <x v="157"/>
    <m/>
    <n v="2580"/>
    <n v="-2580"/>
    <x v="15"/>
  </r>
  <r>
    <x v="8"/>
    <d v="2016-12-24T00:00:00"/>
    <x v="158"/>
    <n v="670"/>
    <m/>
    <n v="670"/>
    <x v="15"/>
  </r>
  <r>
    <x v="8"/>
    <d v="2016-12-04T00:00:00"/>
    <x v="159"/>
    <n v="910"/>
    <m/>
    <n v="910"/>
    <x v="15"/>
  </r>
  <r>
    <x v="8"/>
    <d v="2016-10-15T00:00:00"/>
    <x v="160"/>
    <n v="1500"/>
    <m/>
    <n v="1500"/>
    <x v="15"/>
  </r>
  <r>
    <x v="8"/>
    <d v="2016-08-05T00:00:00"/>
    <x v="161"/>
    <n v="1560"/>
    <m/>
    <n v="1560"/>
    <x v="15"/>
  </r>
  <r>
    <x v="8"/>
    <d v="2016-10-14T00:00:00"/>
    <x v="162"/>
    <n v="1830"/>
    <m/>
    <n v="1830"/>
    <x v="16"/>
  </r>
  <r>
    <x v="8"/>
    <d v="2016-06-26T00:00:00"/>
    <x v="163"/>
    <n v="2900"/>
    <m/>
    <n v="2900"/>
    <x v="16"/>
  </r>
  <r>
    <x v="8"/>
    <d v="2016-08-16T00:00:00"/>
    <x v="164"/>
    <n v="3090"/>
    <m/>
    <n v="3090"/>
    <x v="16"/>
  </r>
  <r>
    <x v="8"/>
    <d v="2016-07-22T00:00:00"/>
    <x v="165"/>
    <n v="4170"/>
    <m/>
    <n v="4170"/>
    <x v="16"/>
  </r>
  <r>
    <x v="8"/>
    <d v="2016-08-08T00:00:00"/>
    <x v="166"/>
    <n v="5290"/>
    <m/>
    <n v="5290"/>
    <x v="16"/>
  </r>
  <r>
    <x v="8"/>
    <d v="2016-08-14T00:00:00"/>
    <x v="167"/>
    <n v="5290"/>
    <m/>
    <n v="5290"/>
    <x v="16"/>
  </r>
  <r>
    <x v="8"/>
    <d v="2016-11-27T00:00:00"/>
    <x v="168"/>
    <n v="6080"/>
    <m/>
    <n v="6080"/>
    <x v="16"/>
  </r>
  <r>
    <x v="8"/>
    <d v="2016-11-13T00:00:00"/>
    <x v="169"/>
    <n v="6360"/>
    <m/>
    <n v="6360"/>
    <x v="16"/>
  </r>
  <r>
    <x v="8"/>
    <d v="2016-01-23T00:00:00"/>
    <x v="170"/>
    <n v="6560"/>
    <m/>
    <n v="6560"/>
    <x v="16"/>
  </r>
  <r>
    <x v="8"/>
    <d v="2016-10-29T00:00:00"/>
    <x v="171"/>
    <n v="6770"/>
    <m/>
    <n v="6770"/>
    <x v="16"/>
  </r>
  <r>
    <x v="8"/>
    <d v="2016-10-04T00:00:00"/>
    <x v="172"/>
    <n v="6880"/>
    <m/>
    <n v="6880"/>
    <x v="16"/>
  </r>
  <r>
    <x v="8"/>
    <d v="2016-05-31T00:00:00"/>
    <x v="173"/>
    <n v="7440"/>
    <m/>
    <n v="7440"/>
    <x v="17"/>
  </r>
  <r>
    <x v="8"/>
    <d v="2016-07-24T00:00:00"/>
    <x v="174"/>
    <n v="7460"/>
    <m/>
    <n v="7460"/>
    <x v="17"/>
  </r>
  <r>
    <x v="9"/>
    <d v="2016-08-24T00:00:00"/>
    <x v="175"/>
    <n v="680"/>
    <m/>
    <n v="680"/>
    <x v="17"/>
  </r>
  <r>
    <x v="9"/>
    <d v="2016-12-22T00:00:00"/>
    <x v="176"/>
    <n v="1190"/>
    <m/>
    <n v="1190"/>
    <x v="17"/>
  </r>
  <r>
    <x v="9"/>
    <d v="2016-06-22T00:00:00"/>
    <x v="177"/>
    <n v="1300"/>
    <m/>
    <n v="1300"/>
    <x v="17"/>
  </r>
  <r>
    <x v="9"/>
    <d v="2016-07-07T00:00:00"/>
    <x v="178"/>
    <n v="1740"/>
    <m/>
    <n v="1740"/>
    <x v="17"/>
  </r>
  <r>
    <x v="9"/>
    <d v="2016-12-25T00:00:00"/>
    <x v="179"/>
    <n v="1900"/>
    <m/>
    <n v="1900"/>
    <x v="18"/>
  </r>
  <r>
    <x v="9"/>
    <d v="2016-12-03T00:00:00"/>
    <x v="180"/>
    <n v="2230"/>
    <m/>
    <n v="2230"/>
    <x v="18"/>
  </r>
  <r>
    <x v="9"/>
    <d v="2016-08-02T00:00:00"/>
    <x v="181"/>
    <n v="2630"/>
    <m/>
    <n v="2630"/>
    <x v="18"/>
  </r>
  <r>
    <x v="9"/>
    <d v="2016-10-07T00:00:00"/>
    <x v="182"/>
    <n v="3020"/>
    <m/>
    <n v="3020"/>
    <x v="18"/>
  </r>
  <r>
    <x v="9"/>
    <d v="2016-12-16T00:00:00"/>
    <x v="183"/>
    <n v="3030"/>
    <m/>
    <n v="3030"/>
    <x v="18"/>
  </r>
  <r>
    <x v="9"/>
    <d v="2016-04-04T00:00:00"/>
    <x v="184"/>
    <n v="3180"/>
    <m/>
    <n v="3180"/>
    <x v="18"/>
  </r>
  <r>
    <x v="9"/>
    <d v="2016-11-16T00:00:00"/>
    <x v="185"/>
    <n v="3570"/>
    <m/>
    <n v="3570"/>
    <x v="18"/>
  </r>
  <r>
    <x v="9"/>
    <d v="2016-11-13T00:00:00"/>
    <x v="186"/>
    <n v="4170"/>
    <m/>
    <n v="4170"/>
    <x v="18"/>
  </r>
  <r>
    <x v="9"/>
    <d v="2016-03-03T00:00:00"/>
    <x v="187"/>
    <n v="4990"/>
    <m/>
    <n v="4990"/>
    <x v="18"/>
  </r>
  <r>
    <x v="9"/>
    <d v="2016-09-26T00:00:00"/>
    <x v="188"/>
    <n v="6400"/>
    <m/>
    <n v="6400"/>
    <x v="18"/>
  </r>
  <r>
    <x v="9"/>
    <d v="2016-12-29T00:00:00"/>
    <x v="189"/>
    <n v="6440"/>
    <m/>
    <n v="6440"/>
    <x v="18"/>
  </r>
  <r>
    <x v="9"/>
    <d v="2016-08-25T00:00:00"/>
    <x v="190"/>
    <n v="6720"/>
    <m/>
    <n v="6720"/>
    <x v="18"/>
  </r>
  <r>
    <x v="9"/>
    <d v="2016-04-22T00:00:00"/>
    <x v="191"/>
    <n v="7480"/>
    <m/>
    <n v="7480"/>
    <x v="19"/>
  </r>
  <r>
    <x v="9"/>
    <d v="2016-08-11T00:00:00"/>
    <x v="192"/>
    <n v="8260"/>
    <m/>
    <n v="8260"/>
    <x v="19"/>
  </r>
  <r>
    <x v="10"/>
    <d v="2016-10-06T00:00:00"/>
    <x v="193"/>
    <n v="1150"/>
    <m/>
    <n v="1150"/>
    <x v="19"/>
  </r>
  <r>
    <x v="10"/>
    <d v="2016-05-14T00:00:00"/>
    <x v="194"/>
    <n v="1190"/>
    <m/>
    <n v="1190"/>
    <x v="19"/>
  </r>
  <r>
    <x v="10"/>
    <d v="2016-07-17T00:00:00"/>
    <x v="195"/>
    <n v="1310"/>
    <m/>
    <n v="1310"/>
    <x v="19"/>
  </r>
  <r>
    <x v="10"/>
    <d v="2016-01-28T00:00:00"/>
    <x v="196"/>
    <m/>
    <n v="1410"/>
    <n v="-1410"/>
    <x v="20"/>
  </r>
  <r>
    <x v="10"/>
    <d v="2016-02-09T00:00:00"/>
    <x v="197"/>
    <n v="1710"/>
    <m/>
    <n v="1710"/>
    <x v="20"/>
  </r>
  <r>
    <x v="10"/>
    <d v="2016-02-13T00:00:00"/>
    <x v="198"/>
    <n v="1750"/>
    <m/>
    <n v="1750"/>
    <x v="20"/>
  </r>
  <r>
    <x v="10"/>
    <d v="2016-01-26T00:00:00"/>
    <x v="199"/>
    <n v="1960"/>
    <m/>
    <n v="1960"/>
    <x v="20"/>
  </r>
  <r>
    <x v="10"/>
    <d v="2016-06-14T00:00:00"/>
    <x v="200"/>
    <n v="3080"/>
    <m/>
    <n v="3080"/>
    <x v="20"/>
  </r>
  <r>
    <x v="10"/>
    <d v="2016-04-18T00:00:00"/>
    <x v="201"/>
    <n v="3880"/>
    <m/>
    <n v="3880"/>
    <x v="20"/>
  </r>
  <r>
    <x v="10"/>
    <d v="2016-01-11T00:00:00"/>
    <x v="202"/>
    <n v="5070"/>
    <m/>
    <n v="5070"/>
    <x v="20"/>
  </r>
  <r>
    <x v="10"/>
    <d v="2016-07-25T00:00:00"/>
    <x v="203"/>
    <n v="5410"/>
    <m/>
    <n v="5410"/>
    <x v="20"/>
  </r>
  <r>
    <x v="10"/>
    <d v="2016-04-18T00:00:00"/>
    <x v="204"/>
    <n v="5900"/>
    <m/>
    <n v="5900"/>
    <x v="20"/>
  </r>
  <r>
    <x v="10"/>
    <d v="2016-10-11T00:00:00"/>
    <x v="205"/>
    <n v="7280"/>
    <m/>
    <n v="7280"/>
    <x v="20"/>
  </r>
  <r>
    <x v="10"/>
    <d v="2016-12-07T00:00:00"/>
    <x v="206"/>
    <n v="7330"/>
    <m/>
    <n v="7330"/>
    <x v="20"/>
  </r>
  <r>
    <x v="10"/>
    <d v="2016-12-01T00:00:00"/>
    <x v="207"/>
    <n v="7450"/>
    <m/>
    <n v="7450"/>
    <x v="20"/>
  </r>
  <r>
    <x v="10"/>
    <d v="2016-12-01T00:00:00"/>
    <x v="208"/>
    <n v="7920"/>
    <m/>
    <n v="7920"/>
    <x v="21"/>
  </r>
  <r>
    <x v="10"/>
    <d v="2016-12-15T00:00:00"/>
    <x v="209"/>
    <n v="7920"/>
    <m/>
    <n v="7920"/>
    <x v="21"/>
  </r>
  <r>
    <x v="10"/>
    <d v="2016-06-20T00:00:00"/>
    <x v="210"/>
    <n v="8310"/>
    <m/>
    <n v="8310"/>
    <x v="21"/>
  </r>
  <r>
    <x v="11"/>
    <d v="2016-06-23T00:00:00"/>
    <x v="211"/>
    <n v="510"/>
    <m/>
    <n v="510"/>
    <x v="21"/>
  </r>
  <r>
    <x v="11"/>
    <d v="2016-12-23T00:00:00"/>
    <x v="212"/>
    <n v="630"/>
    <m/>
    <n v="630"/>
    <x v="21"/>
  </r>
  <r>
    <x v="11"/>
    <d v="2016-02-23T00:00:00"/>
    <x v="213"/>
    <m/>
    <n v="1420"/>
    <n v="-1420"/>
    <x v="22"/>
  </r>
  <r>
    <x v="11"/>
    <d v="2016-04-11T00:00:00"/>
    <x v="214"/>
    <n v="1710"/>
    <m/>
    <n v="1710"/>
    <x v="22"/>
  </r>
  <r>
    <x v="11"/>
    <d v="2016-08-23T00:00:00"/>
    <x v="215"/>
    <n v="2250"/>
    <m/>
    <n v="2250"/>
    <x v="22"/>
  </r>
  <r>
    <x v="11"/>
    <d v="2016-11-20T00:00:00"/>
    <x v="216"/>
    <n v="2350"/>
    <m/>
    <n v="2350"/>
    <x v="22"/>
  </r>
  <r>
    <x v="11"/>
    <d v="2016-09-01T00:00:00"/>
    <x v="217"/>
    <n v="2630"/>
    <m/>
    <n v="2630"/>
    <x v="22"/>
  </r>
  <r>
    <x v="11"/>
    <d v="2016-10-12T00:00:00"/>
    <x v="218"/>
    <n v="3090"/>
    <m/>
    <n v="3090"/>
    <x v="22"/>
  </r>
  <r>
    <x v="11"/>
    <d v="2016-03-23T00:00:00"/>
    <x v="219"/>
    <n v="3910"/>
    <m/>
    <n v="3910"/>
    <x v="22"/>
  </r>
  <r>
    <x v="11"/>
    <d v="2016-02-28T00:00:00"/>
    <x v="220"/>
    <n v="3970"/>
    <m/>
    <n v="3970"/>
    <x v="22"/>
  </r>
  <r>
    <x v="11"/>
    <d v="2016-01-11T00:00:00"/>
    <x v="221"/>
    <n v="4530"/>
    <m/>
    <n v="4530"/>
    <x v="22"/>
  </r>
  <r>
    <x v="11"/>
    <d v="2016-09-13T00:00:00"/>
    <x v="222"/>
    <n v="5160"/>
    <m/>
    <n v="5160"/>
    <x v="22"/>
  </r>
  <r>
    <x v="11"/>
    <d v="2016-11-18T00:00:00"/>
    <x v="223"/>
    <n v="5360"/>
    <m/>
    <n v="5360"/>
    <x v="22"/>
  </r>
  <r>
    <x v="11"/>
    <d v="2016-12-12T00:00:00"/>
    <x v="224"/>
    <n v="5410"/>
    <m/>
    <n v="5410"/>
    <x v="22"/>
  </r>
  <r>
    <x v="11"/>
    <d v="2016-11-12T00:00:00"/>
    <x v="225"/>
    <n v="7320"/>
    <m/>
    <n v="7320"/>
    <x v="22"/>
  </r>
  <r>
    <x v="11"/>
    <d v="2016-05-25T00:00:00"/>
    <x v="226"/>
    <n v="8170"/>
    <m/>
    <n v="8170"/>
    <x v="23"/>
  </r>
  <r>
    <x v="11"/>
    <d v="2016-05-23T00:00:00"/>
    <x v="227"/>
    <n v="8310"/>
    <m/>
    <n v="8310"/>
    <x v="23"/>
  </r>
  <r>
    <x v="11"/>
    <d v="2016-04-17T00:00:00"/>
    <x v="228"/>
    <n v="8390"/>
    <m/>
    <n v="8390"/>
    <x v="23"/>
  </r>
  <r>
    <x v="12"/>
    <d v="2016-08-05T00:00:00"/>
    <x v="229"/>
    <n v="390"/>
    <m/>
    <n v="390"/>
    <x v="23"/>
  </r>
  <r>
    <x v="12"/>
    <d v="2016-08-17T00:00:00"/>
    <x v="230"/>
    <n v="500"/>
    <m/>
    <n v="500"/>
    <x v="23"/>
  </r>
  <r>
    <x v="12"/>
    <d v="2016-03-19T00:00:00"/>
    <x v="231"/>
    <n v="820"/>
    <m/>
    <n v="820"/>
    <x v="23"/>
  </r>
  <r>
    <x v="12"/>
    <d v="2016-01-18T00:00:00"/>
    <x v="232"/>
    <n v="1080"/>
    <m/>
    <n v="1080"/>
    <x v="23"/>
  </r>
  <r>
    <x v="12"/>
    <d v="2016-04-03T00:00:00"/>
    <x v="233"/>
    <n v="2920"/>
    <m/>
    <n v="2920"/>
    <x v="24"/>
  </r>
  <r>
    <x v="12"/>
    <d v="2016-04-04T00:00:00"/>
    <x v="234"/>
    <n v="3560"/>
    <m/>
    <n v="3560"/>
    <x v="24"/>
  </r>
  <r>
    <x v="12"/>
    <d v="2016-06-22T00:00:00"/>
    <x v="235"/>
    <n v="4630"/>
    <m/>
    <n v="4630"/>
    <x v="24"/>
  </r>
  <r>
    <x v="12"/>
    <d v="2016-09-14T00:00:00"/>
    <x v="236"/>
    <n v="5030"/>
    <m/>
    <n v="5030"/>
    <x v="24"/>
  </r>
  <r>
    <x v="12"/>
    <d v="2016-01-31T00:00:00"/>
    <x v="237"/>
    <n v="5470"/>
    <m/>
    <n v="5470"/>
    <x v="24"/>
  </r>
  <r>
    <x v="12"/>
    <d v="2016-08-15T00:00:00"/>
    <x v="238"/>
    <n v="5920"/>
    <m/>
    <n v="5920"/>
    <x v="24"/>
  </r>
  <r>
    <x v="12"/>
    <d v="2016-10-28T00:00:00"/>
    <x v="239"/>
    <n v="6620"/>
    <m/>
    <n v="6620"/>
    <x v="24"/>
  </r>
  <r>
    <x v="12"/>
    <d v="2016-05-01T00:00:00"/>
    <x v="240"/>
    <n v="7020"/>
    <m/>
    <n v="7020"/>
    <x v="24"/>
  </r>
  <r>
    <x v="12"/>
    <d v="2016-09-27T00:00:00"/>
    <x v="241"/>
    <n v="7120"/>
    <m/>
    <n v="7120"/>
    <x v="24"/>
  </r>
  <r>
    <x v="12"/>
    <d v="2016-05-14T00:00:00"/>
    <x v="242"/>
    <n v="7190"/>
    <m/>
    <n v="7190"/>
    <x v="24"/>
  </r>
  <r>
    <x v="12"/>
    <d v="2016-10-30T00:00:00"/>
    <x v="243"/>
    <n v="7810"/>
    <m/>
    <n v="7810"/>
    <x v="24"/>
  </r>
  <r>
    <x v="12"/>
    <d v="2016-03-31T00:00:00"/>
    <x v="244"/>
    <n v="8070"/>
    <m/>
    <n v="8070"/>
    <x v="24"/>
  </r>
  <r>
    <x v="12"/>
    <d v="2016-10-27T00:00:00"/>
    <x v="245"/>
    <n v="8120"/>
    <m/>
    <n v="8120"/>
    <x v="25"/>
  </r>
  <r>
    <x v="12"/>
    <d v="2016-09-15T00:00:00"/>
    <x v="246"/>
    <n v="8250"/>
    <m/>
    <n v="8250"/>
    <x v="25"/>
  </r>
  <r>
    <x v="13"/>
    <d v="2016-08-18T00:00:00"/>
    <x v="247"/>
    <n v="260"/>
    <m/>
    <n v="260"/>
    <x v="25"/>
  </r>
  <r>
    <x v="13"/>
    <d v="2016-01-18T00:00:00"/>
    <x v="248"/>
    <n v="900"/>
    <m/>
    <n v="900"/>
    <x v="25"/>
  </r>
  <r>
    <x v="13"/>
    <d v="2016-05-17T00:00:00"/>
    <x v="249"/>
    <m/>
    <n v="950"/>
    <n v="-950"/>
    <x v="26"/>
  </r>
  <r>
    <x v="13"/>
    <d v="2016-10-31T00:00:00"/>
    <x v="250"/>
    <n v="2160"/>
    <m/>
    <n v="2160"/>
    <x v="26"/>
  </r>
  <r>
    <x v="13"/>
    <d v="2016-12-06T00:00:00"/>
    <x v="251"/>
    <n v="2560"/>
    <m/>
    <n v="2560"/>
    <x v="26"/>
  </r>
  <r>
    <x v="13"/>
    <d v="2016-11-07T00:00:00"/>
    <x v="252"/>
    <n v="2710"/>
    <m/>
    <n v="2710"/>
    <x v="26"/>
  </r>
  <r>
    <x v="13"/>
    <d v="2016-04-29T00:00:00"/>
    <x v="253"/>
    <n v="3560"/>
    <m/>
    <n v="3560"/>
    <x v="26"/>
  </r>
  <r>
    <x v="13"/>
    <d v="2016-09-08T00:00:00"/>
    <x v="254"/>
    <n v="3880"/>
    <m/>
    <n v="3880"/>
    <x v="26"/>
  </r>
  <r>
    <x v="13"/>
    <d v="2016-12-29T00:00:00"/>
    <x v="255"/>
    <n v="4290"/>
    <m/>
    <n v="4290"/>
    <x v="26"/>
  </r>
  <r>
    <x v="13"/>
    <d v="2016-08-13T00:00:00"/>
    <x v="256"/>
    <n v="4830"/>
    <m/>
    <n v="4830"/>
    <x v="26"/>
  </r>
  <r>
    <x v="13"/>
    <d v="2016-12-05T00:00:00"/>
    <x v="257"/>
    <n v="5080"/>
    <m/>
    <n v="5080"/>
    <x v="26"/>
  </r>
  <r>
    <x v="13"/>
    <d v="2016-06-27T00:00:00"/>
    <x v="258"/>
    <n v="5090"/>
    <m/>
    <n v="5090"/>
    <x v="26"/>
  </r>
  <r>
    <x v="13"/>
    <d v="2016-09-15T00:00:00"/>
    <x v="259"/>
    <n v="5210"/>
    <m/>
    <n v="5210"/>
    <x v="26"/>
  </r>
  <r>
    <x v="13"/>
    <d v="2016-10-07T00:00:00"/>
    <x v="260"/>
    <n v="5930"/>
    <m/>
    <n v="5930"/>
    <x v="26"/>
  </r>
  <r>
    <x v="13"/>
    <d v="2016-05-06T00:00:00"/>
    <x v="261"/>
    <n v="6370"/>
    <m/>
    <n v="6370"/>
    <x v="26"/>
  </r>
  <r>
    <x v="13"/>
    <d v="2016-01-09T00:00:00"/>
    <x v="262"/>
    <n v="7470"/>
    <m/>
    <n v="7470"/>
    <x v="26"/>
  </r>
  <r>
    <x v="13"/>
    <d v="2016-10-27T00:00:00"/>
    <x v="263"/>
    <n v="8170"/>
    <m/>
    <n v="8170"/>
    <x v="26"/>
  </r>
  <r>
    <x v="13"/>
    <d v="2016-11-23T00:00:00"/>
    <x v="264"/>
    <m/>
    <n v="5200"/>
    <n v="-5200"/>
    <x v="26"/>
  </r>
  <r>
    <x v="14"/>
    <d v="2016-06-29T00:00:00"/>
    <x v="265"/>
    <n v="370"/>
    <m/>
    <n v="370"/>
    <x v="27"/>
  </r>
  <r>
    <x v="14"/>
    <d v="2016-01-27T00:00:00"/>
    <x v="266"/>
    <n v="430"/>
    <m/>
    <n v="430"/>
    <x v="27"/>
  </r>
  <r>
    <x v="14"/>
    <d v="2016-09-20T00:00:00"/>
    <x v="267"/>
    <n v="990"/>
    <m/>
    <n v="990"/>
    <x v="27"/>
  </r>
  <r>
    <x v="14"/>
    <d v="2016-03-30T00:00:00"/>
    <x v="268"/>
    <n v="2400"/>
    <m/>
    <n v="2400"/>
    <x v="27"/>
  </r>
  <r>
    <x v="14"/>
    <d v="2016-06-02T00:00:00"/>
    <x v="269"/>
    <m/>
    <n v="2710"/>
    <n v="-2710"/>
    <x v="27"/>
  </r>
  <r>
    <x v="14"/>
    <d v="2016-03-22T00:00:00"/>
    <x v="270"/>
    <n v="2780"/>
    <m/>
    <n v="2780"/>
    <x v="27"/>
  </r>
  <r>
    <x v="14"/>
    <d v="2016-06-15T00:00:00"/>
    <x v="271"/>
    <n v="3130"/>
    <m/>
    <n v="3130"/>
    <x v="27"/>
  </r>
  <r>
    <x v="14"/>
    <d v="2016-05-23T00:00:00"/>
    <x v="272"/>
    <n v="3910"/>
    <m/>
    <n v="3910"/>
    <x v="27"/>
  </r>
  <r>
    <x v="14"/>
    <d v="2016-04-07T00:00:00"/>
    <x v="273"/>
    <n v="4610"/>
    <m/>
    <n v="4610"/>
    <x v="27"/>
  </r>
  <r>
    <x v="14"/>
    <d v="2016-06-19T00:00:00"/>
    <x v="274"/>
    <n v="4930"/>
    <m/>
    <n v="4930"/>
    <x v="27"/>
  </r>
  <r>
    <x v="14"/>
    <d v="2016-10-04T00:00:00"/>
    <x v="275"/>
    <n v="5070"/>
    <m/>
    <n v="5070"/>
    <x v="27"/>
  </r>
  <r>
    <x v="14"/>
    <d v="2016-11-12T00:00:00"/>
    <x v="276"/>
    <n v="5160"/>
    <m/>
    <n v="5160"/>
    <x v="27"/>
  </r>
  <r>
    <x v="14"/>
    <d v="2016-08-27T00:00:00"/>
    <x v="277"/>
    <n v="5430"/>
    <m/>
    <n v="5430"/>
    <x v="27"/>
  </r>
  <r>
    <x v="14"/>
    <d v="2016-01-25T00:00:00"/>
    <x v="278"/>
    <n v="5970"/>
    <m/>
    <n v="5970"/>
    <x v="27"/>
  </r>
  <r>
    <x v="14"/>
    <d v="2016-08-13T00:00:00"/>
    <x v="279"/>
    <n v="6150"/>
    <m/>
    <n v="6150"/>
    <x v="28"/>
  </r>
  <r>
    <x v="14"/>
    <d v="2016-08-20T00:00:00"/>
    <x v="280"/>
    <n v="6440"/>
    <m/>
    <n v="6440"/>
    <x v="28"/>
  </r>
  <r>
    <x v="14"/>
    <d v="2016-12-24T00:00:00"/>
    <x v="281"/>
    <n v="7120"/>
    <m/>
    <n v="7120"/>
    <x v="28"/>
  </r>
  <r>
    <x v="14"/>
    <d v="2016-11-25T00:00:00"/>
    <x v="282"/>
    <n v="7990"/>
    <m/>
    <n v="7990"/>
    <x v="28"/>
  </r>
  <r>
    <x v="15"/>
    <d v="2016-07-11T00:00:00"/>
    <x v="283"/>
    <n v="460"/>
    <m/>
    <n v="460"/>
    <x v="28"/>
  </r>
  <r>
    <x v="15"/>
    <d v="2016-06-09T00:00:00"/>
    <x v="284"/>
    <m/>
    <n v="910"/>
    <n v="-910"/>
    <x v="28"/>
  </r>
  <r>
    <x v="15"/>
    <d v="2016-10-28T00:00:00"/>
    <x v="285"/>
    <n v="2870"/>
    <m/>
    <n v="2870"/>
    <x v="28"/>
  </r>
  <r>
    <x v="15"/>
    <d v="2016-11-23T00:00:00"/>
    <x v="286"/>
    <n v="3250"/>
    <m/>
    <n v="3250"/>
    <x v="28"/>
  </r>
  <r>
    <x v="15"/>
    <d v="2016-06-30T00:00:00"/>
    <x v="287"/>
    <n v="3570"/>
    <m/>
    <n v="3570"/>
    <x v="28"/>
  </r>
  <r>
    <x v="15"/>
    <d v="2016-03-27T00:00:00"/>
    <x v="288"/>
    <n v="3710"/>
    <m/>
    <n v="3710"/>
    <x v="29"/>
  </r>
  <r>
    <x v="15"/>
    <d v="2016-08-19T00:00:00"/>
    <x v="289"/>
    <n v="3740"/>
    <m/>
    <n v="3740"/>
    <x v="29"/>
  </r>
  <r>
    <x v="15"/>
    <d v="2016-08-04T00:00:00"/>
    <x v="290"/>
    <n v="4960"/>
    <m/>
    <n v="4960"/>
    <x v="29"/>
  </r>
  <r>
    <x v="15"/>
    <d v="2016-10-10T00:00:00"/>
    <x v="291"/>
    <n v="4960"/>
    <m/>
    <n v="4960"/>
    <x v="29"/>
  </r>
  <r>
    <x v="15"/>
    <d v="2016-05-05T00:00:00"/>
    <x v="292"/>
    <n v="5010"/>
    <m/>
    <n v="5010"/>
    <x v="29"/>
  </r>
  <r>
    <x v="15"/>
    <d v="2016-09-20T00:00:00"/>
    <x v="293"/>
    <n v="5630"/>
    <m/>
    <n v="5630"/>
    <x v="29"/>
  </r>
  <r>
    <x v="15"/>
    <d v="2016-08-16T00:00:00"/>
    <x v="294"/>
    <n v="5890"/>
    <m/>
    <n v="5890"/>
    <x v="29"/>
  </r>
  <r>
    <x v="15"/>
    <d v="2016-06-16T00:00:00"/>
    <x v="295"/>
    <n v="6160"/>
    <m/>
    <n v="6160"/>
    <x v="29"/>
  </r>
  <r>
    <x v="15"/>
    <d v="2016-09-30T00:00:00"/>
    <x v="296"/>
    <n v="6470"/>
    <m/>
    <n v="6470"/>
    <x v="29"/>
  </r>
  <r>
    <x v="15"/>
    <d v="2016-01-20T00:00:00"/>
    <x v="297"/>
    <n v="6800"/>
    <m/>
    <n v="6800"/>
    <x v="29"/>
  </r>
  <r>
    <x v="15"/>
    <d v="2016-03-16T00:00:00"/>
    <x v="298"/>
    <n v="7140"/>
    <m/>
    <n v="7140"/>
    <x v="30"/>
  </r>
  <r>
    <x v="15"/>
    <d v="2016-02-21T00:00:00"/>
    <x v="299"/>
    <n v="7490"/>
    <m/>
    <n v="7490"/>
    <x v="30"/>
  </r>
  <r>
    <x v="15"/>
    <d v="2016-11-23T00:00:00"/>
    <x v="300"/>
    <n v="8040"/>
    <m/>
    <n v="8040"/>
    <x v="30"/>
  </r>
  <r>
    <x v="16"/>
    <d v="2016-04-23T00:00:00"/>
    <x v="301"/>
    <n v="500"/>
    <m/>
    <n v="500"/>
    <x v="30"/>
  </r>
  <r>
    <x v="16"/>
    <d v="2016-07-28T00:00:00"/>
    <x v="302"/>
    <n v="830"/>
    <m/>
    <n v="830"/>
    <x v="30"/>
  </r>
  <r>
    <x v="16"/>
    <d v="2016-02-17T00:00:00"/>
    <x v="303"/>
    <n v="1680"/>
    <m/>
    <n v="1680"/>
    <x v="30"/>
  </r>
  <r>
    <x v="16"/>
    <d v="2016-09-26T00:00:00"/>
    <x v="304"/>
    <n v="1990"/>
    <m/>
    <n v="1990"/>
    <x v="31"/>
  </r>
  <r>
    <x v="16"/>
    <d v="2016-05-30T00:00:00"/>
    <x v="305"/>
    <n v="2090"/>
    <m/>
    <n v="2090"/>
    <x v="31"/>
  </r>
  <r>
    <x v="16"/>
    <d v="2016-01-04T00:00:00"/>
    <x v="306"/>
    <n v="2200"/>
    <m/>
    <n v="2200"/>
    <x v="31"/>
  </r>
  <r>
    <x v="16"/>
    <d v="2016-07-29T00:00:00"/>
    <x v="307"/>
    <m/>
    <n v="2200"/>
    <n v="-2200"/>
    <x v="31"/>
  </r>
  <r>
    <x v="16"/>
    <d v="2016-12-12T00:00:00"/>
    <x v="308"/>
    <n v="3500"/>
    <m/>
    <n v="3500"/>
    <x v="31"/>
  </r>
  <r>
    <x v="16"/>
    <d v="2016-06-10T00:00:00"/>
    <x v="309"/>
    <n v="3560"/>
    <m/>
    <n v="3560"/>
    <x v="31"/>
  </r>
  <r>
    <x v="16"/>
    <d v="2016-02-17T00:00:00"/>
    <x v="310"/>
    <n v="5290"/>
    <m/>
    <n v="5290"/>
    <x v="31"/>
  </r>
  <r>
    <x v="16"/>
    <d v="2016-05-25T00:00:00"/>
    <x v="311"/>
    <n v="5820"/>
    <m/>
    <n v="5820"/>
    <x v="31"/>
  </r>
  <r>
    <x v="16"/>
    <d v="2016-12-27T00:00:00"/>
    <x v="312"/>
    <n v="6680"/>
    <m/>
    <n v="6680"/>
    <x v="31"/>
  </r>
  <r>
    <x v="16"/>
    <d v="2016-03-22T00:00:00"/>
    <x v="313"/>
    <n v="6830"/>
    <m/>
    <n v="6830"/>
    <x v="31"/>
  </r>
  <r>
    <x v="16"/>
    <d v="2016-02-19T00:00:00"/>
    <x v="314"/>
    <n v="7000"/>
    <m/>
    <n v="7000"/>
    <x v="31"/>
  </r>
  <r>
    <x v="16"/>
    <d v="2016-03-01T00:00:00"/>
    <x v="315"/>
    <n v="7080"/>
    <m/>
    <n v="7080"/>
    <x v="31"/>
  </r>
  <r>
    <x v="16"/>
    <d v="2016-05-12T00:00:00"/>
    <x v="316"/>
    <n v="7150"/>
    <m/>
    <n v="7150"/>
    <x v="32"/>
  </r>
  <r>
    <x v="16"/>
    <d v="2016-07-12T00:00:00"/>
    <x v="317"/>
    <n v="7540"/>
    <m/>
    <n v="7540"/>
    <x v="32"/>
  </r>
  <r>
    <x v="16"/>
    <d v="2016-04-03T00:00:00"/>
    <x v="318"/>
    <n v="7910"/>
    <m/>
    <n v="7910"/>
    <x v="32"/>
  </r>
  <r>
    <x v="17"/>
    <d v="2016-05-12T00:00:00"/>
    <x v="319"/>
    <m/>
    <n v="960"/>
    <n v="-960"/>
    <x v="32"/>
  </r>
  <r>
    <x v="17"/>
    <d v="2016-11-03T00:00:00"/>
    <x v="320"/>
    <n v="1240"/>
    <m/>
    <n v="1240"/>
    <x v="32"/>
  </r>
  <r>
    <x v="17"/>
    <d v="2016-10-19T00:00:00"/>
    <x v="321"/>
    <n v="1540"/>
    <m/>
    <n v="1540"/>
    <x v="32"/>
  </r>
  <r>
    <x v="17"/>
    <d v="2016-11-19T00:00:00"/>
    <x v="322"/>
    <n v="1860"/>
    <m/>
    <n v="1860"/>
    <x v="32"/>
  </r>
  <r>
    <x v="17"/>
    <d v="2016-03-30T00:00:00"/>
    <x v="323"/>
    <n v="2280"/>
    <m/>
    <n v="2280"/>
    <x v="32"/>
  </r>
  <r>
    <x v="17"/>
    <d v="2016-12-24T00:00:00"/>
    <x v="324"/>
    <n v="2780"/>
    <m/>
    <n v="2780"/>
    <x v="32"/>
  </r>
  <r>
    <x v="17"/>
    <d v="2016-07-23T00:00:00"/>
    <x v="325"/>
    <n v="3350"/>
    <m/>
    <n v="3350"/>
    <x v="33"/>
  </r>
  <r>
    <x v="17"/>
    <d v="2016-05-06T00:00:00"/>
    <x v="326"/>
    <n v="3590"/>
    <m/>
    <n v="3590"/>
    <x v="33"/>
  </r>
  <r>
    <x v="17"/>
    <d v="2016-10-11T00:00:00"/>
    <x v="327"/>
    <n v="4370"/>
    <m/>
    <n v="4370"/>
    <x v="33"/>
  </r>
  <r>
    <x v="17"/>
    <d v="2016-05-06T00:00:00"/>
    <x v="328"/>
    <n v="4420"/>
    <m/>
    <n v="4420"/>
    <x v="33"/>
  </r>
  <r>
    <x v="17"/>
    <d v="2016-12-23T00:00:00"/>
    <x v="329"/>
    <n v="5000"/>
    <m/>
    <n v="5000"/>
    <x v="33"/>
  </r>
  <r>
    <x v="17"/>
    <d v="2016-01-10T00:00:00"/>
    <x v="330"/>
    <n v="5370"/>
    <m/>
    <n v="5370"/>
    <x v="33"/>
  </r>
  <r>
    <x v="17"/>
    <d v="2016-02-07T00:00:00"/>
    <x v="331"/>
    <n v="6350"/>
    <m/>
    <n v="6350"/>
    <x v="33"/>
  </r>
  <r>
    <x v="17"/>
    <d v="2016-01-13T00:00:00"/>
    <x v="332"/>
    <n v="6740"/>
    <m/>
    <n v="6740"/>
    <x v="33"/>
  </r>
  <r>
    <x v="17"/>
    <d v="2016-01-01T00:00:00"/>
    <x v="333"/>
    <n v="6940"/>
    <m/>
    <n v="6940"/>
    <x v="33"/>
  </r>
  <r>
    <x v="17"/>
    <d v="2016-01-09T00:00:00"/>
    <x v="334"/>
    <n v="7130"/>
    <m/>
    <n v="7130"/>
    <x v="34"/>
  </r>
  <r>
    <x v="17"/>
    <d v="2016-09-11T00:00:00"/>
    <x v="335"/>
    <n v="7390"/>
    <m/>
    <n v="7390"/>
    <x v="34"/>
  </r>
  <r>
    <x v="17"/>
    <d v="2016-03-18T00:00:00"/>
    <x v="336"/>
    <n v="8140"/>
    <m/>
    <n v="8140"/>
    <x v="34"/>
  </r>
  <r>
    <x v="18"/>
    <d v="2016-11-17T00:00:00"/>
    <x v="337"/>
    <n v="330"/>
    <m/>
    <n v="330"/>
    <x v="34"/>
  </r>
  <r>
    <x v="18"/>
    <d v="2016-08-09T00:00:00"/>
    <x v="338"/>
    <n v="390"/>
    <m/>
    <n v="390"/>
    <x v="34"/>
  </r>
  <r>
    <x v="18"/>
    <d v="2016-10-23T00:00:00"/>
    <x v="339"/>
    <n v="800"/>
    <m/>
    <n v="800"/>
    <x v="34"/>
  </r>
  <r>
    <x v="18"/>
    <d v="2016-02-11T00:00:00"/>
    <x v="340"/>
    <n v="1160"/>
    <m/>
    <n v="1160"/>
    <x v="35"/>
  </r>
  <r>
    <x v="18"/>
    <d v="2016-12-10T00:00:00"/>
    <x v="341"/>
    <n v="1280"/>
    <m/>
    <n v="1280"/>
    <x v="35"/>
  </r>
  <r>
    <x v="18"/>
    <d v="2016-08-25T00:00:00"/>
    <x v="342"/>
    <n v="1350"/>
    <m/>
    <n v="1350"/>
    <x v="35"/>
  </r>
  <r>
    <x v="18"/>
    <d v="2016-11-26T00:00:00"/>
    <x v="343"/>
    <n v="1390"/>
    <m/>
    <n v="1390"/>
    <x v="35"/>
  </r>
  <r>
    <x v="18"/>
    <d v="2016-04-25T00:00:00"/>
    <x v="344"/>
    <n v="2100"/>
    <m/>
    <n v="2100"/>
    <x v="35"/>
  </r>
  <r>
    <x v="18"/>
    <d v="2016-07-04T00:00:00"/>
    <x v="345"/>
    <n v="3320"/>
    <m/>
    <n v="3320"/>
    <x v="35"/>
  </r>
  <r>
    <x v="18"/>
    <d v="2016-10-28T00:00:00"/>
    <x v="346"/>
    <n v="4250"/>
    <m/>
    <n v="4250"/>
    <x v="35"/>
  </r>
  <r>
    <x v="18"/>
    <d v="2016-06-01T00:00:00"/>
    <x v="347"/>
    <n v="4680"/>
    <m/>
    <n v="4680"/>
    <x v="35"/>
  </r>
  <r>
    <x v="18"/>
    <d v="2016-12-05T00:00:00"/>
    <x v="348"/>
    <n v="4820"/>
    <m/>
    <n v="4820"/>
    <x v="35"/>
  </r>
  <r>
    <x v="18"/>
    <d v="2016-04-18T00:00:00"/>
    <x v="349"/>
    <n v="5900"/>
    <m/>
    <n v="5900"/>
    <x v="35"/>
  </r>
  <r>
    <x v="18"/>
    <d v="2016-06-25T00:00:00"/>
    <x v="350"/>
    <n v="6130"/>
    <m/>
    <n v="6130"/>
    <x v="35"/>
  </r>
  <r>
    <x v="18"/>
    <d v="2016-10-09T00:00:00"/>
    <x v="351"/>
    <n v="6930"/>
    <m/>
    <n v="6930"/>
    <x v="35"/>
  </r>
  <r>
    <x v="18"/>
    <d v="2016-09-04T00:00:00"/>
    <x v="352"/>
    <n v="7430"/>
    <m/>
    <n v="7430"/>
    <x v="35"/>
  </r>
  <r>
    <x v="18"/>
    <d v="2016-10-23T00:00:00"/>
    <x v="353"/>
    <n v="7770"/>
    <m/>
    <n v="7770"/>
    <x v="35"/>
  </r>
  <r>
    <x v="18"/>
    <d v="2016-12-27T00:00:00"/>
    <x v="354"/>
    <n v="8160"/>
    <m/>
    <n v="8160"/>
    <x v="35"/>
  </r>
  <r>
    <x v="19"/>
    <d v="2016-05-06T00:00:00"/>
    <x v="355"/>
    <n v="680"/>
    <m/>
    <n v="680"/>
    <x v="36"/>
  </r>
  <r>
    <x v="19"/>
    <d v="2016-07-07T00:00:00"/>
    <x v="356"/>
    <n v="800"/>
    <m/>
    <n v="800"/>
    <x v="36"/>
  </r>
  <r>
    <x v="19"/>
    <d v="2016-02-03T00:00:00"/>
    <x v="357"/>
    <n v="820"/>
    <m/>
    <n v="820"/>
    <x v="36"/>
  </r>
  <r>
    <x v="19"/>
    <d v="2016-01-09T00:00:00"/>
    <x v="358"/>
    <n v="860"/>
    <m/>
    <n v="860"/>
    <x v="36"/>
  </r>
  <r>
    <x v="19"/>
    <d v="2016-06-19T00:00:00"/>
    <x v="359"/>
    <n v="1040"/>
    <m/>
    <n v="1040"/>
    <x v="36"/>
  </r>
  <r>
    <x v="19"/>
    <d v="2016-12-13T00:00:00"/>
    <x v="360"/>
    <n v="1080"/>
    <m/>
    <n v="1080"/>
    <x v="36"/>
  </r>
  <r>
    <x v="19"/>
    <d v="2016-03-08T00:00:00"/>
    <x v="361"/>
    <n v="2010"/>
    <m/>
    <n v="2010"/>
    <x v="36"/>
  </r>
  <r>
    <x v="19"/>
    <d v="2016-10-24T00:00:00"/>
    <x v="362"/>
    <n v="2650"/>
    <m/>
    <n v="2650"/>
    <x v="36"/>
  </r>
  <r>
    <x v="19"/>
    <d v="2016-10-01T00:00:00"/>
    <x v="363"/>
    <n v="3280"/>
    <m/>
    <n v="3280"/>
    <x v="36"/>
  </r>
  <r>
    <x v="19"/>
    <d v="2016-10-10T00:00:00"/>
    <x v="364"/>
    <n v="3440"/>
    <m/>
    <n v="3440"/>
    <x v="36"/>
  </r>
  <r>
    <x v="19"/>
    <d v="2016-07-02T00:00:00"/>
    <x v="365"/>
    <n v="3550"/>
    <m/>
    <n v="3550"/>
    <x v="36"/>
  </r>
  <r>
    <x v="19"/>
    <d v="2016-10-16T00:00:00"/>
    <x v="366"/>
    <n v="4000"/>
    <m/>
    <n v="4000"/>
    <x v="36"/>
  </r>
  <r>
    <x v="19"/>
    <d v="2016-07-05T00:00:00"/>
    <x v="367"/>
    <n v="5720"/>
    <m/>
    <n v="5720"/>
    <x v="36"/>
  </r>
  <r>
    <x v="19"/>
    <d v="2016-06-04T00:00:00"/>
    <x v="368"/>
    <n v="6160"/>
    <m/>
    <n v="6160"/>
    <x v="36"/>
  </r>
  <r>
    <x v="19"/>
    <d v="2016-02-19T00:00:00"/>
    <x v="369"/>
    <n v="6190"/>
    <m/>
    <n v="6190"/>
    <x v="36"/>
  </r>
  <r>
    <x v="19"/>
    <d v="2016-08-31T00:00:00"/>
    <x v="370"/>
    <n v="6630"/>
    <m/>
    <n v="6630"/>
    <x v="37"/>
  </r>
  <r>
    <x v="19"/>
    <d v="2016-07-14T00:00:00"/>
    <x v="371"/>
    <n v="7000"/>
    <m/>
    <n v="7000"/>
    <x v="37"/>
  </r>
  <r>
    <x v="19"/>
    <d v="2016-11-10T00:00:00"/>
    <x v="372"/>
    <n v="7500"/>
    <m/>
    <n v="7500"/>
    <x v="37"/>
  </r>
  <r>
    <x v="20"/>
    <d v="2016-10-20T00:00:00"/>
    <x v="373"/>
    <n v="190"/>
    <m/>
    <n v="190"/>
    <x v="37"/>
  </r>
  <r>
    <x v="20"/>
    <d v="2016-03-19T00:00:00"/>
    <x v="374"/>
    <n v="340"/>
    <m/>
    <n v="340"/>
    <x v="37"/>
  </r>
  <r>
    <x v="20"/>
    <d v="2016-01-23T00:00:00"/>
    <x v="375"/>
    <n v="1260"/>
    <m/>
    <n v="1260"/>
    <x v="37"/>
  </r>
  <r>
    <x v="20"/>
    <d v="2016-09-28T00:00:00"/>
    <x v="376"/>
    <n v="1640"/>
    <m/>
    <n v="1640"/>
    <x v="37"/>
  </r>
  <r>
    <x v="20"/>
    <d v="2016-03-10T00:00:00"/>
    <x v="377"/>
    <n v="1820"/>
    <m/>
    <n v="1820"/>
    <x v="38"/>
  </r>
  <r>
    <x v="20"/>
    <d v="2016-09-20T00:00:00"/>
    <x v="378"/>
    <n v="1990"/>
    <m/>
    <n v="1990"/>
    <x v="38"/>
  </r>
  <r>
    <x v="20"/>
    <d v="2016-02-14T00:00:00"/>
    <x v="379"/>
    <n v="2160"/>
    <m/>
    <n v="2160"/>
    <x v="38"/>
  </r>
  <r>
    <x v="20"/>
    <d v="2016-12-11T00:00:00"/>
    <x v="380"/>
    <n v="2270"/>
    <m/>
    <n v="2270"/>
    <x v="38"/>
  </r>
  <r>
    <x v="20"/>
    <d v="2016-06-14T00:00:00"/>
    <x v="381"/>
    <n v="2450"/>
    <m/>
    <n v="2450"/>
    <x v="38"/>
  </r>
  <r>
    <x v="20"/>
    <d v="2016-01-03T00:00:00"/>
    <x v="382"/>
    <n v="2520"/>
    <m/>
    <n v="2520"/>
    <x v="38"/>
  </r>
  <r>
    <x v="20"/>
    <d v="2016-02-08T00:00:00"/>
    <x v="383"/>
    <n v="2580"/>
    <m/>
    <n v="2580"/>
    <x v="38"/>
  </r>
  <r>
    <x v="20"/>
    <d v="2016-02-29T00:00:00"/>
    <x v="384"/>
    <n v="3080"/>
    <m/>
    <n v="3080"/>
    <x v="38"/>
  </r>
  <r>
    <x v="20"/>
    <d v="2016-04-22T00:00:00"/>
    <x v="385"/>
    <n v="3120"/>
    <m/>
    <n v="3120"/>
    <x v="38"/>
  </r>
  <r>
    <x v="20"/>
    <d v="2016-06-22T00:00:00"/>
    <x v="386"/>
    <n v="3240"/>
    <m/>
    <n v="3240"/>
    <x v="38"/>
  </r>
  <r>
    <x v="20"/>
    <d v="2016-11-30T00:00:00"/>
    <x v="387"/>
    <n v="3250"/>
    <m/>
    <n v="3250"/>
    <x v="38"/>
  </r>
  <r>
    <x v="20"/>
    <d v="2016-11-15T00:00:00"/>
    <x v="388"/>
    <n v="3360"/>
    <m/>
    <n v="3360"/>
    <x v="38"/>
  </r>
  <r>
    <x v="20"/>
    <d v="2016-06-24T00:00:00"/>
    <x v="389"/>
    <n v="3370"/>
    <m/>
    <n v="3370"/>
    <x v="38"/>
  </r>
  <r>
    <x v="20"/>
    <d v="2016-06-29T00:00:00"/>
    <x v="390"/>
    <n v="3570"/>
    <m/>
    <n v="3570"/>
    <x v="38"/>
  </r>
  <r>
    <x v="20"/>
    <d v="2016-06-06T00:00:00"/>
    <x v="391"/>
    <n v="3630"/>
    <m/>
    <n v="3630"/>
    <x v="38"/>
  </r>
  <r>
    <x v="20"/>
    <d v="2016-12-24T00:00:00"/>
    <x v="392"/>
    <n v="3760"/>
    <m/>
    <n v="3760"/>
    <x v="38"/>
  </r>
  <r>
    <x v="20"/>
    <d v="2016-11-01T00:00:00"/>
    <x v="393"/>
    <n v="3820"/>
    <m/>
    <n v="3820"/>
    <x v="38"/>
  </r>
  <r>
    <x v="20"/>
    <d v="2016-01-02T00:00:00"/>
    <x v="394"/>
    <n v="4310"/>
    <m/>
    <n v="4310"/>
    <x v="38"/>
  </r>
  <r>
    <x v="20"/>
    <d v="2016-06-30T00:00:00"/>
    <x v="395"/>
    <n v="4360"/>
    <m/>
    <n v="4360"/>
    <x v="38"/>
  </r>
  <r>
    <x v="20"/>
    <d v="2016-12-25T00:00:00"/>
    <x v="396"/>
    <n v="4470"/>
    <m/>
    <n v="4470"/>
    <x v="38"/>
  </r>
  <r>
    <x v="20"/>
    <d v="2016-10-20T00:00:00"/>
    <x v="397"/>
    <n v="5440"/>
    <m/>
    <n v="5440"/>
    <x v="38"/>
  </r>
  <r>
    <x v="20"/>
    <d v="2016-05-09T00:00:00"/>
    <x v="398"/>
    <n v="5490"/>
    <m/>
    <n v="5490"/>
    <x v="38"/>
  </r>
  <r>
    <x v="20"/>
    <d v="2016-12-22T00:00:00"/>
    <x v="399"/>
    <n v="5690"/>
    <m/>
    <n v="5690"/>
    <x v="38"/>
  </r>
  <r>
    <x v="20"/>
    <d v="2016-08-23T00:00:00"/>
    <x v="400"/>
    <n v="6010"/>
    <m/>
    <n v="6010"/>
    <x v="38"/>
  </r>
  <r>
    <x v="20"/>
    <d v="2016-04-05T00:00:00"/>
    <x v="401"/>
    <n v="6160"/>
    <m/>
    <n v="6160"/>
    <x v="38"/>
  </r>
  <r>
    <x v="20"/>
    <d v="2016-09-24T00:00:00"/>
    <x v="402"/>
    <n v="6260"/>
    <m/>
    <n v="6260"/>
    <x v="38"/>
  </r>
  <r>
    <x v="20"/>
    <d v="2016-12-27T00:00:00"/>
    <x v="403"/>
    <n v="7310"/>
    <m/>
    <n v="7310"/>
    <x v="38"/>
  </r>
  <r>
    <x v="20"/>
    <d v="2016-01-29T00:00:00"/>
    <x v="404"/>
    <n v="7420"/>
    <m/>
    <n v="7420"/>
    <x v="12"/>
  </r>
  <r>
    <x v="20"/>
    <d v="2016-04-28T00:00:00"/>
    <x v="405"/>
    <n v="7430"/>
    <m/>
    <n v="7430"/>
    <x v="12"/>
  </r>
  <r>
    <x v="20"/>
    <d v="2016-11-06T00:00:00"/>
    <x v="406"/>
    <n v="7720"/>
    <m/>
    <n v="7720"/>
    <x v="12"/>
  </r>
  <r>
    <x v="21"/>
    <d v="2016-08-18T00:00:00"/>
    <x v="407"/>
    <n v="270"/>
    <m/>
    <n v="270"/>
    <x v="12"/>
  </r>
  <r>
    <x v="21"/>
    <d v="2016-01-24T00:00:00"/>
    <x v="408"/>
    <n v="770"/>
    <m/>
    <n v="770"/>
    <x v="12"/>
  </r>
  <r>
    <x v="21"/>
    <d v="2016-01-02T00:00:00"/>
    <x v="409"/>
    <n v="1070"/>
    <m/>
    <n v="1070"/>
    <x v="12"/>
  </r>
  <r>
    <x v="21"/>
    <d v="2016-06-23T00:00:00"/>
    <x v="410"/>
    <n v="1320"/>
    <m/>
    <n v="1320"/>
    <x v="39"/>
  </r>
  <r>
    <x v="21"/>
    <d v="2016-08-26T00:00:00"/>
    <x v="411"/>
    <n v="1350"/>
    <m/>
    <n v="1350"/>
    <x v="39"/>
  </r>
  <r>
    <x v="21"/>
    <d v="2016-06-16T00:00:00"/>
    <x v="412"/>
    <n v="1550"/>
    <m/>
    <n v="1550"/>
    <x v="39"/>
  </r>
  <r>
    <x v="21"/>
    <d v="2016-11-26T00:00:00"/>
    <x v="413"/>
    <n v="1990"/>
    <m/>
    <n v="1990"/>
    <x v="39"/>
  </r>
  <r>
    <x v="21"/>
    <d v="2016-09-25T00:00:00"/>
    <x v="414"/>
    <n v="2580"/>
    <m/>
    <n v="2580"/>
    <x v="39"/>
  </r>
  <r>
    <x v="21"/>
    <d v="2016-10-22T00:00:00"/>
    <x v="415"/>
    <n v="3000"/>
    <m/>
    <n v="3000"/>
    <x v="39"/>
  </r>
  <r>
    <x v="21"/>
    <d v="2016-10-20T00:00:00"/>
    <x v="416"/>
    <n v="3440"/>
    <m/>
    <n v="3440"/>
    <x v="39"/>
  </r>
  <r>
    <x v="21"/>
    <d v="2016-06-27T00:00:00"/>
    <x v="417"/>
    <n v="3740"/>
    <m/>
    <n v="3740"/>
    <x v="39"/>
  </r>
  <r>
    <x v="21"/>
    <d v="2016-12-27T00:00:00"/>
    <x v="418"/>
    <n v="4400"/>
    <m/>
    <n v="4400"/>
    <x v="39"/>
  </r>
  <r>
    <x v="21"/>
    <d v="2016-07-23T00:00:00"/>
    <x v="419"/>
    <n v="5590"/>
    <m/>
    <n v="5590"/>
    <x v="40"/>
  </r>
  <r>
    <x v="21"/>
    <d v="2016-01-10T00:00:00"/>
    <x v="420"/>
    <n v="5660"/>
    <m/>
    <n v="5660"/>
    <x v="40"/>
  </r>
  <r>
    <x v="21"/>
    <d v="2016-03-22T00:00:00"/>
    <x v="421"/>
    <n v="6840"/>
    <m/>
    <n v="6840"/>
    <x v="40"/>
  </r>
  <r>
    <x v="21"/>
    <d v="2016-06-11T00:00:00"/>
    <x v="422"/>
    <n v="6910"/>
    <m/>
    <n v="6910"/>
    <x v="40"/>
  </r>
  <r>
    <x v="21"/>
    <d v="2016-07-07T00:00:00"/>
    <x v="423"/>
    <n v="7950"/>
    <m/>
    <n v="7950"/>
    <x v="40"/>
  </r>
  <r>
    <x v="22"/>
    <d v="2016-06-16T00:00:00"/>
    <x v="424"/>
    <n v="250"/>
    <m/>
    <n v="250"/>
    <x v="40"/>
  </r>
  <r>
    <x v="22"/>
    <d v="2016-03-02T00:00:00"/>
    <x v="425"/>
    <n v="460"/>
    <m/>
    <n v="460"/>
    <x v="40"/>
  </r>
  <r>
    <x v="22"/>
    <d v="2016-04-28T00:00:00"/>
    <x v="426"/>
    <n v="650"/>
    <m/>
    <n v="650"/>
    <x v="40"/>
  </r>
  <r>
    <x v="22"/>
    <d v="2016-02-21T00:00:00"/>
    <x v="427"/>
    <n v="1360"/>
    <m/>
    <n v="1360"/>
    <x v="40"/>
  </r>
  <r>
    <x v="22"/>
    <d v="2016-06-11T00:00:00"/>
    <x v="428"/>
    <n v="1800"/>
    <m/>
    <n v="1800"/>
    <x v="40"/>
  </r>
  <r>
    <x v="22"/>
    <d v="2016-12-03T00:00:00"/>
    <x v="429"/>
    <n v="2330"/>
    <m/>
    <n v="2330"/>
    <x v="40"/>
  </r>
  <r>
    <x v="22"/>
    <d v="2016-12-12T00:00:00"/>
    <x v="430"/>
    <n v="2370"/>
    <m/>
    <n v="2370"/>
    <x v="41"/>
  </r>
  <r>
    <x v="22"/>
    <d v="2016-08-01T00:00:00"/>
    <x v="431"/>
    <n v="2930"/>
    <m/>
    <n v="2930"/>
    <x v="41"/>
  </r>
  <r>
    <x v="22"/>
    <d v="2016-12-28T00:00:00"/>
    <x v="432"/>
    <n v="3130"/>
    <m/>
    <n v="3130"/>
    <x v="41"/>
  </r>
  <r>
    <x v="22"/>
    <d v="2016-01-13T00:00:00"/>
    <x v="433"/>
    <n v="4250"/>
    <m/>
    <n v="4250"/>
    <x v="41"/>
  </r>
  <r>
    <x v="22"/>
    <d v="2016-01-30T00:00:00"/>
    <x v="434"/>
    <n v="4350"/>
    <m/>
    <n v="4350"/>
    <x v="41"/>
  </r>
  <r>
    <x v="22"/>
    <d v="2016-10-25T00:00:00"/>
    <x v="435"/>
    <n v="4530"/>
    <m/>
    <n v="4530"/>
    <x v="41"/>
  </r>
  <r>
    <x v="22"/>
    <d v="2016-08-13T00:00:00"/>
    <x v="436"/>
    <n v="5170"/>
    <m/>
    <n v="5170"/>
    <x v="41"/>
  </r>
  <r>
    <x v="22"/>
    <d v="2016-07-12T00:00:00"/>
    <x v="437"/>
    <n v="6050"/>
    <m/>
    <n v="6050"/>
    <x v="41"/>
  </r>
  <r>
    <x v="22"/>
    <d v="2016-11-30T00:00:00"/>
    <x v="438"/>
    <n v="7260"/>
    <m/>
    <n v="7260"/>
    <x v="41"/>
  </r>
  <r>
    <x v="22"/>
    <d v="2016-03-06T00:00:00"/>
    <x v="439"/>
    <n v="7310"/>
    <m/>
    <n v="7310"/>
    <x v="42"/>
  </r>
  <r>
    <x v="22"/>
    <d v="2016-12-20T00:00:00"/>
    <x v="440"/>
    <n v="8370"/>
    <m/>
    <n v="8370"/>
    <x v="42"/>
  </r>
  <r>
    <x v="23"/>
    <d v="2016-09-17T00:00:00"/>
    <x v="441"/>
    <n v="310"/>
    <m/>
    <n v="310"/>
    <x v="42"/>
  </r>
  <r>
    <x v="23"/>
    <d v="2016-11-11T00:00:00"/>
    <x v="442"/>
    <n v="850"/>
    <m/>
    <n v="850"/>
    <x v="42"/>
  </r>
  <r>
    <x v="23"/>
    <d v="2016-07-07T00:00:00"/>
    <x v="443"/>
    <n v="1090"/>
    <m/>
    <n v="1090"/>
    <x v="42"/>
  </r>
  <r>
    <x v="23"/>
    <d v="2016-11-06T00:00:00"/>
    <x v="444"/>
    <n v="1400"/>
    <m/>
    <n v="1400"/>
    <x v="43"/>
  </r>
  <r>
    <x v="23"/>
    <d v="2016-12-23T00:00:00"/>
    <x v="445"/>
    <n v="1640"/>
    <m/>
    <n v="1640"/>
    <x v="43"/>
  </r>
  <r>
    <x v="23"/>
    <d v="2016-08-02T00:00:00"/>
    <x v="446"/>
    <n v="1770"/>
    <m/>
    <n v="1770"/>
    <x v="43"/>
  </r>
  <r>
    <x v="23"/>
    <d v="2016-02-15T00:00:00"/>
    <x v="447"/>
    <n v="2510"/>
    <m/>
    <n v="2510"/>
    <x v="43"/>
  </r>
  <r>
    <x v="23"/>
    <d v="2016-08-04T00:00:00"/>
    <x v="448"/>
    <m/>
    <n v="2750"/>
    <n v="-2750"/>
    <x v="43"/>
  </r>
  <r>
    <x v="23"/>
    <d v="2016-12-18T00:00:00"/>
    <x v="449"/>
    <n v="3010"/>
    <m/>
    <n v="3010"/>
    <x v="43"/>
  </r>
  <r>
    <x v="23"/>
    <d v="2016-04-01T00:00:00"/>
    <x v="450"/>
    <n v="3330"/>
    <m/>
    <n v="3330"/>
    <x v="43"/>
  </r>
  <r>
    <x v="23"/>
    <d v="2016-10-15T00:00:00"/>
    <x v="451"/>
    <n v="3510"/>
    <m/>
    <n v="3510"/>
    <x v="43"/>
  </r>
  <r>
    <x v="23"/>
    <d v="2016-01-05T00:00:00"/>
    <x v="452"/>
    <n v="3790"/>
    <m/>
    <n v="3790"/>
    <x v="43"/>
  </r>
  <r>
    <x v="23"/>
    <d v="2016-10-01T00:00:00"/>
    <x v="453"/>
    <n v="4260"/>
    <m/>
    <n v="4260"/>
    <x v="43"/>
  </r>
  <r>
    <x v="23"/>
    <d v="2016-11-09T00:00:00"/>
    <x v="454"/>
    <n v="4270"/>
    <m/>
    <n v="4270"/>
    <x v="43"/>
  </r>
  <r>
    <x v="23"/>
    <d v="2016-04-20T00:00:00"/>
    <x v="455"/>
    <n v="6010"/>
    <m/>
    <n v="6010"/>
    <x v="43"/>
  </r>
  <r>
    <x v="23"/>
    <d v="2016-03-10T00:00:00"/>
    <x v="456"/>
    <n v="6930"/>
    <m/>
    <n v="6930"/>
    <x v="44"/>
  </r>
  <r>
    <x v="23"/>
    <d v="2016-09-18T00:00:00"/>
    <x v="457"/>
    <n v="7270"/>
    <m/>
    <n v="7270"/>
    <x v="44"/>
  </r>
  <r>
    <x v="23"/>
    <d v="2016-02-03T00:00:00"/>
    <x v="458"/>
    <n v="7400"/>
    <m/>
    <n v="7400"/>
    <x v="44"/>
  </r>
  <r>
    <x v="24"/>
    <d v="2016-02-26T00:00:00"/>
    <x v="459"/>
    <n v="400"/>
    <m/>
    <n v="400"/>
    <x v="44"/>
  </r>
  <r>
    <x v="24"/>
    <d v="2016-06-26T00:00:00"/>
    <x v="460"/>
    <n v="1490"/>
    <m/>
    <n v="1490"/>
    <x v="44"/>
  </r>
  <r>
    <x v="24"/>
    <d v="2016-02-03T00:00:00"/>
    <x v="461"/>
    <n v="1660"/>
    <m/>
    <n v="1660"/>
    <x v="44"/>
  </r>
  <r>
    <x v="24"/>
    <d v="2016-11-28T00:00:00"/>
    <x v="462"/>
    <n v="1660"/>
    <m/>
    <n v="1660"/>
    <x v="44"/>
  </r>
  <r>
    <x v="24"/>
    <d v="2016-12-30T00:00:00"/>
    <x v="463"/>
    <n v="2100"/>
    <m/>
    <n v="2100"/>
    <x v="45"/>
  </r>
  <r>
    <x v="24"/>
    <d v="2016-03-19T00:00:00"/>
    <x v="464"/>
    <m/>
    <n v="2490"/>
    <n v="-2490"/>
    <x v="45"/>
  </r>
  <r>
    <x v="24"/>
    <d v="2016-09-07T00:00:00"/>
    <x v="465"/>
    <n v="3110"/>
    <m/>
    <n v="3110"/>
    <x v="45"/>
  </r>
  <r>
    <x v="24"/>
    <d v="2016-03-29T00:00:00"/>
    <x v="466"/>
    <n v="3430"/>
    <m/>
    <n v="3430"/>
    <x v="45"/>
  </r>
  <r>
    <x v="24"/>
    <d v="2016-01-09T00:00:00"/>
    <x v="467"/>
    <n v="3550"/>
    <m/>
    <n v="3550"/>
    <x v="45"/>
  </r>
  <r>
    <x v="24"/>
    <d v="2016-04-13T00:00:00"/>
    <x v="468"/>
    <n v="4410"/>
    <m/>
    <n v="4410"/>
    <x v="45"/>
  </r>
  <r>
    <x v="24"/>
    <d v="2016-01-09T00:00:00"/>
    <x v="469"/>
    <n v="4560"/>
    <m/>
    <n v="4560"/>
    <x v="45"/>
  </r>
  <r>
    <x v="24"/>
    <d v="2016-02-05T00:00:00"/>
    <x v="470"/>
    <n v="4780"/>
    <m/>
    <n v="4780"/>
    <x v="45"/>
  </r>
  <r>
    <x v="24"/>
    <d v="2016-11-11T00:00:00"/>
    <x v="471"/>
    <n v="4860"/>
    <m/>
    <n v="4860"/>
    <x v="45"/>
  </r>
  <r>
    <x v="24"/>
    <d v="2016-11-09T00:00:00"/>
    <x v="472"/>
    <n v="5520"/>
    <m/>
    <n v="5520"/>
    <x v="45"/>
  </r>
  <r>
    <x v="24"/>
    <d v="2016-10-20T00:00:00"/>
    <x v="473"/>
    <n v="5580"/>
    <m/>
    <n v="5580"/>
    <x v="45"/>
  </r>
  <r>
    <x v="24"/>
    <d v="2016-11-09T00:00:00"/>
    <x v="474"/>
    <n v="5690"/>
    <m/>
    <n v="5690"/>
    <x v="46"/>
  </r>
  <r>
    <x v="24"/>
    <d v="2016-04-28T00:00:00"/>
    <x v="475"/>
    <n v="6600"/>
    <m/>
    <n v="6600"/>
    <x v="46"/>
  </r>
  <r>
    <x v="24"/>
    <d v="2016-09-26T00:00:00"/>
    <x v="476"/>
    <n v="8400"/>
    <m/>
    <n v="8400"/>
    <x v="46"/>
  </r>
  <r>
    <x v="25"/>
    <d v="2016-01-11T00:00:00"/>
    <x v="477"/>
    <n v="410"/>
    <m/>
    <n v="410"/>
    <x v="46"/>
  </r>
  <r>
    <x v="25"/>
    <d v="2016-06-27T00:00:00"/>
    <x v="478"/>
    <n v="600"/>
    <m/>
    <n v="600"/>
    <x v="46"/>
  </r>
  <r>
    <x v="25"/>
    <d v="2016-12-28T00:00:00"/>
    <x v="479"/>
    <n v="690"/>
    <m/>
    <n v="690"/>
    <x v="46"/>
  </r>
  <r>
    <x v="25"/>
    <d v="2016-06-30T00:00:00"/>
    <x v="480"/>
    <n v="1000"/>
    <m/>
    <n v="1000"/>
    <x v="47"/>
  </r>
  <r>
    <x v="25"/>
    <d v="2016-10-21T00:00:00"/>
    <x v="481"/>
    <n v="1300"/>
    <m/>
    <n v="1300"/>
    <x v="47"/>
  </r>
  <r>
    <x v="25"/>
    <d v="2016-06-25T00:00:00"/>
    <x v="482"/>
    <n v="1580"/>
    <m/>
    <n v="1580"/>
    <x v="47"/>
  </r>
  <r>
    <x v="25"/>
    <d v="2016-05-16T00:00:00"/>
    <x v="483"/>
    <n v="3280"/>
    <m/>
    <n v="3280"/>
    <x v="47"/>
  </r>
  <r>
    <x v="25"/>
    <d v="2016-03-28T00:00:00"/>
    <x v="484"/>
    <n v="3320"/>
    <m/>
    <n v="3320"/>
    <x v="47"/>
  </r>
  <r>
    <x v="25"/>
    <d v="2016-05-01T00:00:00"/>
    <x v="485"/>
    <n v="3610"/>
    <m/>
    <n v="3610"/>
    <x v="47"/>
  </r>
  <r>
    <x v="25"/>
    <d v="2016-01-11T00:00:00"/>
    <x v="486"/>
    <n v="4890"/>
    <m/>
    <n v="4890"/>
    <x v="47"/>
  </r>
  <r>
    <x v="25"/>
    <d v="2016-07-16T00:00:00"/>
    <x v="487"/>
    <n v="5390"/>
    <m/>
    <n v="5390"/>
    <x v="47"/>
  </r>
  <r>
    <x v="25"/>
    <d v="2016-01-30T00:00:00"/>
    <x v="488"/>
    <n v="6040"/>
    <m/>
    <n v="6040"/>
    <x v="47"/>
  </r>
  <r>
    <x v="25"/>
    <d v="2016-06-26T00:00:00"/>
    <x v="489"/>
    <n v="6470"/>
    <m/>
    <n v="6470"/>
    <x v="47"/>
  </r>
  <r>
    <x v="25"/>
    <d v="2016-06-08T00:00:00"/>
    <x v="490"/>
    <n v="7010"/>
    <m/>
    <n v="7010"/>
    <x v="47"/>
  </r>
  <r>
    <x v="25"/>
    <d v="2016-08-19T00:00:00"/>
    <x v="491"/>
    <n v="7120"/>
    <m/>
    <n v="7120"/>
    <x v="47"/>
  </r>
  <r>
    <x v="25"/>
    <d v="2016-12-09T00:00:00"/>
    <x v="492"/>
    <n v="7170"/>
    <m/>
    <n v="7170"/>
    <x v="48"/>
  </r>
  <r>
    <x v="25"/>
    <d v="2016-06-09T00:00:00"/>
    <x v="493"/>
    <n v="7660"/>
    <m/>
    <n v="7660"/>
    <x v="48"/>
  </r>
  <r>
    <x v="25"/>
    <d v="2016-10-30T00:00:00"/>
    <x v="494"/>
    <n v="7900"/>
    <m/>
    <n v="7900"/>
    <x v="48"/>
  </r>
  <r>
    <x v="26"/>
    <d v="2016-08-09T00:00:00"/>
    <x v="495"/>
    <n v="160"/>
    <m/>
    <n v="160"/>
    <x v="48"/>
  </r>
  <r>
    <x v="26"/>
    <d v="2016-08-06T00:00:00"/>
    <x v="496"/>
    <n v="480"/>
    <m/>
    <n v="480"/>
    <x v="48"/>
  </r>
  <r>
    <x v="26"/>
    <d v="2016-04-22T00:00:00"/>
    <x v="497"/>
    <n v="1130"/>
    <m/>
    <n v="1130"/>
    <x v="49"/>
  </r>
  <r>
    <x v="26"/>
    <d v="2016-12-02T00:00:00"/>
    <x v="498"/>
    <n v="1600"/>
    <m/>
    <n v="1600"/>
    <x v="49"/>
  </r>
  <r>
    <x v="26"/>
    <d v="2016-03-08T00:00:00"/>
    <x v="499"/>
    <n v="1800"/>
    <m/>
    <n v="1800"/>
    <x v="49"/>
  </r>
  <r>
    <x v="26"/>
    <d v="2016-08-13T00:00:00"/>
    <x v="500"/>
    <n v="1940"/>
    <m/>
    <n v="1940"/>
    <x v="49"/>
  </r>
  <r>
    <x v="26"/>
    <d v="2016-05-22T00:00:00"/>
    <x v="501"/>
    <n v="2000"/>
    <m/>
    <n v="2000"/>
    <x v="49"/>
  </r>
  <r>
    <x v="26"/>
    <d v="2016-09-23T00:00:00"/>
    <x v="502"/>
    <n v="2230"/>
    <m/>
    <n v="2230"/>
    <x v="49"/>
  </r>
  <r>
    <x v="26"/>
    <d v="2016-06-28T00:00:00"/>
    <x v="503"/>
    <n v="4660"/>
    <m/>
    <n v="4660"/>
    <x v="49"/>
  </r>
  <r>
    <x v="26"/>
    <d v="2016-08-20T00:00:00"/>
    <x v="504"/>
    <n v="4690"/>
    <m/>
    <n v="4690"/>
    <x v="49"/>
  </r>
  <r>
    <x v="26"/>
    <d v="2016-12-08T00:00:00"/>
    <x v="505"/>
    <n v="5120"/>
    <m/>
    <n v="5120"/>
    <x v="49"/>
  </r>
  <r>
    <x v="26"/>
    <d v="2016-12-11T00:00:00"/>
    <x v="506"/>
    <n v="5790"/>
    <m/>
    <n v="5790"/>
    <x v="49"/>
  </r>
  <r>
    <x v="26"/>
    <d v="2016-09-24T00:00:00"/>
    <x v="507"/>
    <n v="6350"/>
    <m/>
    <n v="6350"/>
    <x v="49"/>
  </r>
  <r>
    <x v="26"/>
    <d v="2016-09-21T00:00:00"/>
    <x v="508"/>
    <n v="6510"/>
    <m/>
    <n v="6510"/>
    <x v="49"/>
  </r>
  <r>
    <x v="26"/>
    <d v="2016-05-09T00:00:00"/>
    <x v="509"/>
    <n v="6770"/>
    <m/>
    <n v="6770"/>
    <x v="49"/>
  </r>
  <r>
    <x v="26"/>
    <d v="2016-02-15T00:00:00"/>
    <x v="510"/>
    <n v="7050"/>
    <m/>
    <n v="7050"/>
    <x v="49"/>
  </r>
  <r>
    <x v="26"/>
    <d v="2016-05-17T00:00:00"/>
    <x v="511"/>
    <n v="8100"/>
    <m/>
    <n v="8100"/>
    <x v="49"/>
  </r>
  <r>
    <x v="26"/>
    <d v="2016-01-14T00:00:00"/>
    <x v="512"/>
    <n v="8400"/>
    <m/>
    <n v="8400"/>
    <x v="49"/>
  </r>
  <r>
    <x v="27"/>
    <d v="2016-12-05T00:00:00"/>
    <x v="513"/>
    <n v="840"/>
    <m/>
    <n v="840"/>
    <x v="50"/>
  </r>
  <r>
    <x v="27"/>
    <d v="2016-04-11T00:00:00"/>
    <x v="514"/>
    <n v="1020"/>
    <m/>
    <n v="1020"/>
    <x v="50"/>
  </r>
  <r>
    <x v="27"/>
    <d v="2016-02-01T00:00:00"/>
    <x v="515"/>
    <n v="1120"/>
    <m/>
    <n v="1120"/>
    <x v="50"/>
  </r>
  <r>
    <x v="27"/>
    <d v="2016-05-19T00:00:00"/>
    <x v="516"/>
    <n v="1520"/>
    <m/>
    <n v="1520"/>
    <x v="50"/>
  </r>
  <r>
    <x v="27"/>
    <d v="2016-10-02T00:00:00"/>
    <x v="517"/>
    <n v="1670"/>
    <m/>
    <n v="1670"/>
    <x v="50"/>
  </r>
  <r>
    <x v="27"/>
    <d v="2016-01-03T00:00:00"/>
    <x v="518"/>
    <n v="1920"/>
    <m/>
    <n v="1920"/>
    <x v="50"/>
  </r>
  <r>
    <x v="27"/>
    <d v="2016-06-18T00:00:00"/>
    <x v="519"/>
    <n v="2010"/>
    <m/>
    <n v="2010"/>
    <x v="50"/>
  </r>
  <r>
    <x v="27"/>
    <d v="2016-10-13T00:00:00"/>
    <x v="520"/>
    <n v="2410"/>
    <m/>
    <n v="2410"/>
    <x v="50"/>
  </r>
  <r>
    <x v="27"/>
    <d v="2016-06-21T00:00:00"/>
    <x v="521"/>
    <n v="2760"/>
    <m/>
    <n v="2760"/>
    <x v="50"/>
  </r>
  <r>
    <x v="27"/>
    <d v="2016-08-24T00:00:00"/>
    <x v="522"/>
    <n v="2840"/>
    <m/>
    <n v="2840"/>
    <x v="50"/>
  </r>
  <r>
    <x v="27"/>
    <d v="2016-01-18T00:00:00"/>
    <x v="523"/>
    <n v="3880"/>
    <m/>
    <n v="3880"/>
    <x v="50"/>
  </r>
  <r>
    <x v="27"/>
    <d v="2016-02-01T00:00:00"/>
    <x v="524"/>
    <n v="3900"/>
    <m/>
    <n v="3900"/>
    <x v="50"/>
  </r>
  <r>
    <x v="27"/>
    <d v="2016-05-31T00:00:00"/>
    <x v="525"/>
    <n v="4470"/>
    <m/>
    <n v="4470"/>
    <x v="50"/>
  </r>
  <r>
    <x v="27"/>
    <d v="2016-12-13T00:00:00"/>
    <x v="526"/>
    <n v="4630"/>
    <m/>
    <n v="4630"/>
    <x v="50"/>
  </r>
  <r>
    <x v="27"/>
    <d v="2016-03-03T00:00:00"/>
    <x v="527"/>
    <n v="6580"/>
    <m/>
    <n v="6580"/>
    <x v="50"/>
  </r>
  <r>
    <x v="27"/>
    <d v="2016-09-02T00:00:00"/>
    <x v="528"/>
    <n v="6580"/>
    <m/>
    <n v="6580"/>
    <x v="50"/>
  </r>
  <r>
    <x v="27"/>
    <d v="2016-02-20T00:00:00"/>
    <x v="529"/>
    <n v="6750"/>
    <m/>
    <n v="6750"/>
    <x v="50"/>
  </r>
  <r>
    <x v="27"/>
    <d v="2016-01-06T00:00:00"/>
    <x v="530"/>
    <n v="8290"/>
    <m/>
    <n v="8290"/>
    <x v="50"/>
  </r>
  <r>
    <x v="28"/>
    <d v="2016-07-10T00:00:00"/>
    <x v="531"/>
    <n v="440"/>
    <m/>
    <n v="440"/>
    <x v="22"/>
  </r>
  <r>
    <x v="28"/>
    <d v="2016-04-27T00:00:00"/>
    <x v="532"/>
    <n v="550"/>
    <m/>
    <n v="550"/>
    <x v="22"/>
  </r>
  <r>
    <x v="28"/>
    <d v="2016-11-08T00:00:00"/>
    <x v="533"/>
    <n v="1520"/>
    <m/>
    <n v="1520"/>
    <x v="22"/>
  </r>
  <r>
    <x v="28"/>
    <d v="2016-04-14T00:00:00"/>
    <x v="534"/>
    <n v="1780"/>
    <m/>
    <n v="1780"/>
    <x v="22"/>
  </r>
  <r>
    <x v="28"/>
    <d v="2016-08-13T00:00:00"/>
    <x v="535"/>
    <n v="1820"/>
    <m/>
    <n v="1820"/>
    <x v="22"/>
  </r>
  <r>
    <x v="28"/>
    <d v="2016-01-29T00:00:00"/>
    <x v="536"/>
    <n v="2300"/>
    <m/>
    <n v="2300"/>
    <x v="22"/>
  </r>
  <r>
    <x v="28"/>
    <d v="2016-05-02T00:00:00"/>
    <x v="537"/>
    <n v="2900"/>
    <m/>
    <n v="2900"/>
    <x v="22"/>
  </r>
  <r>
    <x v="28"/>
    <d v="2016-12-15T00:00:00"/>
    <x v="538"/>
    <n v="4030"/>
    <m/>
    <n v="4030"/>
    <x v="22"/>
  </r>
  <r>
    <x v="28"/>
    <d v="2016-06-08T00:00:00"/>
    <x v="539"/>
    <n v="4230"/>
    <m/>
    <n v="4230"/>
    <x v="22"/>
  </r>
  <r>
    <x v="28"/>
    <d v="2016-10-23T00:00:00"/>
    <x v="540"/>
    <n v="5520"/>
    <m/>
    <n v="5520"/>
    <x v="22"/>
  </r>
  <r>
    <x v="28"/>
    <d v="2016-09-20T00:00:00"/>
    <x v="541"/>
    <n v="6380"/>
    <m/>
    <n v="6380"/>
    <x v="22"/>
  </r>
  <r>
    <x v="28"/>
    <d v="2016-03-22T00:00:00"/>
    <x v="542"/>
    <n v="6830"/>
    <m/>
    <n v="6830"/>
    <x v="22"/>
  </r>
  <r>
    <x v="28"/>
    <d v="2016-10-09T00:00:00"/>
    <x v="543"/>
    <n v="6980"/>
    <m/>
    <n v="6980"/>
    <x v="22"/>
  </r>
  <r>
    <x v="28"/>
    <d v="2016-02-03T00:00:00"/>
    <x v="544"/>
    <n v="7550"/>
    <m/>
    <n v="7550"/>
    <x v="22"/>
  </r>
  <r>
    <x v="28"/>
    <d v="2016-10-18T00:00:00"/>
    <x v="545"/>
    <n v="7700"/>
    <m/>
    <n v="7700"/>
    <x v="22"/>
  </r>
  <r>
    <x v="28"/>
    <d v="2016-03-17T00:00:00"/>
    <x v="546"/>
    <n v="7910"/>
    <m/>
    <n v="7910"/>
    <x v="22"/>
  </r>
  <r>
    <x v="28"/>
    <d v="2016-08-14T00:00:00"/>
    <x v="547"/>
    <n v="8350"/>
    <m/>
    <n v="8350"/>
    <x v="22"/>
  </r>
  <r>
    <x v="28"/>
    <d v="2016-06-23T00:00:00"/>
    <x v="548"/>
    <n v="8400"/>
    <m/>
    <n v="8400"/>
    <x v="22"/>
  </r>
  <r>
    <x v="29"/>
    <d v="2016-03-17T00:00:00"/>
    <x v="549"/>
    <n v="700"/>
    <m/>
    <n v="700"/>
    <x v="51"/>
  </r>
  <r>
    <x v="29"/>
    <d v="2016-07-28T00:00:00"/>
    <x v="550"/>
    <n v="1000"/>
    <m/>
    <n v="1000"/>
    <x v="51"/>
  </r>
  <r>
    <x v="29"/>
    <d v="2016-02-24T00:00:00"/>
    <x v="551"/>
    <n v="1060"/>
    <m/>
    <n v="1060"/>
    <x v="51"/>
  </r>
  <r>
    <x v="29"/>
    <d v="2016-04-20T00:00:00"/>
    <x v="552"/>
    <n v="1090"/>
    <m/>
    <n v="1090"/>
    <x v="51"/>
  </r>
  <r>
    <x v="29"/>
    <d v="2016-09-17T00:00:00"/>
    <x v="553"/>
    <n v="1950"/>
    <m/>
    <n v="1950"/>
    <x v="51"/>
  </r>
  <r>
    <x v="29"/>
    <d v="2016-04-16T00:00:00"/>
    <x v="554"/>
    <n v="2080"/>
    <m/>
    <n v="2080"/>
    <x v="51"/>
  </r>
  <r>
    <x v="29"/>
    <d v="2016-01-24T00:00:00"/>
    <x v="555"/>
    <n v="2180"/>
    <m/>
    <n v="2180"/>
    <x v="51"/>
  </r>
  <r>
    <x v="29"/>
    <d v="2016-12-25T00:00:00"/>
    <x v="556"/>
    <n v="2810"/>
    <m/>
    <n v="2810"/>
    <x v="51"/>
  </r>
  <r>
    <x v="29"/>
    <d v="2016-11-23T00:00:00"/>
    <x v="557"/>
    <n v="3150"/>
    <m/>
    <n v="3150"/>
    <x v="51"/>
  </r>
  <r>
    <x v="29"/>
    <d v="2016-03-10T00:00:00"/>
    <x v="558"/>
    <n v="3590"/>
    <m/>
    <n v="3590"/>
    <x v="51"/>
  </r>
  <r>
    <x v="29"/>
    <d v="2016-04-03T00:00:00"/>
    <x v="559"/>
    <n v="4300"/>
    <m/>
    <n v="4300"/>
    <x v="51"/>
  </r>
  <r>
    <x v="29"/>
    <d v="2016-06-01T00:00:00"/>
    <x v="560"/>
    <n v="5920"/>
    <m/>
    <n v="5920"/>
    <x v="51"/>
  </r>
  <r>
    <x v="29"/>
    <d v="2016-11-03T00:00:00"/>
    <x v="561"/>
    <n v="6470"/>
    <m/>
    <n v="6470"/>
    <x v="51"/>
  </r>
  <r>
    <x v="29"/>
    <d v="2016-01-15T00:00:00"/>
    <x v="562"/>
    <n v="6720"/>
    <m/>
    <n v="6720"/>
    <x v="51"/>
  </r>
  <r>
    <x v="29"/>
    <d v="2016-11-20T00:00:00"/>
    <x v="531"/>
    <n v="6990"/>
    <m/>
    <n v="6990"/>
    <x v="22"/>
  </r>
  <r>
    <x v="29"/>
    <d v="2016-08-16T00:00:00"/>
    <x v="563"/>
    <n v="7500"/>
    <m/>
    <n v="7500"/>
    <x v="22"/>
  </r>
  <r>
    <x v="29"/>
    <d v="2016-09-14T00:00:00"/>
    <x v="533"/>
    <n v="7820"/>
    <m/>
    <n v="7820"/>
    <x v="22"/>
  </r>
  <r>
    <x v="29"/>
    <d v="2016-10-31T00:00:00"/>
    <x v="534"/>
    <n v="8230"/>
    <m/>
    <n v="8230"/>
    <x v="22"/>
  </r>
  <r>
    <x v="30"/>
    <d v="2016-09-24T00:00:00"/>
    <x v="535"/>
    <n v="370"/>
    <m/>
    <n v="370"/>
    <x v="22"/>
  </r>
  <r>
    <x v="30"/>
    <d v="2016-04-17T00:00:00"/>
    <x v="536"/>
    <n v="840"/>
    <m/>
    <n v="840"/>
    <x v="22"/>
  </r>
  <r>
    <x v="30"/>
    <d v="2016-07-18T00:00:00"/>
    <x v="537"/>
    <n v="1060"/>
    <m/>
    <n v="1060"/>
    <x v="22"/>
  </r>
  <r>
    <x v="30"/>
    <d v="2016-11-14T00:00:00"/>
    <x v="564"/>
    <n v="1160"/>
    <m/>
    <n v="1160"/>
    <x v="22"/>
  </r>
  <r>
    <x v="30"/>
    <d v="2016-05-15T00:00:00"/>
    <x v="565"/>
    <n v="1560"/>
    <m/>
    <n v="1560"/>
    <x v="52"/>
  </r>
  <r>
    <x v="30"/>
    <d v="2016-12-15T00:00:00"/>
    <x v="566"/>
    <n v="2050"/>
    <m/>
    <n v="2050"/>
    <x v="52"/>
  </r>
  <r>
    <x v="30"/>
    <d v="2016-10-26T00:00:00"/>
    <x v="567"/>
    <n v="2380"/>
    <m/>
    <n v="2380"/>
    <x v="52"/>
  </r>
  <r>
    <x v="30"/>
    <d v="2016-06-20T00:00:00"/>
    <x v="568"/>
    <n v="2920"/>
    <m/>
    <n v="2920"/>
    <x v="52"/>
  </r>
  <r>
    <x v="30"/>
    <d v="2016-11-26T00:00:00"/>
    <x v="569"/>
    <n v="3070"/>
    <m/>
    <n v="3070"/>
    <x v="52"/>
  </r>
  <r>
    <x v="30"/>
    <d v="2016-07-17T00:00:00"/>
    <x v="570"/>
    <n v="4170"/>
    <m/>
    <n v="4170"/>
    <x v="52"/>
  </r>
  <r>
    <x v="30"/>
    <d v="2016-12-02T00:00:00"/>
    <x v="571"/>
    <n v="4560"/>
    <m/>
    <n v="4560"/>
    <x v="52"/>
  </r>
  <r>
    <x v="30"/>
    <d v="2016-02-27T00:00:00"/>
    <x v="572"/>
    <n v="4970"/>
    <m/>
    <n v="4970"/>
    <x v="52"/>
  </r>
  <r>
    <x v="30"/>
    <d v="2016-10-07T00:00:00"/>
    <x v="573"/>
    <n v="5870"/>
    <m/>
    <n v="5870"/>
    <x v="52"/>
  </r>
  <r>
    <x v="30"/>
    <d v="2016-09-15T00:00:00"/>
    <x v="574"/>
    <n v="6300"/>
    <m/>
    <n v="6300"/>
    <x v="52"/>
  </r>
  <r>
    <x v="30"/>
    <d v="2016-12-06T00:00:00"/>
    <x v="575"/>
    <n v="6840"/>
    <m/>
    <n v="6840"/>
    <x v="52"/>
  </r>
  <r>
    <x v="30"/>
    <d v="2016-03-14T00:00:00"/>
    <x v="576"/>
    <n v="6940"/>
    <m/>
    <n v="6940"/>
    <x v="52"/>
  </r>
  <r>
    <x v="30"/>
    <d v="2016-12-02T00:00:00"/>
    <x v="577"/>
    <n v="7170"/>
    <m/>
    <n v="7170"/>
    <x v="52"/>
  </r>
  <r>
    <x v="30"/>
    <d v="2016-05-09T00:00:00"/>
    <x v="578"/>
    <n v="7410"/>
    <m/>
    <n v="7410"/>
    <x v="52"/>
  </r>
  <r>
    <x v="31"/>
    <d v="2016-02-28T00:00:00"/>
    <x v="579"/>
    <n v="140"/>
    <m/>
    <n v="140"/>
    <x v="53"/>
  </r>
  <r>
    <x v="31"/>
    <d v="2016-02-15T00:00:00"/>
    <x v="580"/>
    <n v="1070"/>
    <m/>
    <n v="1070"/>
    <x v="53"/>
  </r>
  <r>
    <x v="31"/>
    <d v="2016-07-26T00:00:00"/>
    <x v="581"/>
    <n v="1190"/>
    <m/>
    <n v="1190"/>
    <x v="53"/>
  </r>
  <r>
    <x v="31"/>
    <d v="2016-08-15T00:00:00"/>
    <x v="582"/>
    <m/>
    <n v="1400"/>
    <n v="-1400"/>
    <x v="53"/>
  </r>
  <r>
    <x v="31"/>
    <d v="2016-02-11T00:00:00"/>
    <x v="583"/>
    <n v="1700"/>
    <m/>
    <n v="1700"/>
    <x v="53"/>
  </r>
  <r>
    <x v="31"/>
    <d v="2016-11-10T00:00:00"/>
    <x v="584"/>
    <n v="1710"/>
    <m/>
    <n v="1710"/>
    <x v="53"/>
  </r>
  <r>
    <x v="31"/>
    <d v="2016-03-28T00:00:00"/>
    <x v="585"/>
    <n v="2080"/>
    <m/>
    <n v="2080"/>
    <x v="53"/>
  </r>
  <r>
    <x v="31"/>
    <d v="2016-07-01T00:00:00"/>
    <x v="586"/>
    <n v="2960"/>
    <m/>
    <n v="2960"/>
    <x v="53"/>
  </r>
  <r>
    <x v="31"/>
    <d v="2016-07-20T00:00:00"/>
    <x v="587"/>
    <n v="3320"/>
    <m/>
    <n v="3320"/>
    <x v="53"/>
  </r>
  <r>
    <x v="31"/>
    <d v="2016-03-04T00:00:00"/>
    <x v="588"/>
    <n v="4170"/>
    <m/>
    <n v="4170"/>
    <x v="53"/>
  </r>
  <r>
    <x v="31"/>
    <d v="2016-03-18T00:00:00"/>
    <x v="589"/>
    <n v="4190"/>
    <m/>
    <n v="4190"/>
    <x v="53"/>
  </r>
  <r>
    <x v="31"/>
    <d v="2016-09-18T00:00:00"/>
    <x v="590"/>
    <n v="4550"/>
    <m/>
    <n v="4550"/>
    <x v="53"/>
  </r>
  <r>
    <x v="31"/>
    <d v="2016-12-10T00:00:00"/>
    <x v="591"/>
    <n v="4590"/>
    <m/>
    <n v="4590"/>
    <x v="53"/>
  </r>
  <r>
    <x v="31"/>
    <d v="2016-07-12T00:00:00"/>
    <x v="592"/>
    <n v="4680"/>
    <m/>
    <n v="4680"/>
    <x v="53"/>
  </r>
  <r>
    <x v="31"/>
    <d v="2016-08-14T00:00:00"/>
    <x v="593"/>
    <n v="5440"/>
    <m/>
    <n v="5440"/>
    <x v="54"/>
  </r>
  <r>
    <x v="31"/>
    <d v="2016-11-26T00:00:00"/>
    <x v="594"/>
    <n v="7120"/>
    <m/>
    <n v="7120"/>
    <x v="54"/>
  </r>
  <r>
    <x v="31"/>
    <d v="2016-11-29T00:00:00"/>
    <x v="595"/>
    <n v="7530"/>
    <m/>
    <n v="7530"/>
    <x v="54"/>
  </r>
  <r>
    <x v="31"/>
    <d v="2016-04-18T00:00:00"/>
    <x v="596"/>
    <n v="7710"/>
    <m/>
    <n v="7710"/>
    <x v="54"/>
  </r>
  <r>
    <x v="32"/>
    <d v="2016-02-01T00:00:00"/>
    <x v="597"/>
    <n v="350"/>
    <m/>
    <n v="350"/>
    <x v="54"/>
  </r>
  <r>
    <x v="32"/>
    <d v="2016-10-22T00:00:00"/>
    <x v="598"/>
    <n v="520"/>
    <m/>
    <n v="520"/>
    <x v="54"/>
  </r>
  <r>
    <x v="32"/>
    <d v="2016-09-20T00:00:00"/>
    <x v="599"/>
    <n v="530"/>
    <m/>
    <n v="530"/>
    <x v="54"/>
  </r>
  <r>
    <x v="32"/>
    <d v="2016-06-02T00:00:00"/>
    <x v="600"/>
    <n v="1080"/>
    <m/>
    <n v="1080"/>
    <x v="54"/>
  </r>
  <r>
    <x v="32"/>
    <d v="2016-05-08T00:00:00"/>
    <x v="601"/>
    <n v="1220"/>
    <m/>
    <n v="1220"/>
    <x v="54"/>
  </r>
  <r>
    <x v="32"/>
    <d v="2016-12-13T00:00:00"/>
    <x v="602"/>
    <n v="1820"/>
    <m/>
    <n v="1820"/>
    <x v="54"/>
  </r>
  <r>
    <x v="32"/>
    <d v="2016-05-05T00:00:00"/>
    <x v="603"/>
    <n v="2380"/>
    <m/>
    <n v="2380"/>
    <x v="54"/>
  </r>
  <r>
    <x v="32"/>
    <d v="2016-08-08T00:00:00"/>
    <x v="604"/>
    <n v="2380"/>
    <m/>
    <n v="2380"/>
    <x v="55"/>
  </r>
  <r>
    <x v="32"/>
    <d v="2016-05-14T00:00:00"/>
    <x v="605"/>
    <n v="2880"/>
    <m/>
    <n v="2880"/>
    <x v="55"/>
  </r>
  <r>
    <x v="32"/>
    <d v="2016-08-29T00:00:00"/>
    <x v="606"/>
    <n v="4260"/>
    <m/>
    <n v="4260"/>
    <x v="55"/>
  </r>
  <r>
    <x v="32"/>
    <d v="2016-09-13T00:00:00"/>
    <x v="607"/>
    <n v="5820"/>
    <m/>
    <n v="5820"/>
    <x v="55"/>
  </r>
  <r>
    <x v="32"/>
    <d v="2016-06-28T00:00:00"/>
    <x v="608"/>
    <n v="6880"/>
    <m/>
    <n v="6880"/>
    <x v="55"/>
  </r>
  <r>
    <x v="32"/>
    <d v="2016-04-09T00:00:00"/>
    <x v="609"/>
    <n v="7070"/>
    <m/>
    <n v="7070"/>
    <x v="55"/>
  </r>
  <r>
    <x v="32"/>
    <d v="2016-09-09T00:00:00"/>
    <x v="610"/>
    <n v="7420"/>
    <m/>
    <n v="7420"/>
    <x v="55"/>
  </r>
  <r>
    <x v="32"/>
    <d v="2016-02-16T00:00:00"/>
    <x v="611"/>
    <n v="7780"/>
    <m/>
    <n v="7780"/>
    <x v="55"/>
  </r>
  <r>
    <x v="32"/>
    <d v="2016-06-11T00:00:00"/>
    <x v="612"/>
    <n v="8060"/>
    <m/>
    <n v="8060"/>
    <x v="55"/>
  </r>
  <r>
    <x v="32"/>
    <d v="2016-12-07T00:00:00"/>
    <x v="613"/>
    <n v="8120"/>
    <m/>
    <n v="8120"/>
    <x v="55"/>
  </r>
  <r>
    <x v="32"/>
    <d v="2016-01-03T00:00:00"/>
    <x v="614"/>
    <n v="8310"/>
    <m/>
    <n v="8310"/>
    <x v="55"/>
  </r>
  <r>
    <x v="33"/>
    <d v="2016-09-04T00:00:00"/>
    <x v="615"/>
    <n v="1550"/>
    <m/>
    <n v="1550"/>
    <x v="56"/>
  </r>
  <r>
    <x v="33"/>
    <d v="2016-04-15T00:00:00"/>
    <x v="616"/>
    <n v="2260"/>
    <m/>
    <n v="2260"/>
    <x v="56"/>
  </r>
  <r>
    <x v="33"/>
    <d v="2016-12-02T00:00:00"/>
    <x v="617"/>
    <n v="2700"/>
    <m/>
    <n v="2700"/>
    <x v="56"/>
  </r>
  <r>
    <x v="33"/>
    <d v="2016-02-08T00:00:00"/>
    <x v="618"/>
    <n v="2960"/>
    <m/>
    <n v="2960"/>
    <x v="56"/>
  </r>
  <r>
    <x v="33"/>
    <d v="2016-01-02T00:00:00"/>
    <x v="619"/>
    <n v="3280"/>
    <m/>
    <n v="3280"/>
    <x v="56"/>
  </r>
  <r>
    <x v="33"/>
    <d v="2016-07-13T00:00:00"/>
    <x v="620"/>
    <n v="3920"/>
    <m/>
    <n v="3920"/>
    <x v="56"/>
  </r>
  <r>
    <x v="33"/>
    <d v="2016-10-29T00:00:00"/>
    <x v="621"/>
    <n v="3960"/>
    <m/>
    <n v="3960"/>
    <x v="56"/>
  </r>
  <r>
    <x v="33"/>
    <d v="2016-04-20T00:00:00"/>
    <x v="622"/>
    <n v="4050"/>
    <m/>
    <n v="4050"/>
    <x v="56"/>
  </r>
  <r>
    <x v="33"/>
    <d v="2016-04-26T00:00:00"/>
    <x v="623"/>
    <n v="4420"/>
    <m/>
    <n v="4420"/>
    <x v="56"/>
  </r>
  <r>
    <x v="33"/>
    <d v="2016-05-19T00:00:00"/>
    <x v="624"/>
    <n v="5180"/>
    <m/>
    <n v="5180"/>
    <x v="56"/>
  </r>
  <r>
    <x v="33"/>
    <d v="2016-05-10T00:00:00"/>
    <x v="625"/>
    <n v="5560"/>
    <m/>
    <n v="5560"/>
    <x v="56"/>
  </r>
  <r>
    <x v="33"/>
    <d v="2016-11-26T00:00:00"/>
    <x v="626"/>
    <n v="5780"/>
    <m/>
    <n v="5780"/>
    <x v="56"/>
  </r>
  <r>
    <x v="33"/>
    <d v="2016-01-17T00:00:00"/>
    <x v="627"/>
    <n v="5970"/>
    <m/>
    <n v="5970"/>
    <x v="56"/>
  </r>
  <r>
    <x v="33"/>
    <d v="2016-11-01T00:00:00"/>
    <x v="628"/>
    <n v="6760"/>
    <m/>
    <n v="6760"/>
    <x v="56"/>
  </r>
  <r>
    <x v="33"/>
    <d v="2016-02-25T00:00:00"/>
    <x v="629"/>
    <n v="7500"/>
    <m/>
    <n v="7500"/>
    <x v="56"/>
  </r>
  <r>
    <x v="33"/>
    <d v="2016-06-12T00:00:00"/>
    <x v="630"/>
    <n v="7730"/>
    <m/>
    <n v="7730"/>
    <x v="57"/>
  </r>
  <r>
    <x v="33"/>
    <d v="2016-08-15T00:00:00"/>
    <x v="631"/>
    <n v="7750"/>
    <m/>
    <n v="7750"/>
    <x v="57"/>
  </r>
  <r>
    <x v="33"/>
    <d v="2016-11-27T00:00:00"/>
    <x v="632"/>
    <n v="7860"/>
    <m/>
    <n v="7860"/>
    <x v="57"/>
  </r>
  <r>
    <x v="34"/>
    <d v="2016-09-22T00:00:00"/>
    <x v="633"/>
    <n v="170"/>
    <m/>
    <n v="170"/>
    <x v="57"/>
  </r>
  <r>
    <x v="34"/>
    <d v="2016-08-23T00:00:00"/>
    <x v="634"/>
    <n v="990"/>
    <m/>
    <n v="990"/>
    <x v="57"/>
  </r>
  <r>
    <x v="34"/>
    <d v="2016-02-17T00:00:00"/>
    <x v="635"/>
    <n v="1050"/>
    <m/>
    <n v="1050"/>
    <x v="57"/>
  </r>
  <r>
    <x v="34"/>
    <d v="2016-12-14T00:00:00"/>
    <x v="636"/>
    <n v="1360"/>
    <m/>
    <n v="1360"/>
    <x v="58"/>
  </r>
  <r>
    <x v="34"/>
    <d v="2016-07-19T00:00:00"/>
    <x v="637"/>
    <n v="1590"/>
    <m/>
    <n v="1590"/>
    <x v="58"/>
  </r>
  <r>
    <x v="34"/>
    <d v="2016-11-28T00:00:00"/>
    <x v="638"/>
    <n v="1700"/>
    <m/>
    <n v="1700"/>
    <x v="58"/>
  </r>
  <r>
    <x v="34"/>
    <d v="2016-04-14T00:00:00"/>
    <x v="639"/>
    <n v="2580"/>
    <m/>
    <n v="2580"/>
    <x v="58"/>
  </r>
  <r>
    <x v="34"/>
    <d v="2016-12-18T00:00:00"/>
    <x v="640"/>
    <n v="3280"/>
    <m/>
    <n v="3280"/>
    <x v="58"/>
  </r>
  <r>
    <x v="34"/>
    <d v="2016-08-26T00:00:00"/>
    <x v="641"/>
    <n v="4620"/>
    <m/>
    <n v="4620"/>
    <x v="58"/>
  </r>
  <r>
    <x v="34"/>
    <d v="2016-02-15T00:00:00"/>
    <x v="642"/>
    <n v="4860"/>
    <m/>
    <n v="4860"/>
    <x v="58"/>
  </r>
  <r>
    <x v="34"/>
    <d v="2016-06-24T00:00:00"/>
    <x v="643"/>
    <n v="5760"/>
    <m/>
    <n v="5760"/>
    <x v="58"/>
  </r>
  <r>
    <x v="34"/>
    <d v="2016-01-12T00:00:00"/>
    <x v="644"/>
    <n v="5840"/>
    <m/>
    <n v="5840"/>
    <x v="58"/>
  </r>
  <r>
    <x v="34"/>
    <d v="2016-01-19T00:00:00"/>
    <x v="645"/>
    <n v="5990"/>
    <m/>
    <n v="5990"/>
    <x v="58"/>
  </r>
  <r>
    <x v="34"/>
    <d v="2016-04-28T00:00:00"/>
    <x v="646"/>
    <n v="6550"/>
    <m/>
    <n v="6550"/>
    <x v="58"/>
  </r>
  <r>
    <x v="34"/>
    <d v="2016-06-18T00:00:00"/>
    <x v="647"/>
    <n v="7230"/>
    <m/>
    <n v="7230"/>
    <x v="58"/>
  </r>
  <r>
    <x v="34"/>
    <d v="2016-05-19T00:00:00"/>
    <x v="648"/>
    <n v="7320"/>
    <m/>
    <n v="7320"/>
    <x v="59"/>
  </r>
  <r>
    <x v="34"/>
    <d v="2016-12-19T00:00:00"/>
    <x v="649"/>
    <n v="7770"/>
    <m/>
    <n v="7770"/>
    <x v="59"/>
  </r>
  <r>
    <x v="34"/>
    <d v="2016-01-19T00:00:00"/>
    <x v="650"/>
    <n v="8380"/>
    <m/>
    <n v="8380"/>
    <x v="59"/>
  </r>
  <r>
    <x v="35"/>
    <d v="2016-03-24T00:00:00"/>
    <x v="651"/>
    <n v="140"/>
    <m/>
    <n v="140"/>
    <x v="59"/>
  </r>
  <r>
    <x v="35"/>
    <d v="2016-11-12T00:00:00"/>
    <x v="652"/>
    <n v="810"/>
    <m/>
    <n v="810"/>
    <x v="59"/>
  </r>
  <r>
    <x v="35"/>
    <d v="2016-12-12T00:00:00"/>
    <x v="653"/>
    <n v="1830"/>
    <m/>
    <n v="1830"/>
    <x v="59"/>
  </r>
  <r>
    <x v="35"/>
    <d v="2016-08-02T00:00:00"/>
    <x v="654"/>
    <n v="2660"/>
    <m/>
    <n v="2660"/>
    <x v="59"/>
  </r>
  <r>
    <x v="35"/>
    <d v="2016-03-07T00:00:00"/>
    <x v="655"/>
    <n v="3120"/>
    <m/>
    <n v="3120"/>
    <x v="60"/>
  </r>
  <r>
    <x v="35"/>
    <d v="2016-11-22T00:00:00"/>
    <x v="656"/>
    <n v="3250"/>
    <m/>
    <n v="3250"/>
    <x v="60"/>
  </r>
  <r>
    <x v="35"/>
    <d v="2016-09-23T00:00:00"/>
    <x v="657"/>
    <n v="3420"/>
    <m/>
    <n v="3420"/>
    <x v="60"/>
  </r>
  <r>
    <x v="35"/>
    <d v="2016-05-04T00:00:00"/>
    <x v="658"/>
    <n v="4040"/>
    <m/>
    <n v="4040"/>
    <x v="60"/>
  </r>
  <r>
    <x v="35"/>
    <d v="2016-03-28T00:00:00"/>
    <x v="659"/>
    <n v="4500"/>
    <m/>
    <n v="4500"/>
    <x v="60"/>
  </r>
  <r>
    <x v="35"/>
    <d v="2016-09-29T00:00:00"/>
    <x v="660"/>
    <n v="5480"/>
    <m/>
    <n v="5480"/>
    <x v="60"/>
  </r>
  <r>
    <x v="35"/>
    <d v="2016-03-14T00:00:00"/>
    <x v="661"/>
    <n v="5720"/>
    <m/>
    <n v="5720"/>
    <x v="60"/>
  </r>
  <r>
    <x v="35"/>
    <d v="2016-01-11T00:00:00"/>
    <x v="662"/>
    <n v="5760"/>
    <m/>
    <n v="5760"/>
    <x v="60"/>
  </r>
  <r>
    <x v="35"/>
    <d v="2016-03-31T00:00:00"/>
    <x v="663"/>
    <n v="5850"/>
    <m/>
    <n v="5850"/>
    <x v="60"/>
  </r>
  <r>
    <x v="35"/>
    <d v="2016-02-18T00:00:00"/>
    <x v="664"/>
    <n v="5890"/>
    <m/>
    <n v="5890"/>
    <x v="60"/>
  </r>
  <r>
    <x v="35"/>
    <d v="2016-09-03T00:00:00"/>
    <x v="665"/>
    <n v="6160"/>
    <m/>
    <n v="6160"/>
    <x v="60"/>
  </r>
  <r>
    <x v="35"/>
    <d v="2016-09-26T00:00:00"/>
    <x v="666"/>
    <n v="6290"/>
    <m/>
    <n v="6290"/>
    <x v="61"/>
  </r>
  <r>
    <x v="35"/>
    <d v="2016-03-02T00:00:00"/>
    <x v="667"/>
    <n v="6670"/>
    <m/>
    <n v="6670"/>
    <x v="61"/>
  </r>
  <r>
    <x v="35"/>
    <d v="2016-06-09T00:00:00"/>
    <x v="668"/>
    <n v="7840"/>
    <m/>
    <n v="7840"/>
    <x v="61"/>
  </r>
  <r>
    <x v="36"/>
    <d v="2016-04-14T00:00:00"/>
    <x v="669"/>
    <n v="200"/>
    <m/>
    <n v="200"/>
    <x v="61"/>
  </r>
  <r>
    <x v="36"/>
    <d v="2016-10-04T00:00:00"/>
    <x v="670"/>
    <n v="420"/>
    <m/>
    <n v="420"/>
    <x v="61"/>
  </r>
  <r>
    <x v="36"/>
    <d v="2016-02-29T00:00:00"/>
    <x v="671"/>
    <n v="470"/>
    <m/>
    <n v="470"/>
    <x v="62"/>
  </r>
  <r>
    <x v="36"/>
    <d v="2016-07-31T00:00:00"/>
    <x v="672"/>
    <n v="890"/>
    <m/>
    <n v="890"/>
    <x v="62"/>
  </r>
  <r>
    <x v="36"/>
    <d v="2016-08-07T00:00:00"/>
    <x v="673"/>
    <n v="1080"/>
    <m/>
    <n v="1080"/>
    <x v="62"/>
  </r>
  <r>
    <x v="36"/>
    <d v="2016-08-02T00:00:00"/>
    <x v="674"/>
    <n v="1290"/>
    <m/>
    <n v="1290"/>
    <x v="62"/>
  </r>
  <r>
    <x v="36"/>
    <d v="2016-03-05T00:00:00"/>
    <x v="675"/>
    <n v="2130"/>
    <m/>
    <n v="2130"/>
    <x v="62"/>
  </r>
  <r>
    <x v="36"/>
    <d v="2016-03-25T00:00:00"/>
    <x v="676"/>
    <n v="3550"/>
    <m/>
    <n v="3550"/>
    <x v="62"/>
  </r>
  <r>
    <x v="36"/>
    <d v="2016-09-16T00:00:00"/>
    <x v="677"/>
    <n v="4930"/>
    <m/>
    <n v="4930"/>
    <x v="62"/>
  </r>
  <r>
    <x v="36"/>
    <d v="2016-12-07T00:00:00"/>
    <x v="678"/>
    <n v="5170"/>
    <m/>
    <n v="5170"/>
    <x v="62"/>
  </r>
  <r>
    <x v="36"/>
    <d v="2016-09-15T00:00:00"/>
    <x v="679"/>
    <n v="5950"/>
    <m/>
    <n v="5950"/>
    <x v="62"/>
  </r>
  <r>
    <x v="36"/>
    <d v="2016-12-16T00:00:00"/>
    <x v="680"/>
    <n v="6200"/>
    <m/>
    <n v="6200"/>
    <x v="62"/>
  </r>
  <r>
    <x v="36"/>
    <d v="2016-09-12T00:00:00"/>
    <x v="681"/>
    <n v="6230"/>
    <m/>
    <n v="6230"/>
    <x v="62"/>
  </r>
  <r>
    <x v="36"/>
    <d v="2016-12-16T00:00:00"/>
    <x v="682"/>
    <n v="6300"/>
    <m/>
    <n v="6300"/>
    <x v="62"/>
  </r>
  <r>
    <x v="36"/>
    <d v="2016-10-07T00:00:00"/>
    <x v="683"/>
    <n v="6480"/>
    <m/>
    <n v="6480"/>
    <x v="62"/>
  </r>
  <r>
    <x v="36"/>
    <d v="2016-01-23T00:00:00"/>
    <x v="684"/>
    <n v="7640"/>
    <m/>
    <n v="7640"/>
    <x v="62"/>
  </r>
  <r>
    <x v="36"/>
    <d v="2016-01-25T00:00:00"/>
    <x v="685"/>
    <n v="7850"/>
    <m/>
    <n v="7850"/>
    <x v="62"/>
  </r>
  <r>
    <x v="36"/>
    <d v="2016-04-23T00:00:00"/>
    <x v="686"/>
    <n v="8130"/>
    <m/>
    <n v="8130"/>
    <x v="62"/>
  </r>
  <r>
    <x v="37"/>
    <d v="2016-12-09T00:00:00"/>
    <x v="687"/>
    <m/>
    <n v="950"/>
    <n v="-950"/>
    <x v="63"/>
  </r>
  <r>
    <x v="37"/>
    <d v="2016-05-29T00:00:00"/>
    <x v="688"/>
    <n v="990"/>
    <m/>
    <n v="990"/>
    <x v="63"/>
  </r>
  <r>
    <x v="37"/>
    <d v="2016-05-05T00:00:00"/>
    <x v="689"/>
    <n v="1740"/>
    <m/>
    <n v="1740"/>
    <x v="63"/>
  </r>
  <r>
    <x v="37"/>
    <d v="2016-07-23T00:00:00"/>
    <x v="690"/>
    <m/>
    <n v="2720"/>
    <n v="-2720"/>
    <x v="63"/>
  </r>
  <r>
    <x v="37"/>
    <d v="2016-07-08T00:00:00"/>
    <x v="691"/>
    <n v="3000"/>
    <m/>
    <n v="3000"/>
    <x v="63"/>
  </r>
  <r>
    <x v="37"/>
    <d v="2016-07-04T00:00:00"/>
    <x v="692"/>
    <n v="3430"/>
    <m/>
    <n v="3430"/>
    <x v="63"/>
  </r>
  <r>
    <x v="37"/>
    <d v="2016-12-01T00:00:00"/>
    <x v="693"/>
    <n v="3580"/>
    <m/>
    <n v="3580"/>
    <x v="63"/>
  </r>
  <r>
    <x v="37"/>
    <d v="2016-01-03T00:00:00"/>
    <x v="694"/>
    <n v="3940"/>
    <m/>
    <n v="3940"/>
    <x v="63"/>
  </r>
  <r>
    <x v="37"/>
    <d v="2016-05-25T00:00:00"/>
    <x v="695"/>
    <n v="4360"/>
    <m/>
    <n v="4360"/>
    <x v="63"/>
  </r>
  <r>
    <x v="37"/>
    <d v="2016-10-15T00:00:00"/>
    <x v="696"/>
    <n v="5320"/>
    <m/>
    <n v="5320"/>
    <x v="63"/>
  </r>
  <r>
    <x v="37"/>
    <d v="2016-04-09T00:00:00"/>
    <x v="697"/>
    <n v="6460"/>
    <m/>
    <n v="6460"/>
    <x v="63"/>
  </r>
  <r>
    <x v="37"/>
    <d v="2016-03-22T00:00:00"/>
    <x v="698"/>
    <n v="6790"/>
    <m/>
    <n v="6790"/>
    <x v="63"/>
  </r>
  <r>
    <x v="37"/>
    <d v="2016-03-27T00:00:00"/>
    <x v="699"/>
    <n v="6840"/>
    <m/>
    <n v="6840"/>
    <x v="63"/>
  </r>
  <r>
    <x v="37"/>
    <d v="2016-03-17T00:00:00"/>
    <x v="700"/>
    <n v="6950"/>
    <m/>
    <n v="6950"/>
    <x v="63"/>
  </r>
  <r>
    <x v="37"/>
    <d v="2016-05-17T00:00:00"/>
    <x v="701"/>
    <n v="7250"/>
    <m/>
    <n v="7250"/>
    <x v="64"/>
  </r>
  <r>
    <x v="37"/>
    <d v="2016-02-10T00:00:00"/>
    <x v="702"/>
    <n v="7370"/>
    <m/>
    <n v="7370"/>
    <x v="64"/>
  </r>
  <r>
    <x v="37"/>
    <d v="2016-12-22T00:00:00"/>
    <x v="703"/>
    <n v="7590"/>
    <m/>
    <n v="7590"/>
    <x v="64"/>
  </r>
  <r>
    <x v="37"/>
    <d v="2016-02-26T00:00:00"/>
    <x v="704"/>
    <n v="7750"/>
    <m/>
    <n v="7750"/>
    <x v="64"/>
  </r>
  <r>
    <x v="37"/>
    <d v="2016-10-25T00:00:00"/>
    <x v="705"/>
    <n v="8180"/>
    <m/>
    <n v="8180"/>
    <x v="64"/>
  </r>
  <r>
    <x v="38"/>
    <d v="2016-08-06T00:00:00"/>
    <x v="706"/>
    <n v="130"/>
    <m/>
    <n v="130"/>
    <x v="64"/>
  </r>
  <r>
    <x v="38"/>
    <d v="2016-11-02T00:00:00"/>
    <x v="707"/>
    <n v="890"/>
    <m/>
    <n v="890"/>
    <x v="64"/>
  </r>
  <r>
    <x v="38"/>
    <d v="2016-03-21T00:00:00"/>
    <x v="708"/>
    <n v="1840"/>
    <m/>
    <n v="1840"/>
    <x v="64"/>
  </r>
  <r>
    <x v="38"/>
    <d v="2016-12-28T00:00:00"/>
    <x v="709"/>
    <n v="2050"/>
    <m/>
    <n v="2050"/>
    <x v="64"/>
  </r>
  <r>
    <x v="38"/>
    <d v="2016-04-22T00:00:00"/>
    <x v="710"/>
    <n v="3100"/>
    <m/>
    <n v="3100"/>
    <x v="64"/>
  </r>
  <r>
    <x v="38"/>
    <d v="2016-06-09T00:00:00"/>
    <x v="711"/>
    <n v="3230"/>
    <m/>
    <n v="3230"/>
    <x v="64"/>
  </r>
  <r>
    <x v="38"/>
    <d v="2016-12-26T00:00:00"/>
    <x v="712"/>
    <n v="3840"/>
    <m/>
    <n v="3840"/>
    <x v="64"/>
  </r>
  <r>
    <x v="38"/>
    <d v="2016-01-19T00:00:00"/>
    <x v="713"/>
    <n v="4120"/>
    <m/>
    <n v="4120"/>
    <x v="64"/>
  </r>
  <r>
    <x v="38"/>
    <d v="2016-01-23T00:00:00"/>
    <x v="714"/>
    <n v="4290"/>
    <m/>
    <n v="4290"/>
    <x v="65"/>
  </r>
  <r>
    <x v="38"/>
    <d v="2016-04-14T00:00:00"/>
    <x v="715"/>
    <n v="4600"/>
    <m/>
    <n v="4600"/>
    <x v="65"/>
  </r>
  <r>
    <x v="38"/>
    <d v="2016-05-14T00:00:00"/>
    <x v="716"/>
    <n v="4630"/>
    <m/>
    <n v="4630"/>
    <x v="65"/>
  </r>
  <r>
    <x v="38"/>
    <d v="2016-11-23T00:00:00"/>
    <x v="717"/>
    <n v="4940"/>
    <m/>
    <n v="4940"/>
    <x v="65"/>
  </r>
  <r>
    <x v="38"/>
    <d v="2016-06-17T00:00:00"/>
    <x v="718"/>
    <n v="5830"/>
    <m/>
    <n v="5830"/>
    <x v="65"/>
  </r>
  <r>
    <x v="38"/>
    <d v="2016-11-15T00:00:00"/>
    <x v="719"/>
    <n v="6470"/>
    <m/>
    <n v="6470"/>
    <x v="65"/>
  </r>
  <r>
    <x v="38"/>
    <d v="2016-08-27T00:00:00"/>
    <x v="720"/>
    <n v="7140"/>
    <m/>
    <n v="7140"/>
    <x v="65"/>
  </r>
  <r>
    <x v="38"/>
    <d v="2016-08-31T00:00:00"/>
    <x v="721"/>
    <n v="7240"/>
    <m/>
    <n v="7240"/>
    <x v="65"/>
  </r>
  <r>
    <x v="38"/>
    <d v="2016-11-27T00:00:00"/>
    <x v="722"/>
    <n v="7450"/>
    <m/>
    <n v="7450"/>
    <x v="65"/>
  </r>
  <r>
    <x v="38"/>
    <d v="2016-04-25T00:00:00"/>
    <x v="723"/>
    <n v="7510"/>
    <m/>
    <n v="7510"/>
    <x v="65"/>
  </r>
  <r>
    <x v="38"/>
    <d v="2016-02-26T00:00:00"/>
    <x v="724"/>
    <n v="8390"/>
    <m/>
    <n v="8390"/>
    <x v="65"/>
  </r>
  <r>
    <x v="39"/>
    <d v="2016-03-15T00:00:00"/>
    <x v="725"/>
    <n v="240"/>
    <m/>
    <n v="240"/>
    <x v="66"/>
  </r>
  <r>
    <x v="39"/>
    <d v="2016-02-24T00:00:00"/>
    <x v="726"/>
    <n v="1040"/>
    <m/>
    <n v="1040"/>
    <x v="66"/>
  </r>
  <r>
    <x v="39"/>
    <d v="2016-09-15T00:00:00"/>
    <x v="727"/>
    <n v="1220"/>
    <m/>
    <n v="1220"/>
    <x v="66"/>
  </r>
  <r>
    <x v="39"/>
    <d v="2016-04-27T00:00:00"/>
    <x v="728"/>
    <n v="1330"/>
    <m/>
    <n v="1330"/>
    <x v="66"/>
  </r>
  <r>
    <x v="39"/>
    <d v="2016-03-15T00:00:00"/>
    <x v="729"/>
    <n v="1480"/>
    <m/>
    <n v="1480"/>
    <x v="66"/>
  </r>
  <r>
    <x v="39"/>
    <d v="2016-05-09T00:00:00"/>
    <x v="730"/>
    <n v="1620"/>
    <m/>
    <n v="1620"/>
    <x v="66"/>
  </r>
  <r>
    <x v="39"/>
    <d v="2016-04-23T00:00:00"/>
    <x v="731"/>
    <n v="1700"/>
    <m/>
    <n v="1700"/>
    <x v="66"/>
  </r>
  <r>
    <x v="39"/>
    <d v="2016-02-21T00:00:00"/>
    <x v="732"/>
    <n v="1780"/>
    <m/>
    <n v="1780"/>
    <x v="66"/>
  </r>
  <r>
    <x v="39"/>
    <d v="2016-08-24T00:00:00"/>
    <x v="733"/>
    <n v="3240"/>
    <m/>
    <n v="3240"/>
    <x v="66"/>
  </r>
  <r>
    <x v="39"/>
    <d v="2016-05-14T00:00:00"/>
    <x v="734"/>
    <n v="3310"/>
    <m/>
    <n v="3310"/>
    <x v="66"/>
  </r>
  <r>
    <x v="39"/>
    <d v="2016-01-15T00:00:00"/>
    <x v="735"/>
    <n v="3340"/>
    <m/>
    <n v="3340"/>
    <x v="66"/>
  </r>
  <r>
    <x v="39"/>
    <d v="2016-06-26T00:00:00"/>
    <x v="736"/>
    <n v="3780"/>
    <m/>
    <n v="3780"/>
    <x v="66"/>
  </r>
  <r>
    <x v="39"/>
    <d v="2016-04-01T00:00:00"/>
    <x v="737"/>
    <n v="4080"/>
    <m/>
    <n v="4080"/>
    <x v="66"/>
  </r>
  <r>
    <x v="39"/>
    <d v="2016-12-15T00:00:00"/>
    <x v="738"/>
    <n v="4560"/>
    <m/>
    <n v="4560"/>
    <x v="66"/>
  </r>
  <r>
    <x v="39"/>
    <d v="2016-05-05T00:00:00"/>
    <x v="739"/>
    <n v="5570"/>
    <m/>
    <n v="5570"/>
    <x v="66"/>
  </r>
  <r>
    <x v="39"/>
    <d v="2016-02-28T00:00:00"/>
    <x v="740"/>
    <n v="6770"/>
    <m/>
    <n v="6770"/>
    <x v="67"/>
  </r>
  <r>
    <x v="39"/>
    <d v="2016-01-26T00:00:00"/>
    <x v="741"/>
    <n v="7540"/>
    <m/>
    <n v="7540"/>
    <x v="67"/>
  </r>
  <r>
    <x v="39"/>
    <d v="2016-11-06T00:00:00"/>
    <x v="742"/>
    <n v="7710"/>
    <m/>
    <n v="7710"/>
    <x v="67"/>
  </r>
  <r>
    <x v="39"/>
    <d v="2016-02-22T00:00:00"/>
    <x v="743"/>
    <n v="8100"/>
    <m/>
    <n v="8100"/>
    <x v="67"/>
  </r>
  <r>
    <x v="40"/>
    <d v="2016-06-29T00:00:00"/>
    <x v="744"/>
    <n v="330"/>
    <m/>
    <n v="330"/>
    <x v="67"/>
  </r>
  <r>
    <x v="40"/>
    <d v="2016-02-09T00:00:00"/>
    <x v="745"/>
    <n v="760"/>
    <m/>
    <n v="760"/>
    <x v="67"/>
  </r>
  <r>
    <x v="40"/>
    <d v="2016-05-31T00:00:00"/>
    <x v="746"/>
    <n v="1120"/>
    <m/>
    <n v="1120"/>
    <x v="67"/>
  </r>
  <r>
    <x v="40"/>
    <d v="2016-10-12T00:00:00"/>
    <x v="747"/>
    <n v="1140"/>
    <m/>
    <n v="1140"/>
    <x v="67"/>
  </r>
  <r>
    <x v="40"/>
    <d v="2016-04-17T00:00:00"/>
    <x v="748"/>
    <n v="1310"/>
    <m/>
    <n v="1310"/>
    <x v="67"/>
  </r>
  <r>
    <x v="40"/>
    <d v="2016-10-11T00:00:00"/>
    <x v="749"/>
    <n v="1500"/>
    <m/>
    <n v="1500"/>
    <x v="67"/>
  </r>
  <r>
    <x v="40"/>
    <d v="2016-05-08T00:00:00"/>
    <x v="750"/>
    <n v="2140"/>
    <m/>
    <n v="2140"/>
    <x v="68"/>
  </r>
  <r>
    <x v="40"/>
    <d v="2016-01-03T00:00:00"/>
    <x v="751"/>
    <m/>
    <n v="2200"/>
    <n v="-2200"/>
    <x v="68"/>
  </r>
  <r>
    <x v="40"/>
    <d v="2016-06-22T00:00:00"/>
    <x v="752"/>
    <n v="2300"/>
    <m/>
    <n v="2300"/>
    <x v="68"/>
  </r>
  <r>
    <x v="40"/>
    <d v="2016-04-08T00:00:00"/>
    <x v="753"/>
    <n v="3050"/>
    <m/>
    <n v="3050"/>
    <x v="68"/>
  </r>
  <r>
    <x v="40"/>
    <d v="2016-05-04T00:00:00"/>
    <x v="754"/>
    <n v="3550"/>
    <m/>
    <n v="3550"/>
    <x v="68"/>
  </r>
  <r>
    <x v="40"/>
    <d v="2016-11-29T00:00:00"/>
    <x v="755"/>
    <n v="3940"/>
    <m/>
    <n v="3940"/>
    <x v="68"/>
  </r>
  <r>
    <x v="40"/>
    <d v="2016-07-25T00:00:00"/>
    <x v="756"/>
    <n v="5000"/>
    <m/>
    <n v="5000"/>
    <x v="68"/>
  </r>
  <r>
    <x v="40"/>
    <d v="2016-11-18T00:00:00"/>
    <x v="757"/>
    <n v="5790"/>
    <m/>
    <n v="5790"/>
    <x v="68"/>
  </r>
  <r>
    <x v="40"/>
    <d v="2016-01-06T00:00:00"/>
    <x v="758"/>
    <n v="5840"/>
    <m/>
    <n v="5840"/>
    <x v="68"/>
  </r>
  <r>
    <x v="40"/>
    <d v="2016-11-03T00:00:00"/>
    <x v="759"/>
    <n v="7260"/>
    <m/>
    <n v="7260"/>
    <x v="68"/>
  </r>
  <r>
    <x v="40"/>
    <d v="2016-12-25T00:00:00"/>
    <x v="760"/>
    <n v="7470"/>
    <m/>
    <n v="7470"/>
    <x v="68"/>
  </r>
  <r>
    <x v="40"/>
    <d v="2016-01-06T00:00:00"/>
    <x v="761"/>
    <n v="7850"/>
    <m/>
    <n v="7850"/>
    <x v="68"/>
  </r>
  <r>
    <x v="40"/>
    <d v="2016-01-02T00:00:00"/>
    <x v="762"/>
    <n v="8330"/>
    <m/>
    <n v="8330"/>
    <x v="68"/>
  </r>
  <r>
    <x v="41"/>
    <d v="2016-11-24T00:00:00"/>
    <x v="763"/>
    <n v="550"/>
    <m/>
    <n v="550"/>
    <x v="69"/>
  </r>
  <r>
    <x v="41"/>
    <d v="2016-10-18T00:00:00"/>
    <x v="764"/>
    <n v="1390"/>
    <m/>
    <n v="1390"/>
    <x v="69"/>
  </r>
  <r>
    <x v="41"/>
    <d v="2016-01-14T00:00:00"/>
    <x v="765"/>
    <n v="1530"/>
    <m/>
    <n v="1530"/>
    <x v="69"/>
  </r>
  <r>
    <x v="41"/>
    <d v="2016-05-22T00:00:00"/>
    <x v="766"/>
    <n v="1610"/>
    <m/>
    <n v="1610"/>
    <x v="69"/>
  </r>
  <r>
    <x v="41"/>
    <d v="2016-08-02T00:00:00"/>
    <x v="767"/>
    <n v="1670"/>
    <m/>
    <n v="1670"/>
    <x v="69"/>
  </r>
  <r>
    <x v="41"/>
    <d v="2016-06-24T00:00:00"/>
    <x v="768"/>
    <n v="1870"/>
    <m/>
    <n v="1870"/>
    <x v="69"/>
  </r>
  <r>
    <x v="41"/>
    <d v="2016-12-10T00:00:00"/>
    <x v="769"/>
    <n v="3020"/>
    <m/>
    <n v="3020"/>
    <x v="69"/>
  </r>
  <r>
    <x v="41"/>
    <d v="2016-01-08T00:00:00"/>
    <x v="770"/>
    <n v="3710"/>
    <m/>
    <n v="3710"/>
    <x v="69"/>
  </r>
  <r>
    <x v="41"/>
    <d v="2016-03-19T00:00:00"/>
    <x v="771"/>
    <n v="3910"/>
    <m/>
    <n v="3910"/>
    <x v="69"/>
  </r>
  <r>
    <x v="41"/>
    <d v="2016-11-12T00:00:00"/>
    <x v="772"/>
    <n v="4060"/>
    <m/>
    <n v="4060"/>
    <x v="69"/>
  </r>
  <r>
    <x v="41"/>
    <d v="2016-03-23T00:00:00"/>
    <x v="773"/>
    <n v="4640"/>
    <m/>
    <n v="4640"/>
    <x v="69"/>
  </r>
  <r>
    <x v="41"/>
    <d v="2016-10-12T00:00:00"/>
    <x v="774"/>
    <n v="4820"/>
    <m/>
    <n v="4820"/>
    <x v="69"/>
  </r>
  <r>
    <x v="41"/>
    <d v="2016-07-23T00:00:00"/>
    <x v="775"/>
    <n v="4950"/>
    <m/>
    <n v="4950"/>
    <x v="69"/>
  </r>
  <r>
    <x v="41"/>
    <d v="2016-02-07T00:00:00"/>
    <x v="776"/>
    <n v="5770"/>
    <m/>
    <n v="5770"/>
    <x v="69"/>
  </r>
  <r>
    <x v="41"/>
    <d v="2016-10-05T00:00:00"/>
    <x v="777"/>
    <n v="5820"/>
    <m/>
    <n v="5820"/>
    <x v="69"/>
  </r>
  <r>
    <x v="41"/>
    <d v="2016-03-11T00:00:00"/>
    <x v="778"/>
    <n v="5900"/>
    <m/>
    <n v="5900"/>
    <x v="69"/>
  </r>
  <r>
    <x v="41"/>
    <d v="2016-12-14T00:00:00"/>
    <x v="779"/>
    <n v="6060"/>
    <m/>
    <n v="6060"/>
    <x v="70"/>
  </r>
  <r>
    <x v="41"/>
    <d v="2016-05-20T00:00:00"/>
    <x v="780"/>
    <n v="7140"/>
    <m/>
    <n v="7140"/>
    <x v="70"/>
  </r>
  <r>
    <x v="41"/>
    <d v="2016-06-03T00:00:00"/>
    <x v="781"/>
    <n v="7230"/>
    <m/>
    <n v="7230"/>
    <x v="70"/>
  </r>
  <r>
    <x v="42"/>
    <d v="2016-12-14T00:00:00"/>
    <x v="782"/>
    <n v="310"/>
    <m/>
    <n v="310"/>
    <x v="70"/>
  </r>
  <r>
    <x v="42"/>
    <d v="2016-06-06T00:00:00"/>
    <x v="783"/>
    <n v="340"/>
    <m/>
    <n v="340"/>
    <x v="70"/>
  </r>
  <r>
    <x v="42"/>
    <d v="2016-06-07T00:00:00"/>
    <x v="784"/>
    <n v="2150"/>
    <m/>
    <n v="2150"/>
    <x v="70"/>
  </r>
  <r>
    <x v="42"/>
    <d v="2016-11-12T00:00:00"/>
    <x v="785"/>
    <n v="2700"/>
    <m/>
    <n v="2700"/>
    <x v="70"/>
  </r>
  <r>
    <x v="42"/>
    <d v="2016-10-02T00:00:00"/>
    <x v="786"/>
    <n v="3770"/>
    <m/>
    <n v="3770"/>
    <x v="70"/>
  </r>
  <r>
    <x v="42"/>
    <d v="2016-11-04T00:00:00"/>
    <x v="787"/>
    <n v="3810"/>
    <m/>
    <n v="3810"/>
    <x v="70"/>
  </r>
  <r>
    <x v="42"/>
    <d v="2016-11-10T00:00:00"/>
    <x v="788"/>
    <n v="3870"/>
    <m/>
    <n v="3870"/>
    <x v="70"/>
  </r>
  <r>
    <x v="42"/>
    <d v="2016-03-24T00:00:00"/>
    <x v="789"/>
    <n v="3900"/>
    <m/>
    <n v="3900"/>
    <x v="71"/>
  </r>
  <r>
    <x v="42"/>
    <d v="2016-04-26T00:00:00"/>
    <x v="790"/>
    <n v="3930"/>
    <m/>
    <n v="3930"/>
    <x v="71"/>
  </r>
  <r>
    <x v="42"/>
    <d v="2016-06-01T00:00:00"/>
    <x v="791"/>
    <n v="4420"/>
    <m/>
    <n v="4420"/>
    <x v="71"/>
  </r>
  <r>
    <x v="42"/>
    <d v="2016-05-18T00:00:00"/>
    <x v="792"/>
    <n v="5610"/>
    <m/>
    <n v="5610"/>
    <x v="71"/>
  </r>
  <r>
    <x v="42"/>
    <d v="2016-09-10T00:00:00"/>
    <x v="793"/>
    <n v="5980"/>
    <m/>
    <n v="5980"/>
    <x v="71"/>
  </r>
  <r>
    <x v="42"/>
    <d v="2016-08-20T00:00:00"/>
    <x v="794"/>
    <n v="6910"/>
    <m/>
    <n v="6910"/>
    <x v="71"/>
  </r>
  <r>
    <x v="42"/>
    <d v="2016-06-16T00:00:00"/>
    <x v="795"/>
    <n v="6920"/>
    <m/>
    <n v="6920"/>
    <x v="71"/>
  </r>
  <r>
    <x v="42"/>
    <d v="2016-06-05T00:00:00"/>
    <x v="796"/>
    <n v="7220"/>
    <m/>
    <n v="7220"/>
    <x v="71"/>
  </r>
  <r>
    <x v="42"/>
    <d v="2016-09-18T00:00:00"/>
    <x v="797"/>
    <n v="7310"/>
    <m/>
    <n v="7310"/>
    <x v="71"/>
  </r>
  <r>
    <x v="42"/>
    <d v="2016-12-14T00:00:00"/>
    <x v="798"/>
    <n v="7600"/>
    <m/>
    <n v="7600"/>
    <x v="71"/>
  </r>
  <r>
    <x v="42"/>
    <d v="2016-04-09T00:00:00"/>
    <x v="799"/>
    <n v="8240"/>
    <m/>
    <n v="8240"/>
    <x v="71"/>
  </r>
  <r>
    <x v="42"/>
    <d v="2016-07-22T00:00:00"/>
    <x v="800"/>
    <n v="8280"/>
    <m/>
    <n v="8280"/>
    <x v="71"/>
  </r>
  <r>
    <x v="43"/>
    <d v="2016-07-04T00:00:00"/>
    <x v="801"/>
    <n v="200"/>
    <m/>
    <n v="200"/>
    <x v="72"/>
  </r>
  <r>
    <x v="43"/>
    <d v="2016-08-26T00:00:00"/>
    <x v="802"/>
    <n v="450"/>
    <m/>
    <n v="450"/>
    <x v="72"/>
  </r>
  <r>
    <x v="43"/>
    <d v="2016-07-04T00:00:00"/>
    <x v="803"/>
    <n v="660"/>
    <m/>
    <n v="660"/>
    <x v="72"/>
  </r>
  <r>
    <x v="43"/>
    <d v="2016-01-07T00:00:00"/>
    <x v="804"/>
    <n v="1290"/>
    <m/>
    <n v="1290"/>
    <x v="72"/>
  </r>
  <r>
    <x v="43"/>
    <d v="2016-11-03T00:00:00"/>
    <x v="805"/>
    <n v="2060"/>
    <m/>
    <n v="2060"/>
    <x v="72"/>
  </r>
  <r>
    <x v="43"/>
    <d v="2016-01-15T00:00:00"/>
    <x v="806"/>
    <n v="3300"/>
    <m/>
    <n v="3300"/>
    <x v="72"/>
  </r>
  <r>
    <x v="43"/>
    <d v="2016-02-12T00:00:00"/>
    <x v="807"/>
    <n v="3840"/>
    <m/>
    <n v="3840"/>
    <x v="72"/>
  </r>
  <r>
    <x v="43"/>
    <d v="2016-12-30T00:00:00"/>
    <x v="808"/>
    <n v="5230"/>
    <m/>
    <n v="5230"/>
    <x v="72"/>
  </r>
  <r>
    <x v="43"/>
    <d v="2016-12-20T00:00:00"/>
    <x v="809"/>
    <n v="5470"/>
    <m/>
    <n v="5470"/>
    <x v="72"/>
  </r>
  <r>
    <x v="43"/>
    <d v="2016-03-22T00:00:00"/>
    <x v="810"/>
    <n v="5530"/>
    <m/>
    <n v="5530"/>
    <x v="72"/>
  </r>
  <r>
    <x v="43"/>
    <d v="2016-01-06T00:00:00"/>
    <x v="811"/>
    <n v="5680"/>
    <m/>
    <n v="5680"/>
    <x v="72"/>
  </r>
  <r>
    <x v="43"/>
    <d v="2016-03-28T00:00:00"/>
    <x v="812"/>
    <n v="5840"/>
    <m/>
    <n v="5840"/>
    <x v="72"/>
  </r>
  <r>
    <x v="43"/>
    <d v="2016-11-26T00:00:00"/>
    <x v="813"/>
    <n v="6010"/>
    <m/>
    <n v="6010"/>
    <x v="72"/>
  </r>
  <r>
    <x v="43"/>
    <d v="2016-08-27T00:00:00"/>
    <x v="814"/>
    <n v="6500"/>
    <m/>
    <n v="6500"/>
    <x v="72"/>
  </r>
  <r>
    <x v="43"/>
    <d v="2016-12-01T00:00:00"/>
    <x v="815"/>
    <n v="7060"/>
    <m/>
    <n v="7060"/>
    <x v="72"/>
  </r>
  <r>
    <x v="43"/>
    <d v="2016-11-10T00:00:00"/>
    <x v="816"/>
    <n v="7970"/>
    <m/>
    <n v="7970"/>
    <x v="72"/>
  </r>
  <r>
    <x v="44"/>
    <d v="2016-09-19T00:00:00"/>
    <x v="817"/>
    <n v="530"/>
    <m/>
    <n v="530"/>
    <x v="73"/>
  </r>
  <r>
    <x v="44"/>
    <d v="2016-08-04T00:00:00"/>
    <x v="818"/>
    <n v="630"/>
    <m/>
    <n v="630"/>
    <x v="73"/>
  </r>
  <r>
    <x v="44"/>
    <d v="2016-10-21T00:00:00"/>
    <x v="819"/>
    <n v="1050"/>
    <m/>
    <n v="1050"/>
    <x v="73"/>
  </r>
  <r>
    <x v="44"/>
    <d v="2016-07-07T00:00:00"/>
    <x v="820"/>
    <n v="2360"/>
    <m/>
    <n v="2360"/>
    <x v="73"/>
  </r>
  <r>
    <x v="44"/>
    <d v="2016-12-02T00:00:00"/>
    <x v="821"/>
    <n v="2430"/>
    <m/>
    <n v="2430"/>
    <x v="73"/>
  </r>
  <r>
    <x v="44"/>
    <d v="2016-10-19T00:00:00"/>
    <x v="822"/>
    <m/>
    <n v="2740"/>
    <n v="-2740"/>
    <x v="73"/>
  </r>
  <r>
    <x v="44"/>
    <d v="2016-09-01T00:00:00"/>
    <x v="823"/>
    <n v="3010"/>
    <m/>
    <n v="3010"/>
    <x v="73"/>
  </r>
  <r>
    <x v="44"/>
    <d v="2016-02-12T00:00:00"/>
    <x v="824"/>
    <n v="5070"/>
    <m/>
    <n v="5070"/>
    <x v="73"/>
  </r>
  <r>
    <x v="44"/>
    <d v="2016-05-31T00:00:00"/>
    <x v="825"/>
    <n v="5850"/>
    <m/>
    <n v="5850"/>
    <x v="73"/>
  </r>
  <r>
    <x v="44"/>
    <d v="2016-04-14T00:00:00"/>
    <x v="826"/>
    <n v="6240"/>
    <m/>
    <n v="6240"/>
    <x v="73"/>
  </r>
  <r>
    <x v="44"/>
    <d v="2016-08-18T00:00:00"/>
    <x v="827"/>
    <n v="6530"/>
    <m/>
    <n v="6530"/>
    <x v="73"/>
  </r>
  <r>
    <x v="44"/>
    <d v="2016-10-18T00:00:00"/>
    <x v="828"/>
    <n v="6810"/>
    <m/>
    <n v="6810"/>
    <x v="73"/>
  </r>
  <r>
    <x v="44"/>
    <d v="2016-10-27T00:00:00"/>
    <x v="801"/>
    <n v="6920"/>
    <m/>
    <n v="6920"/>
    <x v="72"/>
  </r>
  <r>
    <x v="44"/>
    <d v="2016-06-27T00:00:00"/>
    <x v="829"/>
    <n v="7220"/>
    <m/>
    <n v="7220"/>
    <x v="72"/>
  </r>
  <r>
    <x v="44"/>
    <d v="2016-04-26T00:00:00"/>
    <x v="803"/>
    <n v="7310"/>
    <m/>
    <n v="7310"/>
    <x v="72"/>
  </r>
  <r>
    <x v="44"/>
    <d v="2016-09-23T00:00:00"/>
    <x v="830"/>
    <n v="8340"/>
    <m/>
    <n v="8340"/>
    <x v="72"/>
  </r>
  <r>
    <x v="45"/>
    <d v="2016-06-26T00:00:00"/>
    <x v="805"/>
    <n v="2030"/>
    <m/>
    <n v="2030"/>
    <x v="72"/>
  </r>
  <r>
    <x v="45"/>
    <d v="2016-09-05T00:00:00"/>
    <x v="806"/>
    <n v="3400"/>
    <m/>
    <n v="3400"/>
    <x v="72"/>
  </r>
  <r>
    <x v="45"/>
    <d v="2016-10-30T00:00:00"/>
    <x v="807"/>
    <n v="4120"/>
    <m/>
    <n v="4120"/>
    <x v="72"/>
  </r>
  <r>
    <x v="45"/>
    <d v="2016-07-07T00:00:00"/>
    <x v="808"/>
    <n v="4390"/>
    <m/>
    <n v="4390"/>
    <x v="72"/>
  </r>
  <r>
    <x v="45"/>
    <d v="2016-01-02T00:00:00"/>
    <x v="809"/>
    <n v="5530"/>
    <m/>
    <n v="5530"/>
    <x v="72"/>
  </r>
  <r>
    <x v="45"/>
    <d v="2016-03-09T00:00:00"/>
    <x v="831"/>
    <n v="5680"/>
    <m/>
    <n v="5680"/>
    <x v="72"/>
  </r>
  <r>
    <x v="45"/>
    <d v="2016-03-24T00:00:00"/>
    <x v="832"/>
    <n v="5900"/>
    <m/>
    <n v="5900"/>
    <x v="74"/>
  </r>
  <r>
    <x v="45"/>
    <d v="2016-05-20T00:00:00"/>
    <x v="833"/>
    <n v="5910"/>
    <m/>
    <n v="5910"/>
    <x v="74"/>
  </r>
  <r>
    <x v="45"/>
    <d v="2016-03-30T00:00:00"/>
    <x v="834"/>
    <n v="6300"/>
    <m/>
    <n v="6300"/>
    <x v="74"/>
  </r>
  <r>
    <x v="45"/>
    <d v="2016-03-03T00:00:00"/>
    <x v="835"/>
    <n v="7400"/>
    <m/>
    <n v="7400"/>
    <x v="74"/>
  </r>
  <r>
    <x v="45"/>
    <d v="2016-09-01T00:00:00"/>
    <x v="836"/>
    <n v="7640"/>
    <m/>
    <n v="7640"/>
    <x v="74"/>
  </r>
  <r>
    <x v="45"/>
    <d v="2016-05-26T00:00:00"/>
    <x v="837"/>
    <n v="7920"/>
    <m/>
    <n v="7920"/>
    <x v="74"/>
  </r>
  <r>
    <x v="45"/>
    <d v="2016-06-09T00:00:00"/>
    <x v="838"/>
    <n v="8030"/>
    <m/>
    <n v="8030"/>
    <x v="74"/>
  </r>
  <r>
    <x v="45"/>
    <d v="2016-06-21T00:00:00"/>
    <x v="839"/>
    <n v="8090"/>
    <m/>
    <n v="8090"/>
    <x v="74"/>
  </r>
  <r>
    <x v="45"/>
    <d v="2016-08-06T00:00:00"/>
    <x v="840"/>
    <n v="8090"/>
    <m/>
    <n v="8090"/>
    <x v="74"/>
  </r>
  <r>
    <x v="45"/>
    <d v="2016-07-18T00:00:00"/>
    <x v="841"/>
    <n v="8140"/>
    <m/>
    <n v="8140"/>
    <x v="74"/>
  </r>
  <r>
    <x v="46"/>
    <d v="2016-01-14T00:00:00"/>
    <x v="842"/>
    <n v="240"/>
    <m/>
    <n v="240"/>
    <x v="75"/>
  </r>
  <r>
    <x v="46"/>
    <d v="2016-09-25T00:00:00"/>
    <x v="843"/>
    <n v="1680"/>
    <m/>
    <n v="1680"/>
    <x v="75"/>
  </r>
  <r>
    <x v="46"/>
    <d v="2016-12-07T00:00:00"/>
    <x v="844"/>
    <n v="2170"/>
    <m/>
    <n v="2170"/>
    <x v="75"/>
  </r>
  <r>
    <x v="46"/>
    <d v="2016-10-09T00:00:00"/>
    <x v="845"/>
    <n v="2350"/>
    <m/>
    <n v="2350"/>
    <x v="75"/>
  </r>
  <r>
    <x v="46"/>
    <d v="2016-02-15T00:00:00"/>
    <x v="846"/>
    <n v="2510"/>
    <m/>
    <n v="2510"/>
    <x v="75"/>
  </r>
  <r>
    <x v="46"/>
    <d v="2016-02-29T00:00:00"/>
    <x v="847"/>
    <n v="3020"/>
    <m/>
    <n v="3020"/>
    <x v="75"/>
  </r>
  <r>
    <x v="46"/>
    <d v="2016-03-24T00:00:00"/>
    <x v="848"/>
    <n v="3450"/>
    <m/>
    <n v="3450"/>
    <x v="75"/>
  </r>
  <r>
    <x v="46"/>
    <d v="2016-05-02T00:00:00"/>
    <x v="849"/>
    <n v="4060"/>
    <m/>
    <n v="4060"/>
    <x v="75"/>
  </r>
  <r>
    <x v="46"/>
    <d v="2016-06-02T00:00:00"/>
    <x v="850"/>
    <n v="4070"/>
    <m/>
    <n v="4070"/>
    <x v="75"/>
  </r>
  <r>
    <x v="46"/>
    <d v="2016-07-22T00:00:00"/>
    <x v="851"/>
    <n v="4110"/>
    <m/>
    <n v="4110"/>
    <x v="75"/>
  </r>
  <r>
    <x v="46"/>
    <d v="2016-04-20T00:00:00"/>
    <x v="852"/>
    <n v="5740"/>
    <m/>
    <n v="5740"/>
    <x v="75"/>
  </r>
  <r>
    <x v="46"/>
    <d v="2016-11-19T00:00:00"/>
    <x v="853"/>
    <n v="6780"/>
    <m/>
    <n v="6780"/>
    <x v="75"/>
  </r>
  <r>
    <x v="46"/>
    <d v="2016-04-01T00:00:00"/>
    <x v="854"/>
    <n v="7370"/>
    <m/>
    <n v="7370"/>
    <x v="75"/>
  </r>
  <r>
    <x v="46"/>
    <d v="2016-09-04T00:00:00"/>
    <x v="855"/>
    <n v="7500"/>
    <m/>
    <n v="7500"/>
    <x v="75"/>
  </r>
  <r>
    <x v="46"/>
    <d v="2016-09-06T00:00:00"/>
    <x v="856"/>
    <n v="7800"/>
    <m/>
    <n v="7800"/>
    <x v="75"/>
  </r>
  <r>
    <x v="46"/>
    <d v="2016-02-24T00:00:00"/>
    <x v="857"/>
    <n v="8270"/>
    <m/>
    <n v="8270"/>
    <x v="75"/>
  </r>
  <r>
    <x v="47"/>
    <d v="2016-10-16T00:00:00"/>
    <x v="858"/>
    <n v="350"/>
    <m/>
    <n v="350"/>
    <x v="76"/>
  </r>
  <r>
    <x v="47"/>
    <d v="2016-06-12T00:00:00"/>
    <x v="859"/>
    <n v="2800"/>
    <m/>
    <n v="2800"/>
    <x v="76"/>
  </r>
  <r>
    <x v="47"/>
    <d v="2016-12-17T00:00:00"/>
    <x v="860"/>
    <n v="2920"/>
    <m/>
    <n v="2920"/>
    <x v="76"/>
  </r>
  <r>
    <x v="47"/>
    <d v="2016-11-07T00:00:00"/>
    <x v="861"/>
    <n v="3280"/>
    <m/>
    <n v="3280"/>
    <x v="76"/>
  </r>
  <r>
    <x v="47"/>
    <d v="2016-05-02T00:00:00"/>
    <x v="862"/>
    <n v="3300"/>
    <m/>
    <n v="3300"/>
    <x v="76"/>
  </r>
  <r>
    <x v="47"/>
    <d v="2016-12-13T00:00:00"/>
    <x v="863"/>
    <n v="3750"/>
    <m/>
    <n v="3750"/>
    <x v="76"/>
  </r>
  <r>
    <x v="47"/>
    <d v="2016-04-11T00:00:00"/>
    <x v="864"/>
    <n v="3780"/>
    <m/>
    <n v="3780"/>
    <x v="76"/>
  </r>
  <r>
    <x v="47"/>
    <d v="2016-02-20T00:00:00"/>
    <x v="865"/>
    <n v="3940"/>
    <m/>
    <n v="3940"/>
    <x v="76"/>
  </r>
  <r>
    <x v="47"/>
    <d v="2016-12-31T00:00:00"/>
    <x v="866"/>
    <n v="4240"/>
    <m/>
    <n v="4240"/>
    <x v="76"/>
  </r>
  <r>
    <x v="47"/>
    <d v="2016-06-23T00:00:00"/>
    <x v="867"/>
    <n v="4280"/>
    <m/>
    <n v="4280"/>
    <x v="76"/>
  </r>
  <r>
    <x v="47"/>
    <d v="2016-11-27T00:00:00"/>
    <x v="868"/>
    <n v="5360"/>
    <m/>
    <n v="5360"/>
    <x v="76"/>
  </r>
  <r>
    <x v="47"/>
    <d v="2016-04-09T00:00:00"/>
    <x v="869"/>
    <n v="5370"/>
    <m/>
    <n v="5370"/>
    <x v="76"/>
  </r>
  <r>
    <x v="47"/>
    <d v="2016-05-02T00:00:00"/>
    <x v="870"/>
    <n v="6390"/>
    <m/>
    <n v="6390"/>
    <x v="76"/>
  </r>
  <r>
    <x v="47"/>
    <d v="2016-11-08T00:00:00"/>
    <x v="871"/>
    <n v="6500"/>
    <m/>
    <n v="6500"/>
    <x v="76"/>
  </r>
  <r>
    <x v="47"/>
    <d v="2016-05-19T00:00:00"/>
    <x v="872"/>
    <n v="7140"/>
    <m/>
    <n v="7140"/>
    <x v="76"/>
  </r>
  <r>
    <x v="47"/>
    <d v="2016-10-14T00:00:00"/>
    <x v="873"/>
    <n v="7890"/>
    <m/>
    <n v="7890"/>
    <x v="76"/>
  </r>
  <r>
    <x v="48"/>
    <d v="2016-07-25T00:00:00"/>
    <x v="874"/>
    <n v="1000"/>
    <m/>
    <n v="1000"/>
    <x v="77"/>
  </r>
  <r>
    <x v="48"/>
    <d v="2016-03-26T00:00:00"/>
    <x v="875"/>
    <n v="1060"/>
    <m/>
    <n v="1060"/>
    <x v="77"/>
  </r>
  <r>
    <x v="48"/>
    <d v="2016-02-09T00:00:00"/>
    <x v="876"/>
    <n v="1520"/>
    <m/>
    <n v="1520"/>
    <x v="77"/>
  </r>
  <r>
    <x v="48"/>
    <d v="2016-02-23T00:00:00"/>
    <x v="877"/>
    <n v="2790"/>
    <m/>
    <n v="2790"/>
    <x v="77"/>
  </r>
  <r>
    <x v="48"/>
    <d v="2016-10-28T00:00:00"/>
    <x v="878"/>
    <n v="3780"/>
    <m/>
    <n v="3780"/>
    <x v="77"/>
  </r>
  <r>
    <x v="48"/>
    <d v="2016-08-12T00:00:00"/>
    <x v="879"/>
    <n v="4010"/>
    <m/>
    <n v="4010"/>
    <x v="77"/>
  </r>
  <r>
    <x v="48"/>
    <d v="2016-02-11T00:00:00"/>
    <x v="880"/>
    <n v="4450"/>
    <m/>
    <n v="4450"/>
    <x v="77"/>
  </r>
  <r>
    <x v="48"/>
    <d v="2016-08-17T00:00:00"/>
    <x v="881"/>
    <n v="5300"/>
    <m/>
    <n v="5300"/>
    <x v="77"/>
  </r>
  <r>
    <x v="48"/>
    <d v="2016-09-19T00:00:00"/>
    <x v="882"/>
    <n v="5360"/>
    <m/>
    <n v="5360"/>
    <x v="77"/>
  </r>
  <r>
    <x v="48"/>
    <d v="2016-09-12T00:00:00"/>
    <x v="883"/>
    <n v="5530"/>
    <m/>
    <n v="5530"/>
    <x v="77"/>
  </r>
  <r>
    <x v="48"/>
    <d v="2016-02-19T00:00:00"/>
    <x v="884"/>
    <n v="5560"/>
    <m/>
    <n v="5560"/>
    <x v="77"/>
  </r>
  <r>
    <x v="48"/>
    <d v="2016-03-30T00:00:00"/>
    <x v="885"/>
    <n v="5770"/>
    <m/>
    <n v="5770"/>
    <x v="77"/>
  </r>
  <r>
    <x v="48"/>
    <d v="2016-11-18T00:00:00"/>
    <x v="886"/>
    <n v="6610"/>
    <m/>
    <n v="6610"/>
    <x v="77"/>
  </r>
  <r>
    <x v="48"/>
    <d v="2016-07-10T00:00:00"/>
    <x v="887"/>
    <n v="6770"/>
    <m/>
    <n v="6770"/>
    <x v="77"/>
  </r>
  <r>
    <x v="48"/>
    <d v="2016-12-03T00:00:00"/>
    <x v="888"/>
    <n v="6830"/>
    <m/>
    <n v="6830"/>
    <x v="77"/>
  </r>
  <r>
    <x v="48"/>
    <d v="2016-02-29T00:00:00"/>
    <x v="889"/>
    <n v="7810"/>
    <m/>
    <n v="7810"/>
    <x v="77"/>
  </r>
  <r>
    <x v="49"/>
    <d v="2016-11-07T00:00:00"/>
    <x v="890"/>
    <n v="1200"/>
    <m/>
    <n v="1200"/>
    <x v="78"/>
  </r>
  <r>
    <x v="49"/>
    <d v="2016-08-23T00:00:00"/>
    <x v="891"/>
    <n v="1210"/>
    <m/>
    <n v="1210"/>
    <x v="78"/>
  </r>
  <r>
    <x v="49"/>
    <d v="2016-11-20T00:00:00"/>
    <x v="892"/>
    <n v="1930"/>
    <m/>
    <n v="1930"/>
    <x v="78"/>
  </r>
  <r>
    <x v="49"/>
    <d v="2016-09-28T00:00:00"/>
    <x v="893"/>
    <n v="2030"/>
    <m/>
    <n v="2030"/>
    <x v="78"/>
  </r>
  <r>
    <x v="49"/>
    <d v="2016-03-25T00:00:00"/>
    <x v="894"/>
    <n v="2310"/>
    <m/>
    <n v="2310"/>
    <x v="78"/>
  </r>
  <r>
    <x v="49"/>
    <d v="2016-09-13T00:00:00"/>
    <x v="895"/>
    <m/>
    <n v="2460"/>
    <n v="-2460"/>
    <x v="78"/>
  </r>
  <r>
    <x v="49"/>
    <d v="2016-07-13T00:00:00"/>
    <x v="896"/>
    <m/>
    <n v="2480"/>
    <n v="-2480"/>
    <x v="78"/>
  </r>
  <r>
    <x v="49"/>
    <d v="2016-03-03T00:00:00"/>
    <x v="897"/>
    <m/>
    <n v="2720"/>
    <n v="-2720"/>
    <x v="78"/>
  </r>
  <r>
    <x v="49"/>
    <d v="2016-03-29T00:00:00"/>
    <x v="898"/>
    <n v="3060"/>
    <m/>
    <n v="3060"/>
    <x v="78"/>
  </r>
  <r>
    <x v="49"/>
    <d v="2016-03-16T00:00:00"/>
    <x v="899"/>
    <n v="4820"/>
    <m/>
    <n v="4820"/>
    <x v="78"/>
  </r>
  <r>
    <x v="49"/>
    <d v="2016-10-02T00:00:00"/>
    <x v="900"/>
    <n v="4870"/>
    <m/>
    <n v="4870"/>
    <x v="78"/>
  </r>
  <r>
    <x v="49"/>
    <d v="2016-02-16T00:00:00"/>
    <x v="901"/>
    <n v="5290"/>
    <m/>
    <n v="5290"/>
    <x v="78"/>
  </r>
  <r>
    <x v="49"/>
    <d v="2016-05-10T00:00:00"/>
    <x v="902"/>
    <n v="6310"/>
    <m/>
    <n v="6310"/>
    <x v="78"/>
  </r>
  <r>
    <x v="49"/>
    <d v="2016-02-18T00:00:00"/>
    <x v="903"/>
    <n v="7780"/>
    <m/>
    <n v="7780"/>
    <x v="79"/>
  </r>
  <r>
    <x v="49"/>
    <d v="2016-02-14T00:00:00"/>
    <x v="904"/>
    <n v="8290"/>
    <m/>
    <n v="8290"/>
    <x v="79"/>
  </r>
  <r>
    <x v="49"/>
    <d v="2016-08-13T00:00:00"/>
    <x v="905"/>
    <n v="8290"/>
    <m/>
    <n v="8290"/>
    <x v="79"/>
  </r>
  <r>
    <x v="50"/>
    <d v="2016-04-03T00:00:00"/>
    <x v="906"/>
    <n v="290"/>
    <m/>
    <n v="290"/>
    <x v="79"/>
  </r>
  <r>
    <x v="50"/>
    <d v="2016-09-08T00:00:00"/>
    <x v="907"/>
    <n v="310"/>
    <m/>
    <n v="310"/>
    <x v="79"/>
  </r>
  <r>
    <x v="50"/>
    <d v="2016-02-17T00:00:00"/>
    <x v="908"/>
    <m/>
    <n v="930"/>
    <n v="-930"/>
    <x v="79"/>
  </r>
  <r>
    <x v="50"/>
    <d v="2016-06-13T00:00:00"/>
    <x v="909"/>
    <n v="1030"/>
    <m/>
    <n v="1030"/>
    <x v="79"/>
  </r>
  <r>
    <x v="50"/>
    <d v="2016-02-28T00:00:00"/>
    <x v="910"/>
    <n v="2250"/>
    <m/>
    <n v="2250"/>
    <x v="79"/>
  </r>
  <r>
    <x v="50"/>
    <d v="2016-08-19T00:00:00"/>
    <x v="911"/>
    <n v="2270"/>
    <m/>
    <n v="2270"/>
    <x v="79"/>
  </r>
  <r>
    <x v="50"/>
    <d v="2016-02-11T00:00:00"/>
    <x v="912"/>
    <n v="2920"/>
    <m/>
    <n v="2920"/>
    <x v="80"/>
  </r>
  <r>
    <x v="50"/>
    <d v="2016-03-28T00:00:00"/>
    <x v="913"/>
    <n v="3260"/>
    <m/>
    <n v="3260"/>
    <x v="80"/>
  </r>
  <r>
    <x v="50"/>
    <d v="2016-06-24T00:00:00"/>
    <x v="914"/>
    <n v="3450"/>
    <m/>
    <n v="3450"/>
    <x v="80"/>
  </r>
  <r>
    <x v="50"/>
    <d v="2016-07-24T00:00:00"/>
    <x v="915"/>
    <n v="4720"/>
    <m/>
    <n v="4720"/>
    <x v="80"/>
  </r>
  <r>
    <x v="50"/>
    <d v="2016-09-17T00:00:00"/>
    <x v="916"/>
    <n v="5010"/>
    <m/>
    <n v="5010"/>
    <x v="80"/>
  </r>
  <r>
    <x v="50"/>
    <d v="2016-11-24T00:00:00"/>
    <x v="917"/>
    <n v="5130"/>
    <m/>
    <n v="5130"/>
    <x v="80"/>
  </r>
  <r>
    <x v="50"/>
    <d v="2016-09-09T00:00:00"/>
    <x v="918"/>
    <n v="5690"/>
    <m/>
    <n v="5690"/>
    <x v="80"/>
  </r>
  <r>
    <x v="50"/>
    <d v="2016-11-18T00:00:00"/>
    <x v="919"/>
    <n v="5740"/>
    <m/>
    <n v="5740"/>
    <x v="80"/>
  </r>
  <r>
    <x v="50"/>
    <d v="2016-04-10T00:00:00"/>
    <x v="920"/>
    <n v="8110"/>
    <m/>
    <n v="8110"/>
    <x v="80"/>
  </r>
  <r>
    <x v="50"/>
    <d v="2016-04-20T00:00:00"/>
    <x v="921"/>
    <n v="8120"/>
    <m/>
    <n v="8120"/>
    <x v="80"/>
  </r>
  <r>
    <x v="51"/>
    <d v="2016-08-10T00:00:00"/>
    <x v="922"/>
    <n v="220"/>
    <m/>
    <n v="220"/>
    <x v="81"/>
  </r>
  <r>
    <x v="51"/>
    <d v="2016-01-29T00:00:00"/>
    <x v="923"/>
    <n v="370"/>
    <m/>
    <n v="370"/>
    <x v="81"/>
  </r>
  <r>
    <x v="51"/>
    <d v="2016-02-22T00:00:00"/>
    <x v="924"/>
    <n v="710"/>
    <m/>
    <n v="710"/>
    <x v="81"/>
  </r>
  <r>
    <x v="51"/>
    <d v="2016-08-05T00:00:00"/>
    <x v="925"/>
    <n v="1390"/>
    <m/>
    <n v="1390"/>
    <x v="81"/>
  </r>
  <r>
    <x v="51"/>
    <d v="2016-08-24T00:00:00"/>
    <x v="926"/>
    <n v="1550"/>
    <m/>
    <n v="1550"/>
    <x v="81"/>
  </r>
  <r>
    <x v="51"/>
    <d v="2016-06-08T00:00:00"/>
    <x v="927"/>
    <n v="2250"/>
    <m/>
    <n v="2250"/>
    <x v="81"/>
  </r>
  <r>
    <x v="51"/>
    <d v="2016-10-14T00:00:00"/>
    <x v="928"/>
    <n v="2810"/>
    <m/>
    <n v="2810"/>
    <x v="81"/>
  </r>
  <r>
    <x v="51"/>
    <d v="2016-06-15T00:00:00"/>
    <x v="929"/>
    <n v="3170"/>
    <m/>
    <n v="3170"/>
    <x v="81"/>
  </r>
  <r>
    <x v="51"/>
    <d v="2016-02-27T00:00:00"/>
    <x v="930"/>
    <n v="3250"/>
    <m/>
    <n v="3250"/>
    <x v="81"/>
  </r>
  <r>
    <x v="51"/>
    <d v="2016-08-21T00:00:00"/>
    <x v="931"/>
    <n v="3330"/>
    <m/>
    <n v="3330"/>
    <x v="81"/>
  </r>
  <r>
    <x v="51"/>
    <d v="2016-02-27T00:00:00"/>
    <x v="932"/>
    <n v="4520"/>
    <m/>
    <n v="4520"/>
    <x v="81"/>
  </r>
  <r>
    <x v="51"/>
    <d v="2016-12-24T00:00:00"/>
    <x v="933"/>
    <n v="4760"/>
    <m/>
    <n v="4760"/>
    <x v="81"/>
  </r>
  <r>
    <x v="51"/>
    <d v="2016-11-28T00:00:00"/>
    <x v="934"/>
    <n v="5340"/>
    <m/>
    <n v="5340"/>
    <x v="81"/>
  </r>
  <r>
    <x v="51"/>
    <d v="2016-01-31T00:00:00"/>
    <x v="935"/>
    <n v="5430"/>
    <m/>
    <n v="5430"/>
    <x v="81"/>
  </r>
  <r>
    <x v="51"/>
    <d v="2016-08-07T00:00:00"/>
    <x v="936"/>
    <n v="5770"/>
    <m/>
    <n v="5770"/>
    <x v="81"/>
  </r>
  <r>
    <x v="51"/>
    <d v="2016-05-05T00:00:00"/>
    <x v="937"/>
    <n v="6270"/>
    <m/>
    <n v="6270"/>
    <x v="81"/>
  </r>
  <r>
    <x v="52"/>
    <d v="2016-02-14T00:00:00"/>
    <x v="938"/>
    <n v="220"/>
    <m/>
    <n v="220"/>
    <x v="82"/>
  </r>
  <r>
    <x v="52"/>
    <d v="2016-12-27T00:00:00"/>
    <x v="939"/>
    <n v="300"/>
    <m/>
    <n v="300"/>
    <x v="82"/>
  </r>
  <r>
    <x v="52"/>
    <d v="2016-05-16T00:00:00"/>
    <x v="940"/>
    <n v="340"/>
    <m/>
    <n v="340"/>
    <x v="82"/>
  </r>
  <r>
    <x v="52"/>
    <d v="2016-10-02T00:00:00"/>
    <x v="941"/>
    <n v="1320"/>
    <m/>
    <n v="1320"/>
    <x v="82"/>
  </r>
  <r>
    <x v="52"/>
    <d v="2016-10-07T00:00:00"/>
    <x v="942"/>
    <n v="1470"/>
    <m/>
    <n v="1470"/>
    <x v="82"/>
  </r>
  <r>
    <x v="52"/>
    <d v="2016-09-24T00:00:00"/>
    <x v="943"/>
    <n v="1960"/>
    <m/>
    <n v="1960"/>
    <x v="82"/>
  </r>
  <r>
    <x v="52"/>
    <d v="2016-04-05T00:00:00"/>
    <x v="944"/>
    <n v="2030"/>
    <m/>
    <n v="2030"/>
    <x v="82"/>
  </r>
  <r>
    <x v="52"/>
    <d v="2016-10-26T00:00:00"/>
    <x v="945"/>
    <n v="2810"/>
    <m/>
    <n v="2810"/>
    <x v="82"/>
  </r>
  <r>
    <x v="52"/>
    <d v="2016-07-10T00:00:00"/>
    <x v="946"/>
    <n v="3470"/>
    <m/>
    <n v="3470"/>
    <x v="82"/>
  </r>
  <r>
    <x v="52"/>
    <d v="2016-06-19T00:00:00"/>
    <x v="947"/>
    <n v="3980"/>
    <m/>
    <n v="3980"/>
    <x v="82"/>
  </r>
  <r>
    <x v="52"/>
    <d v="2016-10-10T00:00:00"/>
    <x v="948"/>
    <n v="4500"/>
    <m/>
    <n v="4500"/>
    <x v="82"/>
  </r>
  <r>
    <x v="52"/>
    <d v="2016-02-23T00:00:00"/>
    <x v="949"/>
    <n v="4680"/>
    <m/>
    <n v="4680"/>
    <x v="82"/>
  </r>
  <r>
    <x v="52"/>
    <d v="2016-06-21T00:00:00"/>
    <x v="950"/>
    <n v="6840"/>
    <m/>
    <n v="6840"/>
    <x v="82"/>
  </r>
  <r>
    <x v="52"/>
    <d v="2016-04-28T00:00:00"/>
    <x v="951"/>
    <n v="7620"/>
    <m/>
    <n v="7620"/>
    <x v="82"/>
  </r>
  <r>
    <x v="52"/>
    <d v="2016-09-07T00:00:00"/>
    <x v="952"/>
    <n v="7810"/>
    <m/>
    <n v="7810"/>
    <x v="82"/>
  </r>
  <r>
    <x v="52"/>
    <d v="2016-11-29T00:00:00"/>
    <x v="953"/>
    <n v="8180"/>
    <m/>
    <n v="8180"/>
    <x v="82"/>
  </r>
  <r>
    <x v="53"/>
    <d v="2016-03-22T00:00:00"/>
    <x v="954"/>
    <n v="250"/>
    <m/>
    <n v="250"/>
    <x v="83"/>
  </r>
  <r>
    <x v="53"/>
    <d v="2016-12-16T00:00:00"/>
    <x v="955"/>
    <n v="420"/>
    <m/>
    <n v="420"/>
    <x v="83"/>
  </r>
  <r>
    <x v="53"/>
    <d v="2016-12-04T00:00:00"/>
    <x v="956"/>
    <n v="1470"/>
    <m/>
    <n v="1470"/>
    <x v="83"/>
  </r>
  <r>
    <x v="53"/>
    <d v="2016-12-21T00:00:00"/>
    <x v="957"/>
    <n v="2070"/>
    <m/>
    <n v="2070"/>
    <x v="83"/>
  </r>
  <r>
    <x v="53"/>
    <d v="2016-09-05T00:00:00"/>
    <x v="958"/>
    <n v="3270"/>
    <m/>
    <n v="3270"/>
    <x v="83"/>
  </r>
  <r>
    <x v="53"/>
    <d v="2016-02-07T00:00:00"/>
    <x v="959"/>
    <n v="3800"/>
    <m/>
    <n v="3800"/>
    <x v="83"/>
  </r>
  <r>
    <x v="53"/>
    <d v="2016-02-07T00:00:00"/>
    <x v="960"/>
    <n v="3950"/>
    <m/>
    <n v="3950"/>
    <x v="83"/>
  </r>
  <r>
    <x v="53"/>
    <d v="2016-02-15T00:00:00"/>
    <x v="961"/>
    <n v="4080"/>
    <m/>
    <n v="4080"/>
    <x v="83"/>
  </r>
  <r>
    <x v="53"/>
    <d v="2016-05-26T00:00:00"/>
    <x v="962"/>
    <n v="4190"/>
    <m/>
    <n v="4190"/>
    <x v="83"/>
  </r>
  <r>
    <x v="53"/>
    <d v="2016-09-22T00:00:00"/>
    <x v="963"/>
    <n v="4240"/>
    <m/>
    <n v="4240"/>
    <x v="83"/>
  </r>
  <r>
    <x v="53"/>
    <d v="2016-09-03T00:00:00"/>
    <x v="964"/>
    <n v="5160"/>
    <m/>
    <n v="5160"/>
    <x v="84"/>
  </r>
  <r>
    <x v="53"/>
    <d v="2016-07-25T00:00:00"/>
    <x v="965"/>
    <n v="6120"/>
    <m/>
    <n v="6120"/>
    <x v="84"/>
  </r>
  <r>
    <x v="53"/>
    <d v="2016-11-27T00:00:00"/>
    <x v="966"/>
    <n v="6300"/>
    <m/>
    <n v="6300"/>
    <x v="84"/>
  </r>
  <r>
    <x v="53"/>
    <d v="2016-07-02T00:00:00"/>
    <x v="967"/>
    <n v="6330"/>
    <m/>
    <n v="6330"/>
    <x v="84"/>
  </r>
  <r>
    <x v="53"/>
    <d v="2016-06-24T00:00:00"/>
    <x v="968"/>
    <n v="7070"/>
    <m/>
    <n v="7070"/>
    <x v="84"/>
  </r>
  <r>
    <x v="53"/>
    <d v="2016-02-26T00:00:00"/>
    <x v="969"/>
    <n v="7970"/>
    <m/>
    <n v="7970"/>
    <x v="84"/>
  </r>
  <r>
    <x v="54"/>
    <d v="2016-06-06T00:00:00"/>
    <x v="970"/>
    <n v="1310"/>
    <m/>
    <n v="1310"/>
    <x v="84"/>
  </r>
  <r>
    <x v="54"/>
    <d v="2016-12-04T00:00:00"/>
    <x v="971"/>
    <n v="1310"/>
    <m/>
    <n v="1310"/>
    <x v="84"/>
  </r>
  <r>
    <x v="54"/>
    <d v="2016-01-17T00:00:00"/>
    <x v="972"/>
    <n v="1480"/>
    <m/>
    <n v="1480"/>
    <x v="84"/>
  </r>
  <r>
    <x v="54"/>
    <d v="2016-11-13T00:00:00"/>
    <x v="973"/>
    <n v="1560"/>
    <m/>
    <n v="1560"/>
    <x v="84"/>
  </r>
  <r>
    <x v="54"/>
    <d v="2016-09-01T00:00:00"/>
    <x v="974"/>
    <n v="2930"/>
    <m/>
    <n v="2930"/>
    <x v="84"/>
  </r>
  <r>
    <x v="54"/>
    <d v="2016-11-27T00:00:00"/>
    <x v="975"/>
    <n v="3200"/>
    <m/>
    <n v="3200"/>
    <x v="85"/>
  </r>
  <r>
    <x v="54"/>
    <d v="2016-07-03T00:00:00"/>
    <x v="976"/>
    <n v="3360"/>
    <m/>
    <n v="3360"/>
    <x v="85"/>
  </r>
  <r>
    <x v="54"/>
    <d v="2016-06-16T00:00:00"/>
    <x v="977"/>
    <n v="3390"/>
    <m/>
    <n v="3390"/>
    <x v="85"/>
  </r>
  <r>
    <x v="54"/>
    <d v="2016-05-11T00:00:00"/>
    <x v="978"/>
    <n v="3780"/>
    <m/>
    <n v="3780"/>
    <x v="85"/>
  </r>
  <r>
    <x v="54"/>
    <d v="2016-05-27T00:00:00"/>
    <x v="979"/>
    <n v="4090"/>
    <m/>
    <n v="4090"/>
    <x v="85"/>
  </r>
  <r>
    <x v="54"/>
    <d v="2016-02-22T00:00:00"/>
    <x v="980"/>
    <n v="4410"/>
    <m/>
    <n v="4410"/>
    <x v="85"/>
  </r>
  <r>
    <x v="54"/>
    <d v="2016-01-25T00:00:00"/>
    <x v="981"/>
    <n v="4510"/>
    <m/>
    <n v="4510"/>
    <x v="85"/>
  </r>
  <r>
    <x v="54"/>
    <d v="2016-03-19T00:00:00"/>
    <x v="982"/>
    <n v="5200"/>
    <m/>
    <n v="5200"/>
    <x v="86"/>
  </r>
  <r>
    <x v="54"/>
    <d v="2016-07-23T00:00:00"/>
    <x v="983"/>
    <n v="6740"/>
    <m/>
    <n v="6740"/>
    <x v="86"/>
  </r>
  <r>
    <x v="54"/>
    <d v="2016-06-19T00:00:00"/>
    <x v="984"/>
    <n v="6840"/>
    <m/>
    <n v="6840"/>
    <x v="86"/>
  </r>
  <r>
    <x v="54"/>
    <d v="2016-09-06T00:00:00"/>
    <x v="985"/>
    <n v="8200"/>
    <m/>
    <n v="8200"/>
    <x v="86"/>
  </r>
  <r>
    <x v="55"/>
    <d v="2016-06-15T00:00:00"/>
    <x v="986"/>
    <n v="1020"/>
    <m/>
    <n v="1020"/>
    <x v="86"/>
  </r>
  <r>
    <x v="55"/>
    <d v="2016-07-19T00:00:00"/>
    <x v="987"/>
    <n v="1350"/>
    <m/>
    <n v="1350"/>
    <x v="86"/>
  </r>
  <r>
    <x v="55"/>
    <d v="2016-08-20T00:00:00"/>
    <x v="988"/>
    <n v="1950"/>
    <m/>
    <n v="1950"/>
    <x v="86"/>
  </r>
  <r>
    <x v="55"/>
    <d v="2016-06-28T00:00:00"/>
    <x v="989"/>
    <n v="2190"/>
    <m/>
    <n v="2190"/>
    <x v="86"/>
  </r>
  <r>
    <x v="55"/>
    <d v="2016-02-01T00:00:00"/>
    <x v="990"/>
    <n v="2560"/>
    <m/>
    <n v="2560"/>
    <x v="86"/>
  </r>
  <r>
    <x v="55"/>
    <d v="2016-07-07T00:00:00"/>
    <x v="991"/>
    <n v="2850"/>
    <m/>
    <n v="2850"/>
    <x v="86"/>
  </r>
  <r>
    <x v="55"/>
    <d v="2016-12-29T00:00:00"/>
    <x v="992"/>
    <n v="2920"/>
    <m/>
    <n v="2920"/>
    <x v="86"/>
  </r>
  <r>
    <x v="55"/>
    <d v="2016-03-22T00:00:00"/>
    <x v="993"/>
    <n v="4440"/>
    <m/>
    <n v="4440"/>
    <x v="87"/>
  </r>
  <r>
    <x v="55"/>
    <d v="2016-05-05T00:00:00"/>
    <x v="994"/>
    <n v="4460"/>
    <m/>
    <n v="4460"/>
    <x v="87"/>
  </r>
  <r>
    <x v="55"/>
    <d v="2016-02-16T00:00:00"/>
    <x v="995"/>
    <n v="4570"/>
    <m/>
    <n v="4570"/>
    <x v="87"/>
  </r>
  <r>
    <x v="55"/>
    <d v="2016-09-23T00:00:00"/>
    <x v="996"/>
    <n v="5170"/>
    <m/>
    <n v="5170"/>
    <x v="87"/>
  </r>
  <r>
    <x v="55"/>
    <d v="2016-05-18T00:00:00"/>
    <x v="997"/>
    <n v="5470"/>
    <m/>
    <n v="5470"/>
    <x v="87"/>
  </r>
  <r>
    <x v="55"/>
    <d v="2016-03-20T00:00:00"/>
    <x v="998"/>
    <n v="6100"/>
    <m/>
    <n v="6100"/>
    <x v="87"/>
  </r>
  <r>
    <x v="55"/>
    <d v="2016-03-27T00:00:00"/>
    <x v="999"/>
    <n v="6760"/>
    <m/>
    <n v="6760"/>
    <x v="87"/>
  </r>
  <r>
    <x v="55"/>
    <d v="2016-08-30T00:00:00"/>
    <x v="1000"/>
    <n v="7840"/>
    <m/>
    <n v="7840"/>
    <x v="87"/>
  </r>
  <r>
    <x v="55"/>
    <d v="2016-10-05T00:00:00"/>
    <x v="1001"/>
    <n v="8040"/>
    <m/>
    <n v="8040"/>
    <x v="87"/>
  </r>
  <r>
    <x v="56"/>
    <d v="2016-06-08T00:00:00"/>
    <x v="1002"/>
    <n v="1310"/>
    <m/>
    <n v="1310"/>
    <x v="88"/>
  </r>
  <r>
    <x v="56"/>
    <d v="2016-08-23T00:00:00"/>
    <x v="1003"/>
    <n v="2090"/>
    <m/>
    <n v="2090"/>
    <x v="88"/>
  </r>
  <r>
    <x v="56"/>
    <d v="2016-06-15T00:00:00"/>
    <x v="1004"/>
    <n v="2170"/>
    <m/>
    <n v="2170"/>
    <x v="88"/>
  </r>
  <r>
    <x v="56"/>
    <d v="2016-09-19T00:00:00"/>
    <x v="1005"/>
    <n v="4360"/>
    <m/>
    <n v="4360"/>
    <x v="88"/>
  </r>
  <r>
    <x v="56"/>
    <d v="2016-09-23T00:00:00"/>
    <x v="1006"/>
    <n v="4430"/>
    <m/>
    <n v="4430"/>
    <x v="88"/>
  </r>
  <r>
    <x v="56"/>
    <d v="2016-10-13T00:00:00"/>
    <x v="1007"/>
    <n v="4570"/>
    <m/>
    <n v="4570"/>
    <x v="88"/>
  </r>
  <r>
    <x v="56"/>
    <d v="2016-08-16T00:00:00"/>
    <x v="1008"/>
    <n v="4680"/>
    <m/>
    <n v="4680"/>
    <x v="88"/>
  </r>
  <r>
    <x v="56"/>
    <d v="2016-02-03T00:00:00"/>
    <x v="1009"/>
    <n v="5000"/>
    <m/>
    <n v="5000"/>
    <x v="88"/>
  </r>
  <r>
    <x v="56"/>
    <d v="2016-01-30T00:00:00"/>
    <x v="1010"/>
    <n v="5100"/>
    <m/>
    <n v="5100"/>
    <x v="88"/>
  </r>
  <r>
    <x v="56"/>
    <d v="2016-03-02T00:00:00"/>
    <x v="1011"/>
    <n v="5230"/>
    <m/>
    <n v="5230"/>
    <x v="88"/>
  </r>
  <r>
    <x v="56"/>
    <d v="2016-05-23T00:00:00"/>
    <x v="1012"/>
    <n v="5480"/>
    <m/>
    <n v="5480"/>
    <x v="88"/>
  </r>
  <r>
    <x v="56"/>
    <d v="2016-06-24T00:00:00"/>
    <x v="1013"/>
    <n v="5850"/>
    <m/>
    <n v="5850"/>
    <x v="88"/>
  </r>
  <r>
    <x v="56"/>
    <d v="2016-07-02T00:00:00"/>
    <x v="1014"/>
    <n v="6310"/>
    <m/>
    <n v="6310"/>
    <x v="89"/>
  </r>
  <r>
    <x v="56"/>
    <d v="2016-09-13T00:00:00"/>
    <x v="1015"/>
    <n v="6830"/>
    <m/>
    <n v="6830"/>
    <x v="89"/>
  </r>
  <r>
    <x v="56"/>
    <d v="2016-05-08T00:00:00"/>
    <x v="1016"/>
    <n v="7370"/>
    <m/>
    <n v="7370"/>
    <x v="89"/>
  </r>
  <r>
    <x v="56"/>
    <d v="2016-09-16T00:00:00"/>
    <x v="1017"/>
    <n v="7900"/>
    <m/>
    <n v="7900"/>
    <x v="89"/>
  </r>
  <r>
    <x v="57"/>
    <d v="2016-11-16T00:00:00"/>
    <x v="1018"/>
    <n v="840"/>
    <m/>
    <n v="840"/>
    <x v="89"/>
  </r>
  <r>
    <x v="57"/>
    <d v="2016-01-18T00:00:00"/>
    <x v="1019"/>
    <n v="1540"/>
    <m/>
    <n v="1540"/>
    <x v="89"/>
  </r>
  <r>
    <x v="57"/>
    <d v="2016-04-16T00:00:00"/>
    <x v="1020"/>
    <n v="2110"/>
    <m/>
    <n v="2110"/>
    <x v="89"/>
  </r>
  <r>
    <x v="57"/>
    <d v="2016-05-27T00:00:00"/>
    <x v="1021"/>
    <n v="2790"/>
    <m/>
    <n v="2790"/>
    <x v="89"/>
  </r>
  <r>
    <x v="57"/>
    <d v="2016-04-30T00:00:00"/>
    <x v="1022"/>
    <n v="2890"/>
    <m/>
    <n v="2890"/>
    <x v="89"/>
  </r>
  <r>
    <x v="57"/>
    <d v="2016-11-22T00:00:00"/>
    <x v="1023"/>
    <n v="4070"/>
    <m/>
    <n v="4070"/>
    <x v="90"/>
  </r>
  <r>
    <x v="57"/>
    <d v="2016-09-02T00:00:00"/>
    <x v="1024"/>
    <n v="4480"/>
    <m/>
    <n v="4480"/>
    <x v="90"/>
  </r>
  <r>
    <x v="57"/>
    <d v="2016-02-21T00:00:00"/>
    <x v="1025"/>
    <n v="5710"/>
    <m/>
    <n v="5710"/>
    <x v="90"/>
  </r>
  <r>
    <x v="57"/>
    <d v="2016-02-20T00:00:00"/>
    <x v="1026"/>
    <n v="6130"/>
    <m/>
    <n v="6130"/>
    <x v="90"/>
  </r>
  <r>
    <x v="57"/>
    <d v="2016-09-11T00:00:00"/>
    <x v="1027"/>
    <n v="6160"/>
    <m/>
    <n v="6160"/>
    <x v="90"/>
  </r>
  <r>
    <x v="57"/>
    <d v="2016-01-08T00:00:00"/>
    <x v="1028"/>
    <n v="6210"/>
    <m/>
    <n v="6210"/>
    <x v="90"/>
  </r>
  <r>
    <x v="57"/>
    <d v="2016-07-09T00:00:00"/>
    <x v="1029"/>
    <n v="6310"/>
    <m/>
    <n v="6310"/>
    <x v="90"/>
  </r>
  <r>
    <x v="57"/>
    <d v="2016-03-16T00:00:00"/>
    <x v="1030"/>
    <n v="6440"/>
    <m/>
    <n v="6440"/>
    <x v="90"/>
  </r>
  <r>
    <x v="57"/>
    <d v="2016-05-02T00:00:00"/>
    <x v="1031"/>
    <n v="6440"/>
    <m/>
    <n v="6440"/>
    <x v="90"/>
  </r>
  <r>
    <x v="57"/>
    <d v="2016-05-13T00:00:00"/>
    <x v="1032"/>
    <n v="6670"/>
    <m/>
    <n v="6670"/>
    <x v="90"/>
  </r>
  <r>
    <x v="57"/>
    <d v="2016-02-01T00:00:00"/>
    <x v="1033"/>
    <n v="7180"/>
    <m/>
    <n v="7180"/>
    <x v="90"/>
  </r>
  <r>
    <x v="58"/>
    <d v="2016-06-09T00:00:00"/>
    <x v="1034"/>
    <n v="310"/>
    <m/>
    <n v="310"/>
    <x v="91"/>
  </r>
  <r>
    <x v="58"/>
    <d v="2016-10-06T00:00:00"/>
    <x v="1035"/>
    <n v="2010"/>
    <m/>
    <n v="2010"/>
    <x v="91"/>
  </r>
  <r>
    <x v="58"/>
    <d v="2016-07-16T00:00:00"/>
    <x v="1036"/>
    <n v="2870"/>
    <m/>
    <n v="2870"/>
    <x v="91"/>
  </r>
  <r>
    <x v="58"/>
    <d v="2016-06-25T00:00:00"/>
    <x v="1037"/>
    <n v="2970"/>
    <m/>
    <n v="2970"/>
    <x v="91"/>
  </r>
  <r>
    <x v="58"/>
    <d v="2016-02-13T00:00:00"/>
    <x v="1038"/>
    <n v="3240"/>
    <m/>
    <n v="3240"/>
    <x v="91"/>
  </r>
  <r>
    <x v="58"/>
    <d v="2016-07-19T00:00:00"/>
    <x v="1039"/>
    <n v="3810"/>
    <m/>
    <n v="3810"/>
    <x v="91"/>
  </r>
  <r>
    <x v="58"/>
    <d v="2016-05-10T00:00:00"/>
    <x v="1040"/>
    <n v="3930"/>
    <m/>
    <n v="3930"/>
    <x v="91"/>
  </r>
  <r>
    <x v="58"/>
    <d v="2016-06-09T00:00:00"/>
    <x v="1041"/>
    <n v="5370"/>
    <m/>
    <n v="5370"/>
    <x v="91"/>
  </r>
  <r>
    <x v="58"/>
    <d v="2016-05-05T00:00:00"/>
    <x v="1042"/>
    <n v="5450"/>
    <m/>
    <n v="5450"/>
    <x v="91"/>
  </r>
  <r>
    <x v="58"/>
    <d v="2016-05-18T00:00:00"/>
    <x v="1043"/>
    <n v="5860"/>
    <m/>
    <n v="5860"/>
    <x v="91"/>
  </r>
  <r>
    <x v="58"/>
    <d v="2016-08-04T00:00:00"/>
    <x v="1044"/>
    <n v="6230"/>
    <m/>
    <n v="6230"/>
    <x v="91"/>
  </r>
  <r>
    <x v="58"/>
    <d v="2016-10-14T00:00:00"/>
    <x v="1045"/>
    <n v="6630"/>
    <m/>
    <n v="6630"/>
    <x v="91"/>
  </r>
  <r>
    <x v="58"/>
    <d v="2016-01-31T00:00:00"/>
    <x v="1046"/>
    <n v="6790"/>
    <m/>
    <n v="6790"/>
    <x v="91"/>
  </r>
  <r>
    <x v="58"/>
    <d v="2016-02-23T00:00:00"/>
    <x v="1047"/>
    <n v="6870"/>
    <m/>
    <n v="6870"/>
    <x v="92"/>
  </r>
  <r>
    <x v="58"/>
    <d v="2016-01-12T00:00:00"/>
    <x v="1048"/>
    <n v="6960"/>
    <m/>
    <n v="6960"/>
    <x v="92"/>
  </r>
  <r>
    <x v="58"/>
    <d v="2016-02-03T00:00:00"/>
    <x v="1049"/>
    <n v="7910"/>
    <m/>
    <n v="7910"/>
    <x v="92"/>
  </r>
  <r>
    <x v="59"/>
    <d v="2016-05-08T00:00:00"/>
    <x v="1050"/>
    <n v="140"/>
    <m/>
    <n v="140"/>
    <x v="92"/>
  </r>
  <r>
    <x v="59"/>
    <d v="2016-04-26T00:00:00"/>
    <x v="1051"/>
    <n v="720"/>
    <m/>
    <n v="720"/>
    <x v="92"/>
  </r>
  <r>
    <x v="59"/>
    <d v="2016-03-27T00:00:00"/>
    <x v="1052"/>
    <n v="1200"/>
    <m/>
    <n v="1200"/>
    <x v="92"/>
  </r>
  <r>
    <x v="59"/>
    <d v="2016-03-08T00:00:00"/>
    <x v="1053"/>
    <n v="1320"/>
    <m/>
    <n v="1320"/>
    <x v="92"/>
  </r>
  <r>
    <x v="59"/>
    <d v="2016-05-29T00:00:00"/>
    <x v="1054"/>
    <n v="2380"/>
    <m/>
    <n v="2380"/>
    <x v="92"/>
  </r>
  <r>
    <x v="59"/>
    <d v="2016-11-23T00:00:00"/>
    <x v="1055"/>
    <n v="2790"/>
    <m/>
    <n v="2790"/>
    <x v="92"/>
  </r>
  <r>
    <x v="59"/>
    <d v="2016-08-08T00:00:00"/>
    <x v="1056"/>
    <n v="3020"/>
    <m/>
    <n v="3020"/>
    <x v="92"/>
  </r>
  <r>
    <x v="59"/>
    <d v="2016-10-22T00:00:00"/>
    <x v="1057"/>
    <n v="3980"/>
    <m/>
    <n v="3980"/>
    <x v="93"/>
  </r>
  <r>
    <x v="59"/>
    <d v="2016-11-20T00:00:00"/>
    <x v="1058"/>
    <n v="4410"/>
    <m/>
    <n v="4410"/>
    <x v="93"/>
  </r>
  <r>
    <x v="59"/>
    <d v="2016-04-25T00:00:00"/>
    <x v="1059"/>
    <n v="4630"/>
    <m/>
    <n v="4630"/>
    <x v="93"/>
  </r>
  <r>
    <x v="59"/>
    <d v="2016-01-26T00:00:00"/>
    <x v="1060"/>
    <n v="4960"/>
    <m/>
    <n v="4960"/>
    <x v="93"/>
  </r>
  <r>
    <x v="59"/>
    <d v="2016-07-24T00:00:00"/>
    <x v="1061"/>
    <n v="5020"/>
    <m/>
    <n v="5020"/>
    <x v="93"/>
  </r>
  <r>
    <x v="59"/>
    <d v="2016-10-06T00:00:00"/>
    <x v="1062"/>
    <n v="6370"/>
    <m/>
    <n v="6370"/>
    <x v="93"/>
  </r>
  <r>
    <x v="59"/>
    <d v="2016-04-14T00:00:00"/>
    <x v="1063"/>
    <n v="6910"/>
    <m/>
    <n v="6910"/>
    <x v="93"/>
  </r>
  <r>
    <x v="59"/>
    <d v="2016-07-07T00:00:00"/>
    <x v="1064"/>
    <n v="7710"/>
    <m/>
    <n v="7710"/>
    <x v="93"/>
  </r>
  <r>
    <x v="59"/>
    <d v="2016-08-07T00:00:00"/>
    <x v="1065"/>
    <n v="7720"/>
    <m/>
    <n v="7720"/>
    <x v="93"/>
  </r>
  <r>
    <x v="60"/>
    <d v="2016-01-27T00:00:00"/>
    <x v="954"/>
    <m/>
    <n v="1420"/>
    <n v="-1420"/>
    <x v="83"/>
  </r>
  <r>
    <x v="60"/>
    <d v="2016-10-16T00:00:00"/>
    <x v="955"/>
    <n v="1800"/>
    <m/>
    <n v="1800"/>
    <x v="83"/>
  </r>
  <r>
    <x v="60"/>
    <d v="2016-08-12T00:00:00"/>
    <x v="956"/>
    <n v="1840"/>
    <m/>
    <n v="1840"/>
    <x v="83"/>
  </r>
  <r>
    <x v="60"/>
    <d v="2016-10-04T00:00:00"/>
    <x v="1066"/>
    <n v="1990"/>
    <m/>
    <n v="1990"/>
    <x v="83"/>
  </r>
  <r>
    <x v="60"/>
    <d v="2016-10-03T00:00:00"/>
    <x v="958"/>
    <n v="2390"/>
    <m/>
    <n v="2390"/>
    <x v="83"/>
  </r>
  <r>
    <x v="60"/>
    <d v="2016-03-18T00:00:00"/>
    <x v="1067"/>
    <n v="3830"/>
    <m/>
    <n v="3830"/>
    <x v="83"/>
  </r>
  <r>
    <x v="60"/>
    <d v="2016-07-21T00:00:00"/>
    <x v="960"/>
    <n v="4130"/>
    <m/>
    <n v="4130"/>
    <x v="83"/>
  </r>
  <r>
    <x v="60"/>
    <d v="2016-05-22T00:00:00"/>
    <x v="961"/>
    <n v="4720"/>
    <m/>
    <n v="4720"/>
    <x v="83"/>
  </r>
  <r>
    <x v="60"/>
    <d v="2016-08-09T00:00:00"/>
    <x v="962"/>
    <n v="5090"/>
    <m/>
    <n v="5090"/>
    <x v="83"/>
  </r>
  <r>
    <x v="60"/>
    <d v="2016-06-13T00:00:00"/>
    <x v="963"/>
    <n v="5500"/>
    <m/>
    <n v="5500"/>
    <x v="83"/>
  </r>
  <r>
    <x v="60"/>
    <d v="2016-09-25T00:00:00"/>
    <x v="1068"/>
    <n v="5710"/>
    <m/>
    <n v="5710"/>
    <x v="83"/>
  </r>
  <r>
    <x v="60"/>
    <d v="2016-09-16T00:00:00"/>
    <x v="1069"/>
    <n v="6110"/>
    <m/>
    <n v="6110"/>
    <x v="83"/>
  </r>
  <r>
    <x v="60"/>
    <d v="2016-11-11T00:00:00"/>
    <x v="1070"/>
    <n v="6760"/>
    <m/>
    <n v="6760"/>
    <x v="94"/>
  </r>
  <r>
    <x v="60"/>
    <d v="2016-07-30T00:00:00"/>
    <x v="1071"/>
    <n v="7510"/>
    <m/>
    <n v="7510"/>
    <x v="94"/>
  </r>
  <r>
    <x v="60"/>
    <d v="2016-09-02T00:00:00"/>
    <x v="1072"/>
    <n v="7590"/>
    <m/>
    <n v="7590"/>
    <x v="94"/>
  </r>
  <r>
    <x v="60"/>
    <d v="2016-03-28T00:00:00"/>
    <x v="1073"/>
    <n v="8280"/>
    <m/>
    <n v="8280"/>
    <x v="94"/>
  </r>
  <r>
    <x v="61"/>
    <d v="2016-06-01T00:00:00"/>
    <x v="1074"/>
    <n v="280"/>
    <m/>
    <n v="280"/>
    <x v="94"/>
  </r>
  <r>
    <x v="61"/>
    <d v="2016-08-28T00:00:00"/>
    <x v="1075"/>
    <n v="730"/>
    <m/>
    <n v="730"/>
    <x v="94"/>
  </r>
  <r>
    <x v="61"/>
    <d v="2016-12-03T00:00:00"/>
    <x v="1076"/>
    <n v="1060"/>
    <m/>
    <n v="1060"/>
    <x v="94"/>
  </r>
  <r>
    <x v="61"/>
    <d v="2016-03-02T00:00:00"/>
    <x v="1077"/>
    <n v="1350"/>
    <m/>
    <n v="1350"/>
    <x v="94"/>
  </r>
  <r>
    <x v="61"/>
    <d v="2016-11-29T00:00:00"/>
    <x v="1078"/>
    <n v="1770"/>
    <m/>
    <n v="1770"/>
    <x v="94"/>
  </r>
  <r>
    <x v="61"/>
    <d v="2016-01-24T00:00:00"/>
    <x v="1079"/>
    <n v="3280"/>
    <m/>
    <n v="3280"/>
    <x v="95"/>
  </r>
  <r>
    <x v="61"/>
    <d v="2016-12-20T00:00:00"/>
    <x v="1080"/>
    <n v="3750"/>
    <m/>
    <n v="3750"/>
    <x v="95"/>
  </r>
  <r>
    <x v="61"/>
    <d v="2016-09-17T00:00:00"/>
    <x v="1081"/>
    <n v="3930"/>
    <m/>
    <n v="3930"/>
    <x v="95"/>
  </r>
  <r>
    <x v="61"/>
    <d v="2016-05-13T00:00:00"/>
    <x v="1082"/>
    <n v="4180"/>
    <m/>
    <n v="4180"/>
    <x v="95"/>
  </r>
  <r>
    <x v="61"/>
    <d v="2016-06-22T00:00:00"/>
    <x v="1083"/>
    <n v="4620"/>
    <m/>
    <n v="4620"/>
    <x v="95"/>
  </r>
  <r>
    <x v="61"/>
    <d v="2016-04-30T00:00:00"/>
    <x v="1084"/>
    <n v="6060"/>
    <m/>
    <n v="6060"/>
    <x v="95"/>
  </r>
  <r>
    <x v="61"/>
    <d v="2016-07-18T00:00:00"/>
    <x v="1085"/>
    <n v="6370"/>
    <m/>
    <n v="6370"/>
    <x v="95"/>
  </r>
  <r>
    <x v="61"/>
    <d v="2016-07-19T00:00:00"/>
    <x v="1086"/>
    <n v="7150"/>
    <m/>
    <n v="7150"/>
    <x v="95"/>
  </r>
  <r>
    <x v="61"/>
    <d v="2016-11-24T00:00:00"/>
    <x v="1087"/>
    <n v="7320"/>
    <m/>
    <n v="7320"/>
    <x v="95"/>
  </r>
  <r>
    <x v="61"/>
    <d v="2016-06-07T00:00:00"/>
    <x v="1088"/>
    <n v="7920"/>
    <m/>
    <n v="7920"/>
    <x v="95"/>
  </r>
  <r>
    <x v="61"/>
    <d v="2016-01-09T00:00:00"/>
    <x v="1089"/>
    <n v="8180"/>
    <m/>
    <n v="8180"/>
    <x v="95"/>
  </r>
  <r>
    <x v="62"/>
    <d v="2016-07-23T00:00:00"/>
    <x v="1090"/>
    <n v="130"/>
    <m/>
    <n v="130"/>
    <x v="96"/>
  </r>
  <r>
    <x v="62"/>
    <d v="2016-08-29T00:00:00"/>
    <x v="1091"/>
    <n v="1990"/>
    <m/>
    <n v="1990"/>
    <x v="96"/>
  </r>
  <r>
    <x v="62"/>
    <d v="2016-04-03T00:00:00"/>
    <x v="1092"/>
    <n v="2530"/>
    <m/>
    <n v="2530"/>
    <x v="96"/>
  </r>
  <r>
    <x v="62"/>
    <d v="2016-02-11T00:00:00"/>
    <x v="1093"/>
    <n v="3580"/>
    <m/>
    <n v="3580"/>
    <x v="96"/>
  </r>
  <r>
    <x v="62"/>
    <d v="2016-11-08T00:00:00"/>
    <x v="1094"/>
    <n v="3920"/>
    <m/>
    <n v="3920"/>
    <x v="96"/>
  </r>
  <r>
    <x v="62"/>
    <d v="2016-12-22T00:00:00"/>
    <x v="1095"/>
    <n v="4180"/>
    <m/>
    <n v="4180"/>
    <x v="96"/>
  </r>
  <r>
    <x v="62"/>
    <d v="2016-02-13T00:00:00"/>
    <x v="1096"/>
    <n v="5080"/>
    <m/>
    <n v="5080"/>
    <x v="96"/>
  </r>
  <r>
    <x v="62"/>
    <d v="2016-08-29T00:00:00"/>
    <x v="1097"/>
    <n v="5560"/>
    <m/>
    <n v="5560"/>
    <x v="96"/>
  </r>
  <r>
    <x v="62"/>
    <d v="2016-04-03T00:00:00"/>
    <x v="1098"/>
    <n v="6030"/>
    <m/>
    <n v="6030"/>
    <x v="96"/>
  </r>
  <r>
    <x v="62"/>
    <d v="2016-12-05T00:00:00"/>
    <x v="1099"/>
    <n v="6900"/>
    <m/>
    <n v="6900"/>
    <x v="96"/>
  </r>
  <r>
    <x v="62"/>
    <d v="2016-02-03T00:00:00"/>
    <x v="1100"/>
    <n v="6970"/>
    <m/>
    <n v="6970"/>
    <x v="96"/>
  </r>
  <r>
    <x v="62"/>
    <d v="2016-06-04T00:00:00"/>
    <x v="1101"/>
    <n v="7540"/>
    <m/>
    <n v="7540"/>
    <x v="96"/>
  </r>
  <r>
    <x v="62"/>
    <d v="2016-06-12T00:00:00"/>
    <x v="1102"/>
    <n v="7570"/>
    <m/>
    <n v="7570"/>
    <x v="96"/>
  </r>
  <r>
    <x v="62"/>
    <d v="2016-09-01T00:00:00"/>
    <x v="1079"/>
    <n v="8060"/>
    <m/>
    <n v="8060"/>
    <x v="95"/>
  </r>
  <r>
    <x v="62"/>
    <d v="2016-04-22T00:00:00"/>
    <x v="1103"/>
    <n v="8120"/>
    <m/>
    <n v="8120"/>
    <x v="95"/>
  </r>
  <r>
    <x v="62"/>
    <d v="2016-07-19T00:00:00"/>
    <x v="1081"/>
    <n v="8130"/>
    <m/>
    <n v="8130"/>
    <x v="95"/>
  </r>
  <r>
    <x v="63"/>
    <d v="2016-09-06T00:00:00"/>
    <x v="1082"/>
    <n v="690"/>
    <m/>
    <n v="690"/>
    <x v="95"/>
  </r>
  <r>
    <x v="63"/>
    <d v="2016-06-03T00:00:00"/>
    <x v="1083"/>
    <n v="1340"/>
    <m/>
    <n v="1340"/>
    <x v="95"/>
  </r>
  <r>
    <x v="63"/>
    <d v="2016-03-17T00:00:00"/>
    <x v="1084"/>
    <n v="2580"/>
    <m/>
    <n v="2580"/>
    <x v="95"/>
  </r>
  <r>
    <x v="63"/>
    <d v="2016-09-05T00:00:00"/>
    <x v="1085"/>
    <n v="2750"/>
    <m/>
    <n v="2750"/>
    <x v="95"/>
  </r>
  <r>
    <x v="63"/>
    <d v="2016-08-04T00:00:00"/>
    <x v="1086"/>
    <n v="2930"/>
    <m/>
    <n v="2930"/>
    <x v="95"/>
  </r>
  <r>
    <x v="63"/>
    <d v="2016-09-15T00:00:00"/>
    <x v="1104"/>
    <n v="4100"/>
    <m/>
    <n v="4100"/>
    <x v="95"/>
  </r>
  <r>
    <x v="63"/>
    <d v="2016-10-25T00:00:00"/>
    <x v="1105"/>
    <n v="4120"/>
    <m/>
    <n v="4120"/>
    <x v="97"/>
  </r>
  <r>
    <x v="63"/>
    <d v="2016-11-27T00:00:00"/>
    <x v="1106"/>
    <n v="5550"/>
    <m/>
    <n v="5550"/>
    <x v="97"/>
  </r>
  <r>
    <x v="63"/>
    <d v="2016-05-26T00:00:00"/>
    <x v="1107"/>
    <n v="5620"/>
    <m/>
    <n v="5620"/>
    <x v="97"/>
  </r>
  <r>
    <x v="63"/>
    <d v="2016-01-26T00:00:00"/>
    <x v="1108"/>
    <n v="5860"/>
    <m/>
    <n v="5860"/>
    <x v="97"/>
  </r>
  <r>
    <x v="63"/>
    <d v="2016-12-17T00:00:00"/>
    <x v="1109"/>
    <n v="5920"/>
    <m/>
    <n v="5920"/>
    <x v="97"/>
  </r>
  <r>
    <x v="63"/>
    <d v="2016-12-24T00:00:00"/>
    <x v="1110"/>
    <n v="5980"/>
    <m/>
    <n v="5980"/>
    <x v="97"/>
  </r>
  <r>
    <x v="63"/>
    <d v="2016-04-24T00:00:00"/>
    <x v="1111"/>
    <n v="6530"/>
    <m/>
    <n v="6530"/>
    <x v="97"/>
  </r>
  <r>
    <x v="63"/>
    <d v="2016-08-24T00:00:00"/>
    <x v="1112"/>
    <n v="6740"/>
    <m/>
    <n v="6740"/>
    <x v="97"/>
  </r>
  <r>
    <x v="63"/>
    <d v="2016-07-24T00:00:00"/>
    <x v="1113"/>
    <n v="6800"/>
    <m/>
    <n v="6800"/>
    <x v="97"/>
  </r>
  <r>
    <x v="63"/>
    <d v="2016-06-25T00:00:00"/>
    <x v="1114"/>
    <n v="8150"/>
    <m/>
    <n v="8150"/>
    <x v="97"/>
  </r>
  <r>
    <x v="64"/>
    <d v="2016-03-15T00:00:00"/>
    <x v="858"/>
    <n v="990"/>
    <m/>
    <n v="990"/>
    <x v="76"/>
  </r>
  <r>
    <x v="64"/>
    <d v="2016-12-14T00:00:00"/>
    <x v="859"/>
    <n v="1500"/>
    <m/>
    <n v="1500"/>
    <x v="76"/>
  </r>
  <r>
    <x v="64"/>
    <d v="2016-12-03T00:00:00"/>
    <x v="860"/>
    <n v="1540"/>
    <m/>
    <n v="1540"/>
    <x v="76"/>
  </r>
  <r>
    <x v="64"/>
    <d v="2016-06-06T00:00:00"/>
    <x v="861"/>
    <n v="1580"/>
    <m/>
    <n v="1580"/>
    <x v="76"/>
  </r>
  <r>
    <x v="64"/>
    <d v="2016-06-21T00:00:00"/>
    <x v="862"/>
    <n v="2190"/>
    <m/>
    <n v="2190"/>
    <x v="76"/>
  </r>
  <r>
    <x v="64"/>
    <d v="2016-05-22T00:00:00"/>
    <x v="863"/>
    <n v="2350"/>
    <m/>
    <n v="2350"/>
    <x v="76"/>
  </r>
  <r>
    <x v="64"/>
    <d v="2016-12-18T00:00:00"/>
    <x v="864"/>
    <n v="2990"/>
    <m/>
    <n v="2990"/>
    <x v="76"/>
  </r>
  <r>
    <x v="64"/>
    <d v="2016-05-11T00:00:00"/>
    <x v="865"/>
    <n v="3020"/>
    <m/>
    <n v="3020"/>
    <x v="76"/>
  </r>
  <r>
    <x v="64"/>
    <d v="2016-05-26T00:00:00"/>
    <x v="866"/>
    <n v="3920"/>
    <m/>
    <n v="3920"/>
    <x v="76"/>
  </r>
  <r>
    <x v="64"/>
    <d v="2016-07-25T00:00:00"/>
    <x v="867"/>
    <n v="6020"/>
    <m/>
    <n v="6020"/>
    <x v="76"/>
  </r>
  <r>
    <x v="64"/>
    <d v="2016-10-27T00:00:00"/>
    <x v="868"/>
    <n v="6310"/>
    <m/>
    <n v="6310"/>
    <x v="76"/>
  </r>
  <r>
    <x v="64"/>
    <d v="2016-09-19T00:00:00"/>
    <x v="869"/>
    <n v="6850"/>
    <m/>
    <n v="6850"/>
    <x v="76"/>
  </r>
  <r>
    <x v="64"/>
    <d v="2016-04-03T00:00:00"/>
    <x v="870"/>
    <n v="6980"/>
    <m/>
    <n v="6980"/>
    <x v="76"/>
  </r>
  <r>
    <x v="64"/>
    <d v="2016-11-15T00:00:00"/>
    <x v="1115"/>
    <n v="7440"/>
    <m/>
    <n v="7440"/>
    <x v="98"/>
  </r>
  <r>
    <x v="64"/>
    <d v="2016-02-22T00:00:00"/>
    <x v="1116"/>
    <n v="7740"/>
    <m/>
    <n v="7740"/>
    <x v="98"/>
  </r>
  <r>
    <x v="64"/>
    <d v="2016-02-23T00:00:00"/>
    <x v="1117"/>
    <n v="7920"/>
    <m/>
    <n v="7920"/>
    <x v="98"/>
  </r>
  <r>
    <x v="65"/>
    <d v="2016-09-03T00:00:00"/>
    <x v="1118"/>
    <n v="1230"/>
    <m/>
    <n v="1230"/>
    <x v="98"/>
  </r>
  <r>
    <x v="65"/>
    <d v="2016-07-11T00:00:00"/>
    <x v="1119"/>
    <n v="1930"/>
    <m/>
    <n v="1930"/>
    <x v="98"/>
  </r>
  <r>
    <x v="65"/>
    <d v="2016-07-02T00:00:00"/>
    <x v="1120"/>
    <n v="2380"/>
    <m/>
    <n v="2380"/>
    <x v="98"/>
  </r>
  <r>
    <x v="65"/>
    <d v="2016-10-21T00:00:00"/>
    <x v="1121"/>
    <n v="2880"/>
    <m/>
    <n v="2880"/>
    <x v="98"/>
  </r>
  <r>
    <x v="65"/>
    <d v="2016-12-17T00:00:00"/>
    <x v="1122"/>
    <n v="3660"/>
    <m/>
    <n v="3660"/>
    <x v="98"/>
  </r>
  <r>
    <x v="65"/>
    <d v="2016-12-15T00:00:00"/>
    <x v="1123"/>
    <n v="3930"/>
    <m/>
    <n v="3930"/>
    <x v="98"/>
  </r>
  <r>
    <x v="65"/>
    <d v="2016-05-14T00:00:00"/>
    <x v="1124"/>
    <n v="4540"/>
    <m/>
    <n v="4540"/>
    <x v="98"/>
  </r>
  <r>
    <x v="65"/>
    <d v="2016-01-30T00:00:00"/>
    <x v="1125"/>
    <n v="4650"/>
    <m/>
    <n v="4650"/>
    <x v="98"/>
  </r>
  <r>
    <x v="65"/>
    <d v="2016-04-18T00:00:00"/>
    <x v="1126"/>
    <n v="4980"/>
    <m/>
    <n v="4980"/>
    <x v="99"/>
  </r>
  <r>
    <x v="65"/>
    <d v="2016-01-28T00:00:00"/>
    <x v="1127"/>
    <n v="5040"/>
    <m/>
    <n v="5040"/>
    <x v="99"/>
  </r>
  <r>
    <x v="65"/>
    <d v="2016-01-16T00:00:00"/>
    <x v="1128"/>
    <n v="5880"/>
    <m/>
    <n v="5880"/>
    <x v="99"/>
  </r>
  <r>
    <x v="65"/>
    <d v="2016-09-27T00:00:00"/>
    <x v="1129"/>
    <n v="6440"/>
    <m/>
    <n v="6440"/>
    <x v="99"/>
  </r>
  <r>
    <x v="65"/>
    <d v="2016-09-23T00:00:00"/>
    <x v="1130"/>
    <n v="6870"/>
    <m/>
    <n v="6870"/>
    <x v="99"/>
  </r>
  <r>
    <x v="65"/>
    <d v="2016-10-06T00:00:00"/>
    <x v="1131"/>
    <n v="7450"/>
    <m/>
    <n v="7450"/>
    <x v="99"/>
  </r>
  <r>
    <x v="65"/>
    <d v="2016-02-14T00:00:00"/>
    <x v="1132"/>
    <n v="7500"/>
    <m/>
    <n v="7500"/>
    <x v="99"/>
  </r>
  <r>
    <x v="65"/>
    <d v="2016-06-13T00:00:00"/>
    <x v="1133"/>
    <n v="8100"/>
    <m/>
    <n v="8100"/>
    <x v="99"/>
  </r>
  <r>
    <x v="66"/>
    <d v="2016-11-09T00:00:00"/>
    <x v="1134"/>
    <n v="280"/>
    <m/>
    <n v="280"/>
    <x v="100"/>
  </r>
  <r>
    <x v="66"/>
    <d v="2016-07-11T00:00:00"/>
    <x v="1135"/>
    <n v="1190"/>
    <m/>
    <n v="1190"/>
    <x v="100"/>
  </r>
  <r>
    <x v="66"/>
    <d v="2016-10-14T00:00:00"/>
    <x v="1136"/>
    <n v="1460"/>
    <m/>
    <n v="1460"/>
    <x v="100"/>
  </r>
  <r>
    <x v="66"/>
    <d v="2016-04-28T00:00:00"/>
    <x v="1137"/>
    <n v="1540"/>
    <m/>
    <n v="1540"/>
    <x v="100"/>
  </r>
  <r>
    <x v="66"/>
    <d v="2016-10-31T00:00:00"/>
    <x v="1138"/>
    <n v="2420"/>
    <m/>
    <n v="2420"/>
    <x v="100"/>
  </r>
  <r>
    <x v="66"/>
    <d v="2016-04-27T00:00:00"/>
    <x v="1139"/>
    <n v="2430"/>
    <m/>
    <n v="2430"/>
    <x v="100"/>
  </r>
  <r>
    <x v="66"/>
    <d v="2016-06-16T00:00:00"/>
    <x v="1140"/>
    <n v="2530"/>
    <m/>
    <n v="2530"/>
    <x v="100"/>
  </r>
  <r>
    <x v="66"/>
    <d v="2016-10-19T00:00:00"/>
    <x v="1141"/>
    <n v="3030"/>
    <m/>
    <n v="3030"/>
    <x v="100"/>
  </r>
  <r>
    <x v="66"/>
    <d v="2016-03-16T00:00:00"/>
    <x v="1142"/>
    <n v="4320"/>
    <m/>
    <n v="4320"/>
    <x v="100"/>
  </r>
  <r>
    <x v="66"/>
    <d v="2016-07-19T00:00:00"/>
    <x v="1143"/>
    <n v="4370"/>
    <m/>
    <n v="4370"/>
    <x v="100"/>
  </r>
  <r>
    <x v="66"/>
    <d v="2016-06-23T00:00:00"/>
    <x v="1144"/>
    <n v="4730"/>
    <m/>
    <n v="4730"/>
    <x v="100"/>
  </r>
  <r>
    <x v="66"/>
    <d v="2016-08-20T00:00:00"/>
    <x v="1145"/>
    <n v="5440"/>
    <m/>
    <n v="5440"/>
    <x v="100"/>
  </r>
  <r>
    <x v="66"/>
    <d v="2016-05-17T00:00:00"/>
    <x v="1146"/>
    <n v="5460"/>
    <m/>
    <n v="5460"/>
    <x v="100"/>
  </r>
  <r>
    <x v="66"/>
    <d v="2016-08-16T00:00:00"/>
    <x v="1147"/>
    <n v="5880"/>
    <m/>
    <n v="5880"/>
    <x v="101"/>
  </r>
  <r>
    <x v="66"/>
    <d v="2016-10-19T00:00:00"/>
    <x v="1148"/>
    <n v="6290"/>
    <m/>
    <n v="6290"/>
    <x v="101"/>
  </r>
  <r>
    <x v="66"/>
    <d v="2016-10-01T00:00:00"/>
    <x v="1149"/>
    <n v="7890"/>
    <m/>
    <n v="7890"/>
    <x v="101"/>
  </r>
  <r>
    <x v="67"/>
    <d v="2016-11-11T00:00:00"/>
    <x v="1150"/>
    <n v="890"/>
    <m/>
    <n v="890"/>
    <x v="101"/>
  </r>
  <r>
    <x v="67"/>
    <d v="2016-07-07T00:00:00"/>
    <x v="1151"/>
    <n v="2500"/>
    <m/>
    <n v="2500"/>
    <x v="101"/>
  </r>
  <r>
    <x v="67"/>
    <d v="2016-02-14T00:00:00"/>
    <x v="1152"/>
    <n v="2970"/>
    <m/>
    <n v="2970"/>
    <x v="101"/>
  </r>
  <r>
    <x v="67"/>
    <d v="2016-03-21T00:00:00"/>
    <x v="1153"/>
    <n v="3610"/>
    <m/>
    <n v="3610"/>
    <x v="101"/>
  </r>
  <r>
    <x v="67"/>
    <d v="2016-04-19T00:00:00"/>
    <x v="1154"/>
    <n v="3700"/>
    <m/>
    <n v="3700"/>
    <x v="101"/>
  </r>
  <r>
    <x v="67"/>
    <d v="2016-03-19T00:00:00"/>
    <x v="1155"/>
    <n v="3840"/>
    <m/>
    <n v="3840"/>
    <x v="102"/>
  </r>
  <r>
    <x v="67"/>
    <d v="2016-11-17T00:00:00"/>
    <x v="1156"/>
    <n v="3970"/>
    <m/>
    <n v="3970"/>
    <x v="102"/>
  </r>
  <r>
    <x v="67"/>
    <d v="2016-06-19T00:00:00"/>
    <x v="1157"/>
    <n v="4190"/>
    <m/>
    <n v="4190"/>
    <x v="102"/>
  </r>
  <r>
    <x v="67"/>
    <d v="2016-02-21T00:00:00"/>
    <x v="1158"/>
    <n v="4570"/>
    <m/>
    <n v="4570"/>
    <x v="102"/>
  </r>
  <r>
    <x v="67"/>
    <d v="2016-06-01T00:00:00"/>
    <x v="1159"/>
    <n v="5660"/>
    <m/>
    <n v="5660"/>
    <x v="102"/>
  </r>
  <r>
    <x v="67"/>
    <d v="2016-01-20T00:00:00"/>
    <x v="1160"/>
    <n v="5800"/>
    <m/>
    <n v="5800"/>
    <x v="102"/>
  </r>
  <r>
    <x v="67"/>
    <d v="2016-07-30T00:00:00"/>
    <x v="1161"/>
    <n v="5850"/>
    <m/>
    <n v="5850"/>
    <x v="102"/>
  </r>
  <r>
    <x v="67"/>
    <d v="2016-05-16T00:00:00"/>
    <x v="1162"/>
    <n v="5950"/>
    <m/>
    <n v="5950"/>
    <x v="102"/>
  </r>
  <r>
    <x v="67"/>
    <d v="2016-10-18T00:00:00"/>
    <x v="1163"/>
    <n v="6460"/>
    <m/>
    <n v="6460"/>
    <x v="102"/>
  </r>
  <r>
    <x v="67"/>
    <d v="2016-09-09T00:00:00"/>
    <x v="1164"/>
    <n v="7760"/>
    <m/>
    <n v="7760"/>
    <x v="102"/>
  </r>
  <r>
    <x v="67"/>
    <d v="2016-04-11T00:00:00"/>
    <x v="1165"/>
    <n v="7860"/>
    <m/>
    <n v="7860"/>
    <x v="102"/>
  </r>
  <r>
    <x v="68"/>
    <d v="2016-06-09T00:00:00"/>
    <x v="1166"/>
    <n v="1220"/>
    <m/>
    <n v="1220"/>
    <x v="103"/>
  </r>
  <r>
    <x v="68"/>
    <d v="2016-09-28T00:00:00"/>
    <x v="1167"/>
    <n v="1290"/>
    <m/>
    <n v="1290"/>
    <x v="103"/>
  </r>
  <r>
    <x v="68"/>
    <d v="2016-03-31T00:00:00"/>
    <x v="1168"/>
    <n v="2140"/>
    <m/>
    <n v="2140"/>
    <x v="103"/>
  </r>
  <r>
    <x v="68"/>
    <d v="2016-07-08T00:00:00"/>
    <x v="1169"/>
    <n v="2170"/>
    <m/>
    <n v="2170"/>
    <x v="103"/>
  </r>
  <r>
    <x v="68"/>
    <d v="2016-01-09T00:00:00"/>
    <x v="1170"/>
    <n v="2870"/>
    <m/>
    <n v="2870"/>
    <x v="103"/>
  </r>
  <r>
    <x v="68"/>
    <d v="2016-03-13T00:00:00"/>
    <x v="1171"/>
    <n v="3920"/>
    <m/>
    <n v="3920"/>
    <x v="103"/>
  </r>
  <r>
    <x v="68"/>
    <d v="2016-06-03T00:00:00"/>
    <x v="1172"/>
    <n v="4030"/>
    <m/>
    <n v="4030"/>
    <x v="103"/>
  </r>
  <r>
    <x v="68"/>
    <d v="2016-11-27T00:00:00"/>
    <x v="1173"/>
    <n v="4320"/>
    <m/>
    <n v="4320"/>
    <x v="103"/>
  </r>
  <r>
    <x v="68"/>
    <d v="2016-04-17T00:00:00"/>
    <x v="1174"/>
    <n v="4620"/>
    <m/>
    <n v="4620"/>
    <x v="103"/>
  </r>
  <r>
    <x v="68"/>
    <d v="2016-08-06T00:00:00"/>
    <x v="1175"/>
    <n v="5120"/>
    <m/>
    <n v="5120"/>
    <x v="103"/>
  </r>
  <r>
    <x v="68"/>
    <d v="2016-06-28T00:00:00"/>
    <x v="1176"/>
    <n v="5770"/>
    <m/>
    <n v="5770"/>
    <x v="103"/>
  </r>
  <r>
    <x v="68"/>
    <d v="2016-05-10T00:00:00"/>
    <x v="1177"/>
    <n v="6250"/>
    <m/>
    <n v="6250"/>
    <x v="103"/>
  </r>
  <r>
    <x v="68"/>
    <d v="2016-10-14T00:00:00"/>
    <x v="1178"/>
    <n v="6780"/>
    <m/>
    <n v="6780"/>
    <x v="103"/>
  </r>
  <r>
    <x v="68"/>
    <d v="2016-12-16T00:00:00"/>
    <x v="1179"/>
    <n v="6800"/>
    <m/>
    <n v="6800"/>
    <x v="103"/>
  </r>
  <r>
    <x v="68"/>
    <d v="2016-02-15T00:00:00"/>
    <x v="1180"/>
    <n v="7590"/>
    <m/>
    <n v="7590"/>
    <x v="103"/>
  </r>
  <r>
    <x v="68"/>
    <d v="2016-07-22T00:00:00"/>
    <x v="1181"/>
    <n v="8260"/>
    <m/>
    <n v="8260"/>
    <x v="103"/>
  </r>
  <r>
    <x v="69"/>
    <d v="2016-08-07T00:00:00"/>
    <x v="1182"/>
    <n v="630"/>
    <m/>
    <n v="630"/>
    <x v="104"/>
  </r>
  <r>
    <x v="69"/>
    <d v="2016-01-05T00:00:00"/>
    <x v="1183"/>
    <n v="770"/>
    <m/>
    <n v="770"/>
    <x v="104"/>
  </r>
  <r>
    <x v="69"/>
    <d v="2016-10-28T00:00:00"/>
    <x v="1184"/>
    <m/>
    <n v="1420"/>
    <n v="-1420"/>
    <x v="104"/>
  </r>
  <r>
    <x v="69"/>
    <d v="2016-01-23T00:00:00"/>
    <x v="1185"/>
    <n v="3020"/>
    <m/>
    <n v="3020"/>
    <x v="104"/>
  </r>
  <r>
    <x v="69"/>
    <d v="2016-09-29T00:00:00"/>
    <x v="1186"/>
    <n v="3130"/>
    <m/>
    <n v="3130"/>
    <x v="104"/>
  </r>
  <r>
    <x v="69"/>
    <d v="2016-07-17T00:00:00"/>
    <x v="1187"/>
    <n v="3390"/>
    <m/>
    <n v="3390"/>
    <x v="104"/>
  </r>
  <r>
    <x v="69"/>
    <d v="2016-06-22T00:00:00"/>
    <x v="1188"/>
    <n v="3950"/>
    <m/>
    <n v="3950"/>
    <x v="104"/>
  </r>
  <r>
    <x v="69"/>
    <d v="2016-07-24T00:00:00"/>
    <x v="1189"/>
    <n v="4020"/>
    <m/>
    <n v="4020"/>
    <x v="104"/>
  </r>
  <r>
    <x v="69"/>
    <d v="2016-01-16T00:00:00"/>
    <x v="1190"/>
    <n v="4270"/>
    <m/>
    <n v="4270"/>
    <x v="104"/>
  </r>
  <r>
    <x v="69"/>
    <d v="2016-09-10T00:00:00"/>
    <x v="1191"/>
    <n v="5470"/>
    <m/>
    <n v="5470"/>
    <x v="104"/>
  </r>
  <r>
    <x v="69"/>
    <d v="2016-04-08T00:00:00"/>
    <x v="1192"/>
    <n v="6130"/>
    <m/>
    <n v="6130"/>
    <x v="104"/>
  </r>
  <r>
    <x v="69"/>
    <d v="2016-01-01T00:00:00"/>
    <x v="1193"/>
    <n v="6210"/>
    <m/>
    <n v="6210"/>
    <x v="104"/>
  </r>
  <r>
    <x v="69"/>
    <d v="2016-01-12T00:00:00"/>
    <x v="1194"/>
    <n v="6290"/>
    <m/>
    <n v="6290"/>
    <x v="104"/>
  </r>
  <r>
    <x v="69"/>
    <d v="2016-07-13T00:00:00"/>
    <x v="1195"/>
    <n v="6320"/>
    <m/>
    <n v="6320"/>
    <x v="105"/>
  </r>
  <r>
    <x v="69"/>
    <d v="2016-07-05T00:00:00"/>
    <x v="1196"/>
    <n v="7270"/>
    <m/>
    <n v="7270"/>
    <x v="105"/>
  </r>
  <r>
    <x v="69"/>
    <d v="2016-08-11T00:00:00"/>
    <x v="1197"/>
    <n v="7910"/>
    <m/>
    <n v="7910"/>
    <x v="105"/>
  </r>
  <r>
    <x v="70"/>
    <d v="2016-04-07T00:00:00"/>
    <x v="1198"/>
    <n v="410"/>
    <m/>
    <n v="410"/>
    <x v="105"/>
  </r>
  <r>
    <x v="70"/>
    <d v="2016-07-18T00:00:00"/>
    <x v="1199"/>
    <n v="440"/>
    <m/>
    <n v="440"/>
    <x v="105"/>
  </r>
  <r>
    <x v="70"/>
    <d v="2016-02-03T00:00:00"/>
    <x v="1200"/>
    <n v="470"/>
    <m/>
    <n v="470"/>
    <x v="105"/>
  </r>
  <r>
    <x v="70"/>
    <d v="2016-09-13T00:00:00"/>
    <x v="1201"/>
    <n v="1580"/>
    <m/>
    <n v="1580"/>
    <x v="105"/>
  </r>
  <r>
    <x v="70"/>
    <d v="2016-05-13T00:00:00"/>
    <x v="1202"/>
    <n v="1720"/>
    <m/>
    <n v="1720"/>
    <x v="105"/>
  </r>
  <r>
    <x v="70"/>
    <d v="2016-05-19T00:00:00"/>
    <x v="1203"/>
    <n v="2240"/>
    <m/>
    <n v="2240"/>
    <x v="105"/>
  </r>
  <r>
    <x v="70"/>
    <d v="2016-07-16T00:00:00"/>
    <x v="1204"/>
    <n v="2330"/>
    <m/>
    <n v="2330"/>
    <x v="106"/>
  </r>
  <r>
    <x v="70"/>
    <d v="2016-11-10T00:00:00"/>
    <x v="1205"/>
    <n v="2630"/>
    <m/>
    <n v="2630"/>
    <x v="106"/>
  </r>
  <r>
    <x v="70"/>
    <d v="2016-04-22T00:00:00"/>
    <x v="1206"/>
    <n v="4040"/>
    <m/>
    <n v="4040"/>
    <x v="106"/>
  </r>
  <r>
    <x v="70"/>
    <d v="2016-07-01T00:00:00"/>
    <x v="1207"/>
    <n v="4160"/>
    <m/>
    <n v="4160"/>
    <x v="106"/>
  </r>
  <r>
    <x v="70"/>
    <d v="2016-12-18T00:00:00"/>
    <x v="1208"/>
    <n v="4460"/>
    <m/>
    <n v="4460"/>
    <x v="106"/>
  </r>
  <r>
    <x v="70"/>
    <d v="2016-02-27T00:00:00"/>
    <x v="1209"/>
    <n v="5180"/>
    <m/>
    <n v="5180"/>
    <x v="106"/>
  </r>
  <r>
    <x v="70"/>
    <d v="2016-08-04T00:00:00"/>
    <x v="1210"/>
    <n v="5560"/>
    <m/>
    <n v="5560"/>
    <x v="106"/>
  </r>
  <r>
    <x v="70"/>
    <d v="2016-11-05T00:00:00"/>
    <x v="1211"/>
    <n v="5730"/>
    <m/>
    <n v="5730"/>
    <x v="106"/>
  </r>
  <r>
    <x v="70"/>
    <d v="2016-04-01T00:00:00"/>
    <x v="1212"/>
    <n v="5920"/>
    <m/>
    <n v="5920"/>
    <x v="106"/>
  </r>
  <r>
    <x v="70"/>
    <d v="2016-09-08T00:00:00"/>
    <x v="1213"/>
    <n v="6070"/>
    <m/>
    <n v="6070"/>
    <x v="106"/>
  </r>
  <r>
    <x v="71"/>
    <d v="2016-04-01T00:00:00"/>
    <x v="1214"/>
    <n v="1630"/>
    <m/>
    <n v="1630"/>
    <x v="107"/>
  </r>
  <r>
    <x v="71"/>
    <d v="2016-10-15T00:00:00"/>
    <x v="1215"/>
    <n v="2260"/>
    <m/>
    <n v="2260"/>
    <x v="107"/>
  </r>
  <r>
    <x v="71"/>
    <d v="2016-08-23T00:00:00"/>
    <x v="1216"/>
    <n v="2640"/>
    <m/>
    <n v="2640"/>
    <x v="107"/>
  </r>
  <r>
    <x v="71"/>
    <d v="2016-10-01T00:00:00"/>
    <x v="1217"/>
    <n v="2910"/>
    <m/>
    <n v="2910"/>
    <x v="107"/>
  </r>
  <r>
    <x v="71"/>
    <d v="2016-01-29T00:00:00"/>
    <x v="1218"/>
    <n v="3180"/>
    <m/>
    <n v="3180"/>
    <x v="107"/>
  </r>
  <r>
    <x v="71"/>
    <d v="2016-10-24T00:00:00"/>
    <x v="1219"/>
    <n v="3290"/>
    <m/>
    <n v="3290"/>
    <x v="107"/>
  </r>
  <r>
    <x v="71"/>
    <d v="2016-09-08T00:00:00"/>
    <x v="1220"/>
    <n v="3910"/>
    <m/>
    <n v="3910"/>
    <x v="107"/>
  </r>
  <r>
    <x v="71"/>
    <d v="2016-11-16T00:00:00"/>
    <x v="1221"/>
    <n v="4020"/>
    <m/>
    <n v="4020"/>
    <x v="107"/>
  </r>
  <r>
    <x v="71"/>
    <d v="2016-02-28T00:00:00"/>
    <x v="1222"/>
    <n v="4030"/>
    <m/>
    <n v="4030"/>
    <x v="107"/>
  </r>
  <r>
    <x v="71"/>
    <d v="2016-12-03T00:00:00"/>
    <x v="1223"/>
    <n v="4250"/>
    <m/>
    <n v="4250"/>
    <x v="107"/>
  </r>
  <r>
    <x v="71"/>
    <d v="2016-02-22T00:00:00"/>
    <x v="1224"/>
    <n v="5400"/>
    <m/>
    <n v="5400"/>
    <x v="107"/>
  </r>
  <r>
    <x v="71"/>
    <d v="2016-10-09T00:00:00"/>
    <x v="1225"/>
    <n v="6300"/>
    <m/>
    <n v="6300"/>
    <x v="107"/>
  </r>
  <r>
    <x v="71"/>
    <d v="2016-05-06T00:00:00"/>
    <x v="1226"/>
    <n v="6880"/>
    <m/>
    <n v="6880"/>
    <x v="107"/>
  </r>
  <r>
    <x v="71"/>
    <d v="2016-07-13T00:00:00"/>
    <x v="1227"/>
    <n v="6970"/>
    <m/>
    <n v="6970"/>
    <x v="107"/>
  </r>
  <r>
    <x v="71"/>
    <d v="2016-04-23T00:00:00"/>
    <x v="1228"/>
    <n v="7250"/>
    <m/>
    <n v="7250"/>
    <x v="107"/>
  </r>
  <r>
    <x v="71"/>
    <d v="2016-02-22T00:00:00"/>
    <x v="1229"/>
    <n v="8110"/>
    <m/>
    <n v="8110"/>
    <x v="107"/>
  </r>
  <r>
    <x v="72"/>
    <d v="2016-06-02T00:00:00"/>
    <x v="1230"/>
    <n v="770"/>
    <m/>
    <n v="770"/>
    <x v="108"/>
  </r>
  <r>
    <x v="72"/>
    <d v="2016-06-21T00:00:00"/>
    <x v="1231"/>
    <n v="1260"/>
    <m/>
    <n v="1260"/>
    <x v="108"/>
  </r>
  <r>
    <x v="72"/>
    <d v="2016-07-29T00:00:00"/>
    <x v="1232"/>
    <n v="1910"/>
    <m/>
    <n v="1910"/>
    <x v="108"/>
  </r>
  <r>
    <x v="72"/>
    <d v="2016-02-18T00:00:00"/>
    <x v="1233"/>
    <n v="1980"/>
    <m/>
    <n v="1980"/>
    <x v="108"/>
  </r>
  <r>
    <x v="72"/>
    <d v="2016-02-06T00:00:00"/>
    <x v="1234"/>
    <n v="2870"/>
    <m/>
    <n v="2870"/>
    <x v="108"/>
  </r>
  <r>
    <x v="72"/>
    <d v="2016-08-27T00:00:00"/>
    <x v="1235"/>
    <n v="3420"/>
    <m/>
    <n v="3420"/>
    <x v="108"/>
  </r>
  <r>
    <x v="72"/>
    <d v="2016-11-30T00:00:00"/>
    <x v="1236"/>
    <n v="3800"/>
    <m/>
    <n v="3800"/>
    <x v="108"/>
  </r>
  <r>
    <x v="72"/>
    <d v="2016-04-16T00:00:00"/>
    <x v="1237"/>
    <n v="3870"/>
    <m/>
    <n v="3870"/>
    <x v="108"/>
  </r>
  <r>
    <x v="72"/>
    <d v="2016-04-28T00:00:00"/>
    <x v="1238"/>
    <n v="4730"/>
    <m/>
    <n v="4730"/>
    <x v="108"/>
  </r>
  <r>
    <x v="72"/>
    <d v="2016-07-18T00:00:00"/>
    <x v="1239"/>
    <n v="4970"/>
    <m/>
    <n v="4970"/>
    <x v="108"/>
  </r>
  <r>
    <x v="72"/>
    <d v="2016-01-24T00:00:00"/>
    <x v="1240"/>
    <n v="5260"/>
    <m/>
    <n v="5260"/>
    <x v="108"/>
  </r>
  <r>
    <x v="72"/>
    <d v="2016-04-21T00:00:00"/>
    <x v="1241"/>
    <n v="5440"/>
    <m/>
    <n v="5440"/>
    <x v="109"/>
  </r>
  <r>
    <x v="72"/>
    <d v="2016-12-30T00:00:00"/>
    <x v="1242"/>
    <n v="5700"/>
    <m/>
    <n v="5700"/>
    <x v="109"/>
  </r>
  <r>
    <x v="72"/>
    <d v="2016-02-21T00:00:00"/>
    <x v="1243"/>
    <n v="5920"/>
    <m/>
    <n v="5920"/>
    <x v="109"/>
  </r>
  <r>
    <x v="72"/>
    <d v="2016-09-30T00:00:00"/>
    <x v="1244"/>
    <n v="7020"/>
    <m/>
    <n v="7020"/>
    <x v="109"/>
  </r>
  <r>
    <x v="72"/>
    <d v="2016-09-13T00:00:00"/>
    <x v="1245"/>
    <n v="7810"/>
    <m/>
    <n v="7810"/>
    <x v="109"/>
  </r>
  <r>
    <x v="73"/>
    <d v="2016-03-04T00:00:00"/>
    <x v="1246"/>
    <n v="420"/>
    <m/>
    <n v="420"/>
    <x v="109"/>
  </r>
  <r>
    <x v="73"/>
    <d v="2016-11-10T00:00:00"/>
    <x v="1247"/>
    <n v="510"/>
    <m/>
    <n v="510"/>
    <x v="109"/>
  </r>
  <r>
    <x v="73"/>
    <d v="2016-01-23T00:00:00"/>
    <x v="1248"/>
    <n v="540"/>
    <m/>
    <n v="540"/>
    <x v="109"/>
  </r>
  <r>
    <x v="73"/>
    <d v="2016-08-03T00:00:00"/>
    <x v="1249"/>
    <n v="1070"/>
    <m/>
    <n v="1070"/>
    <x v="109"/>
  </r>
  <r>
    <x v="73"/>
    <d v="2016-04-08T00:00:00"/>
    <x v="1250"/>
    <n v="1380"/>
    <m/>
    <n v="1380"/>
    <x v="109"/>
  </r>
  <r>
    <x v="73"/>
    <d v="2016-06-15T00:00:00"/>
    <x v="1251"/>
    <n v="2450"/>
    <m/>
    <n v="2450"/>
    <x v="109"/>
  </r>
  <r>
    <x v="73"/>
    <d v="2016-01-31T00:00:00"/>
    <x v="1252"/>
    <n v="2590"/>
    <m/>
    <n v="2590"/>
    <x v="110"/>
  </r>
  <r>
    <x v="73"/>
    <d v="2016-05-21T00:00:00"/>
    <x v="1253"/>
    <n v="3130"/>
    <m/>
    <n v="3130"/>
    <x v="110"/>
  </r>
  <r>
    <x v="73"/>
    <d v="2016-05-15T00:00:00"/>
    <x v="1254"/>
    <n v="3160"/>
    <m/>
    <n v="3160"/>
    <x v="110"/>
  </r>
  <r>
    <x v="73"/>
    <d v="2016-04-27T00:00:00"/>
    <x v="1255"/>
    <n v="4440"/>
    <m/>
    <n v="4440"/>
    <x v="110"/>
  </r>
  <r>
    <x v="73"/>
    <d v="2016-12-25T00:00:00"/>
    <x v="1256"/>
    <n v="4730"/>
    <m/>
    <n v="4730"/>
    <x v="110"/>
  </r>
  <r>
    <x v="73"/>
    <d v="2016-05-21T00:00:00"/>
    <x v="1257"/>
    <n v="4770"/>
    <m/>
    <n v="4770"/>
    <x v="110"/>
  </r>
  <r>
    <x v="73"/>
    <d v="2016-06-02T00:00:00"/>
    <x v="1258"/>
    <n v="5090"/>
    <m/>
    <n v="5090"/>
    <x v="110"/>
  </r>
  <r>
    <x v="73"/>
    <d v="2016-04-24T00:00:00"/>
    <x v="1259"/>
    <n v="6390"/>
    <m/>
    <n v="6390"/>
    <x v="110"/>
  </r>
  <r>
    <x v="73"/>
    <d v="2016-09-11T00:00:00"/>
    <x v="1260"/>
    <n v="6530"/>
    <m/>
    <n v="6530"/>
    <x v="110"/>
  </r>
  <r>
    <x v="73"/>
    <d v="2016-06-14T00:00:00"/>
    <x v="1261"/>
    <n v="6870"/>
    <m/>
    <n v="6870"/>
    <x v="110"/>
  </r>
  <r>
    <x v="74"/>
    <d v="2016-01-23T00:00:00"/>
    <x v="1262"/>
    <n v="630"/>
    <m/>
    <n v="630"/>
    <x v="111"/>
  </r>
  <r>
    <x v="74"/>
    <d v="2016-02-10T00:00:00"/>
    <x v="1263"/>
    <n v="830"/>
    <m/>
    <n v="830"/>
    <x v="111"/>
  </r>
  <r>
    <x v="74"/>
    <d v="2016-04-24T00:00:00"/>
    <x v="1264"/>
    <n v="1190"/>
    <m/>
    <n v="1190"/>
    <x v="111"/>
  </r>
  <r>
    <x v="74"/>
    <d v="2016-06-11T00:00:00"/>
    <x v="1265"/>
    <n v="1340"/>
    <m/>
    <n v="1340"/>
    <x v="111"/>
  </r>
  <r>
    <x v="74"/>
    <d v="2016-08-03T00:00:00"/>
    <x v="1266"/>
    <n v="1530"/>
    <m/>
    <n v="1530"/>
    <x v="111"/>
  </r>
  <r>
    <x v="74"/>
    <d v="2016-12-15T00:00:00"/>
    <x v="1267"/>
    <n v="2880"/>
    <m/>
    <n v="2880"/>
    <x v="111"/>
  </r>
  <r>
    <x v="74"/>
    <d v="2016-01-11T00:00:00"/>
    <x v="1268"/>
    <n v="3050"/>
    <m/>
    <n v="3050"/>
    <x v="111"/>
  </r>
  <r>
    <x v="74"/>
    <d v="2016-05-17T00:00:00"/>
    <x v="1269"/>
    <n v="3260"/>
    <m/>
    <n v="3260"/>
    <x v="111"/>
  </r>
  <r>
    <x v="74"/>
    <d v="2016-07-17T00:00:00"/>
    <x v="1270"/>
    <n v="4670"/>
    <m/>
    <n v="4670"/>
    <x v="111"/>
  </r>
  <r>
    <x v="74"/>
    <d v="2016-04-28T00:00:00"/>
    <x v="1271"/>
    <n v="4800"/>
    <m/>
    <n v="4800"/>
    <x v="111"/>
  </r>
  <r>
    <x v="74"/>
    <d v="2016-07-17T00:00:00"/>
    <x v="1272"/>
    <n v="5140"/>
    <m/>
    <n v="5140"/>
    <x v="111"/>
  </r>
  <r>
    <x v="74"/>
    <d v="2016-07-19T00:00:00"/>
    <x v="1273"/>
    <n v="5750"/>
    <m/>
    <n v="5750"/>
    <x v="111"/>
  </r>
  <r>
    <x v="74"/>
    <d v="2016-05-17T00:00:00"/>
    <x v="1274"/>
    <n v="6420"/>
    <m/>
    <n v="6420"/>
    <x v="111"/>
  </r>
  <r>
    <x v="74"/>
    <d v="2016-02-13T00:00:00"/>
    <x v="1275"/>
    <n v="6550"/>
    <m/>
    <n v="6550"/>
    <x v="111"/>
  </r>
  <r>
    <x v="74"/>
    <d v="2016-07-15T00:00:00"/>
    <x v="1276"/>
    <m/>
    <n v="6630"/>
    <n v="-6630"/>
    <x v="111"/>
  </r>
  <r>
    <x v="74"/>
    <d v="2016-07-04T00:00:00"/>
    <x v="1277"/>
    <m/>
    <n v="6840"/>
    <n v="-6840"/>
    <x v="111"/>
  </r>
  <r>
    <x v="75"/>
    <d v="2016-11-16T00:00:00"/>
    <x v="1278"/>
    <m/>
    <n v="510"/>
    <n v="-510"/>
    <x v="112"/>
  </r>
  <r>
    <x v="75"/>
    <d v="2016-08-08T00:00:00"/>
    <x v="1279"/>
    <m/>
    <n v="670"/>
    <n v="-670"/>
    <x v="112"/>
  </r>
  <r>
    <x v="75"/>
    <d v="2016-02-02T00:00:00"/>
    <x v="1280"/>
    <n v="680"/>
    <m/>
    <n v="680"/>
    <x v="112"/>
  </r>
  <r>
    <x v="75"/>
    <d v="2016-03-08T00:00:00"/>
    <x v="1281"/>
    <n v="1070"/>
    <m/>
    <n v="1070"/>
    <x v="112"/>
  </r>
  <r>
    <x v="75"/>
    <d v="2016-10-06T00:00:00"/>
    <x v="1282"/>
    <n v="1240"/>
    <m/>
    <n v="1240"/>
    <x v="112"/>
  </r>
  <r>
    <x v="75"/>
    <d v="2016-01-08T00:00:00"/>
    <x v="1283"/>
    <n v="1670"/>
    <m/>
    <n v="1670"/>
    <x v="112"/>
  </r>
  <r>
    <x v="75"/>
    <d v="2016-08-19T00:00:00"/>
    <x v="1284"/>
    <n v="1920"/>
    <m/>
    <n v="1920"/>
    <x v="112"/>
  </r>
  <r>
    <x v="75"/>
    <d v="2016-08-26T00:00:00"/>
    <x v="1285"/>
    <n v="2120"/>
    <m/>
    <n v="2120"/>
    <x v="112"/>
  </r>
  <r>
    <x v="75"/>
    <d v="2016-09-17T00:00:00"/>
    <x v="1286"/>
    <n v="2910"/>
    <m/>
    <n v="2910"/>
    <x v="112"/>
  </r>
  <r>
    <x v="75"/>
    <d v="2016-01-18T00:00:00"/>
    <x v="1287"/>
    <n v="4010"/>
    <m/>
    <n v="4010"/>
    <x v="112"/>
  </r>
  <r>
    <x v="75"/>
    <d v="2016-04-18T00:00:00"/>
    <x v="1288"/>
    <n v="4040"/>
    <m/>
    <n v="4040"/>
    <x v="112"/>
  </r>
  <r>
    <x v="75"/>
    <d v="2016-03-15T00:00:00"/>
    <x v="1289"/>
    <m/>
    <n v="5300"/>
    <n v="-5300"/>
    <x v="112"/>
  </r>
  <r>
    <x v="75"/>
    <d v="2016-10-11T00:00:00"/>
    <x v="1290"/>
    <m/>
    <n v="5870"/>
    <n v="-5870"/>
    <x v="112"/>
  </r>
  <r>
    <x v="75"/>
    <d v="2016-06-22T00:00:00"/>
    <x v="1291"/>
    <m/>
    <n v="6030"/>
    <n v="-6030"/>
    <x v="112"/>
  </r>
  <r>
    <x v="75"/>
    <d v="2016-02-08T00:00:00"/>
    <x v="1292"/>
    <n v="7380"/>
    <m/>
    <n v="7380"/>
    <x v="112"/>
  </r>
  <r>
    <x v="75"/>
    <d v="2016-09-04T00:00:00"/>
    <x v="1293"/>
    <n v="7880"/>
    <m/>
    <n v="7880"/>
    <x v="112"/>
  </r>
  <r>
    <x v="76"/>
    <d v="2016-12-22T00:00:00"/>
    <x v="1294"/>
    <n v="990"/>
    <m/>
    <n v="990"/>
    <x v="113"/>
  </r>
  <r>
    <x v="76"/>
    <d v="2016-03-22T00:00:00"/>
    <x v="1295"/>
    <n v="1110"/>
    <m/>
    <n v="1110"/>
    <x v="113"/>
  </r>
  <r>
    <x v="76"/>
    <d v="2016-02-26T00:00:00"/>
    <x v="1296"/>
    <n v="1250"/>
    <m/>
    <n v="1250"/>
    <x v="113"/>
  </r>
  <r>
    <x v="76"/>
    <d v="2016-12-25T00:00:00"/>
    <x v="1297"/>
    <n v="1980"/>
    <m/>
    <n v="1980"/>
    <x v="113"/>
  </r>
  <r>
    <x v="76"/>
    <d v="2016-06-13T00:00:00"/>
    <x v="1298"/>
    <n v="2830"/>
    <m/>
    <n v="2830"/>
    <x v="113"/>
  </r>
  <r>
    <x v="76"/>
    <d v="2016-01-02T00:00:00"/>
    <x v="1299"/>
    <n v="3090"/>
    <m/>
    <n v="3090"/>
    <x v="113"/>
  </r>
  <r>
    <x v="76"/>
    <d v="2016-12-21T00:00:00"/>
    <x v="1300"/>
    <n v="3310"/>
    <m/>
    <n v="3310"/>
    <x v="113"/>
  </r>
  <r>
    <x v="76"/>
    <d v="2016-04-10T00:00:00"/>
    <x v="1301"/>
    <n v="3510"/>
    <m/>
    <n v="3510"/>
    <x v="113"/>
  </r>
  <r>
    <x v="76"/>
    <d v="2016-01-16T00:00:00"/>
    <x v="1302"/>
    <n v="3650"/>
    <m/>
    <n v="3650"/>
    <x v="113"/>
  </r>
  <r>
    <x v="76"/>
    <d v="2016-12-24T00:00:00"/>
    <x v="1303"/>
    <n v="3930"/>
    <m/>
    <n v="3930"/>
    <x v="113"/>
  </r>
  <r>
    <x v="76"/>
    <d v="2016-04-13T00:00:00"/>
    <x v="1304"/>
    <n v="4240"/>
    <m/>
    <n v="4240"/>
    <x v="113"/>
  </r>
  <r>
    <x v="76"/>
    <d v="2016-06-14T00:00:00"/>
    <x v="1305"/>
    <n v="4700"/>
    <m/>
    <n v="4700"/>
    <x v="113"/>
  </r>
  <r>
    <x v="76"/>
    <d v="2016-03-11T00:00:00"/>
    <x v="1306"/>
    <n v="6650"/>
    <m/>
    <n v="6650"/>
    <x v="113"/>
  </r>
  <r>
    <x v="76"/>
    <d v="2016-01-28T00:00:00"/>
    <x v="1307"/>
    <n v="6930"/>
    <m/>
    <n v="6930"/>
    <x v="114"/>
  </r>
  <r>
    <x v="76"/>
    <d v="2016-09-22T00:00:00"/>
    <x v="1308"/>
    <n v="7140"/>
    <m/>
    <n v="7140"/>
    <x v="114"/>
  </r>
  <r>
    <x v="76"/>
    <d v="2016-04-28T00:00:00"/>
    <x v="1309"/>
    <n v="7680"/>
    <m/>
    <n v="7680"/>
    <x v="114"/>
  </r>
  <r>
    <x v="77"/>
    <d v="2016-04-08T00:00:00"/>
    <x v="1310"/>
    <m/>
    <n v="1110"/>
    <n v="-1110"/>
    <x v="114"/>
  </r>
  <r>
    <x v="77"/>
    <d v="2016-07-22T00:00:00"/>
    <x v="1311"/>
    <n v="1560"/>
    <m/>
    <n v="1560"/>
    <x v="114"/>
  </r>
  <r>
    <x v="77"/>
    <d v="2016-12-05T00:00:00"/>
    <x v="1312"/>
    <n v="1790"/>
    <m/>
    <n v="1790"/>
    <x v="114"/>
  </r>
  <r>
    <x v="77"/>
    <d v="2016-01-22T00:00:00"/>
    <x v="1313"/>
    <n v="2040"/>
    <m/>
    <n v="2040"/>
    <x v="114"/>
  </r>
  <r>
    <x v="77"/>
    <d v="2016-09-18T00:00:00"/>
    <x v="1314"/>
    <n v="2340"/>
    <m/>
    <n v="2340"/>
    <x v="114"/>
  </r>
  <r>
    <x v="77"/>
    <d v="2016-06-25T00:00:00"/>
    <x v="1315"/>
    <n v="2500"/>
    <m/>
    <n v="2500"/>
    <x v="115"/>
  </r>
  <r>
    <x v="77"/>
    <d v="2016-12-27T00:00:00"/>
    <x v="1316"/>
    <n v="2590"/>
    <m/>
    <n v="2590"/>
    <x v="115"/>
  </r>
  <r>
    <x v="77"/>
    <d v="2016-08-10T00:00:00"/>
    <x v="1317"/>
    <n v="3470"/>
    <m/>
    <n v="3470"/>
    <x v="115"/>
  </r>
  <r>
    <x v="77"/>
    <d v="2016-03-11T00:00:00"/>
    <x v="1318"/>
    <n v="3490"/>
    <m/>
    <n v="3490"/>
    <x v="115"/>
  </r>
  <r>
    <x v="77"/>
    <d v="2016-04-25T00:00:00"/>
    <x v="1319"/>
    <n v="3780"/>
    <m/>
    <n v="3780"/>
    <x v="115"/>
  </r>
  <r>
    <x v="77"/>
    <d v="2016-10-23T00:00:00"/>
    <x v="1320"/>
    <m/>
    <n v="3900"/>
    <n v="-3900"/>
    <x v="115"/>
  </r>
  <r>
    <x v="77"/>
    <d v="2016-08-03T00:00:00"/>
    <x v="1321"/>
    <m/>
    <n v="5060"/>
    <n v="-5060"/>
    <x v="115"/>
  </r>
  <r>
    <x v="77"/>
    <d v="2016-03-06T00:00:00"/>
    <x v="1322"/>
    <n v="5490"/>
    <m/>
    <n v="5490"/>
    <x v="115"/>
  </r>
  <r>
    <x v="77"/>
    <d v="2016-06-09T00:00:00"/>
    <x v="1323"/>
    <n v="5920"/>
    <m/>
    <n v="5920"/>
    <x v="115"/>
  </r>
  <r>
    <x v="77"/>
    <d v="2016-02-19T00:00:00"/>
    <x v="1324"/>
    <n v="7620"/>
    <m/>
    <n v="7620"/>
    <x v="115"/>
  </r>
  <r>
    <x v="77"/>
    <d v="2016-05-07T00:00:00"/>
    <x v="1325"/>
    <n v="7760"/>
    <m/>
    <n v="7760"/>
    <x v="115"/>
  </r>
  <r>
    <x v="78"/>
    <d v="2016-10-28T00:00:00"/>
    <x v="1326"/>
    <n v="330"/>
    <m/>
    <n v="330"/>
    <x v="116"/>
  </r>
  <r>
    <x v="78"/>
    <d v="2016-09-01T00:00:00"/>
    <x v="1327"/>
    <n v="730"/>
    <m/>
    <n v="730"/>
    <x v="116"/>
  </r>
  <r>
    <x v="78"/>
    <d v="2016-04-26T00:00:00"/>
    <x v="1328"/>
    <n v="1010"/>
    <m/>
    <n v="1010"/>
    <x v="116"/>
  </r>
  <r>
    <x v="78"/>
    <d v="2016-07-28T00:00:00"/>
    <x v="1329"/>
    <n v="1020"/>
    <m/>
    <n v="1020"/>
    <x v="116"/>
  </r>
  <r>
    <x v="78"/>
    <d v="2016-04-06T00:00:00"/>
    <x v="1330"/>
    <n v="1280"/>
    <m/>
    <n v="1280"/>
    <x v="116"/>
  </r>
  <r>
    <x v="78"/>
    <d v="2016-12-18T00:00:00"/>
    <x v="1331"/>
    <n v="2120"/>
    <m/>
    <n v="2120"/>
    <x v="116"/>
  </r>
  <r>
    <x v="78"/>
    <d v="2016-02-14T00:00:00"/>
    <x v="1332"/>
    <n v="3240"/>
    <m/>
    <n v="3240"/>
    <x v="116"/>
  </r>
  <r>
    <x v="78"/>
    <d v="2016-05-26T00:00:00"/>
    <x v="1333"/>
    <n v="3470"/>
    <m/>
    <n v="3470"/>
    <x v="116"/>
  </r>
  <r>
    <x v="78"/>
    <d v="2016-06-19T00:00:00"/>
    <x v="1334"/>
    <n v="3730"/>
    <m/>
    <n v="3730"/>
    <x v="116"/>
  </r>
  <r>
    <x v="78"/>
    <d v="2016-04-04T00:00:00"/>
    <x v="1335"/>
    <n v="4040"/>
    <m/>
    <n v="4040"/>
    <x v="116"/>
  </r>
  <r>
    <x v="78"/>
    <d v="2016-09-26T00:00:00"/>
    <x v="1336"/>
    <n v="4260"/>
    <m/>
    <n v="4260"/>
    <x v="116"/>
  </r>
  <r>
    <x v="78"/>
    <d v="2016-01-27T00:00:00"/>
    <x v="1337"/>
    <n v="5410"/>
    <m/>
    <n v="5410"/>
    <x v="116"/>
  </r>
  <r>
    <x v="78"/>
    <d v="2016-08-21T00:00:00"/>
    <x v="1338"/>
    <n v="6740"/>
    <m/>
    <n v="6740"/>
    <x v="116"/>
  </r>
  <r>
    <x v="78"/>
    <d v="2016-11-14T00:00:00"/>
    <x v="1339"/>
    <n v="7230"/>
    <m/>
    <n v="7230"/>
    <x v="116"/>
  </r>
  <r>
    <x v="78"/>
    <d v="2016-02-07T00:00:00"/>
    <x v="1340"/>
    <n v="7400"/>
    <m/>
    <n v="7400"/>
    <x v="116"/>
  </r>
  <r>
    <x v="78"/>
    <d v="2016-11-01T00:00:00"/>
    <x v="1341"/>
    <n v="7410"/>
    <m/>
    <n v="7410"/>
    <x v="116"/>
  </r>
  <r>
    <x v="79"/>
    <d v="2016-10-25T00:00:00"/>
    <x v="1342"/>
    <n v="1250"/>
    <m/>
    <n v="1250"/>
    <x v="117"/>
  </r>
  <r>
    <x v="79"/>
    <d v="2016-12-25T00:00:00"/>
    <x v="1343"/>
    <n v="1940"/>
    <m/>
    <n v="1940"/>
    <x v="117"/>
  </r>
  <r>
    <x v="79"/>
    <d v="2016-05-18T00:00:00"/>
    <x v="1344"/>
    <n v="1980"/>
    <m/>
    <n v="1980"/>
    <x v="117"/>
  </r>
  <r>
    <x v="79"/>
    <d v="2016-02-22T00:00:00"/>
    <x v="1345"/>
    <n v="2700"/>
    <m/>
    <n v="2700"/>
    <x v="117"/>
  </r>
  <r>
    <x v="79"/>
    <d v="2016-11-10T00:00:00"/>
    <x v="1346"/>
    <n v="2800"/>
    <m/>
    <n v="2800"/>
    <x v="117"/>
  </r>
  <r>
    <x v="79"/>
    <d v="2016-02-04T00:00:00"/>
    <x v="1347"/>
    <n v="4130"/>
    <m/>
    <n v="4130"/>
    <x v="117"/>
  </r>
  <r>
    <x v="79"/>
    <d v="2016-04-13T00:00:00"/>
    <x v="1348"/>
    <n v="4320"/>
    <m/>
    <n v="4320"/>
    <x v="117"/>
  </r>
  <r>
    <x v="79"/>
    <d v="2016-02-08T00:00:00"/>
    <x v="1349"/>
    <n v="4630"/>
    <m/>
    <n v="4630"/>
    <x v="117"/>
  </r>
  <r>
    <x v="79"/>
    <d v="2016-10-16T00:00:00"/>
    <x v="1350"/>
    <n v="4900"/>
    <m/>
    <n v="4900"/>
    <x v="117"/>
  </r>
  <r>
    <x v="79"/>
    <d v="2016-08-19T00:00:00"/>
    <x v="1351"/>
    <n v="4950"/>
    <m/>
    <n v="4950"/>
    <x v="117"/>
  </r>
  <r>
    <x v="79"/>
    <d v="2016-07-09T00:00:00"/>
    <x v="1352"/>
    <n v="5560"/>
    <m/>
    <n v="5560"/>
    <x v="117"/>
  </r>
  <r>
    <x v="79"/>
    <d v="2016-12-06T00:00:00"/>
    <x v="1353"/>
    <n v="5670"/>
    <m/>
    <n v="5670"/>
    <x v="117"/>
  </r>
  <r>
    <x v="79"/>
    <d v="2016-03-23T00:00:00"/>
    <x v="1354"/>
    <n v="5910"/>
    <m/>
    <n v="5910"/>
    <x v="117"/>
  </r>
  <r>
    <x v="79"/>
    <d v="2016-05-17T00:00:00"/>
    <x v="1355"/>
    <n v="6640"/>
    <m/>
    <n v="6640"/>
    <x v="117"/>
  </r>
  <r>
    <x v="79"/>
    <d v="2016-09-17T00:00:00"/>
    <x v="1356"/>
    <n v="6890"/>
    <m/>
    <n v="6890"/>
    <x v="117"/>
  </r>
  <r>
    <x v="79"/>
    <d v="2016-02-22T00:00:00"/>
    <x v="1357"/>
    <n v="7950"/>
    <m/>
    <n v="7950"/>
    <x v="117"/>
  </r>
  <r>
    <x v="80"/>
    <d v="2016-08-27T00:00:00"/>
    <x v="1358"/>
    <n v="540"/>
    <m/>
    <n v="540"/>
    <x v="118"/>
  </r>
  <r>
    <x v="80"/>
    <d v="2016-06-20T00:00:00"/>
    <x v="1359"/>
    <n v="1620"/>
    <m/>
    <n v="1620"/>
    <x v="118"/>
  </r>
  <r>
    <x v="80"/>
    <d v="2016-09-26T00:00:00"/>
    <x v="1360"/>
    <n v="2190"/>
    <m/>
    <n v="2190"/>
    <x v="118"/>
  </r>
  <r>
    <x v="80"/>
    <d v="2016-02-04T00:00:00"/>
    <x v="1361"/>
    <n v="2490"/>
    <m/>
    <n v="2490"/>
    <x v="118"/>
  </r>
  <r>
    <x v="80"/>
    <d v="2016-07-06T00:00:00"/>
    <x v="1362"/>
    <n v="3320"/>
    <m/>
    <n v="3320"/>
    <x v="118"/>
  </r>
  <r>
    <x v="80"/>
    <d v="2016-10-15T00:00:00"/>
    <x v="1363"/>
    <n v="3800"/>
    <m/>
    <n v="3800"/>
    <x v="118"/>
  </r>
  <r>
    <x v="80"/>
    <d v="2016-10-19T00:00:00"/>
    <x v="1364"/>
    <n v="4100"/>
    <m/>
    <n v="4100"/>
    <x v="118"/>
  </r>
  <r>
    <x v="80"/>
    <d v="2016-07-24T00:00:00"/>
    <x v="1365"/>
    <n v="4860"/>
    <m/>
    <n v="4860"/>
    <x v="118"/>
  </r>
  <r>
    <x v="80"/>
    <d v="2016-09-28T00:00:00"/>
    <x v="1366"/>
    <n v="4890"/>
    <m/>
    <n v="4890"/>
    <x v="118"/>
  </r>
  <r>
    <x v="80"/>
    <d v="2016-11-05T00:00:00"/>
    <x v="1367"/>
    <n v="4930"/>
    <m/>
    <n v="4930"/>
    <x v="118"/>
  </r>
  <r>
    <x v="80"/>
    <d v="2016-10-16T00:00:00"/>
    <x v="1368"/>
    <n v="5000"/>
    <m/>
    <n v="5000"/>
    <x v="118"/>
  </r>
  <r>
    <x v="80"/>
    <d v="2016-02-07T00:00:00"/>
    <x v="1369"/>
    <n v="5650"/>
    <m/>
    <n v="5650"/>
    <x v="118"/>
  </r>
  <r>
    <x v="80"/>
    <d v="2016-11-19T00:00:00"/>
    <x v="1370"/>
    <n v="6270"/>
    <m/>
    <n v="6270"/>
    <x v="119"/>
  </r>
  <r>
    <x v="80"/>
    <d v="2016-06-28T00:00:00"/>
    <x v="1371"/>
    <n v="7370"/>
    <m/>
    <n v="7370"/>
    <x v="119"/>
  </r>
  <r>
    <x v="80"/>
    <d v="2016-04-14T00:00:00"/>
    <x v="1372"/>
    <n v="8370"/>
    <m/>
    <n v="8370"/>
    <x v="119"/>
  </r>
  <r>
    <x v="80"/>
    <d v="2016-03-15T00:00:00"/>
    <x v="1373"/>
    <n v="8400"/>
    <m/>
    <n v="8400"/>
    <x v="119"/>
  </r>
  <r>
    <x v="81"/>
    <d v="2016-02-21T00:00:00"/>
    <x v="1374"/>
    <m/>
    <n v="170"/>
    <n v="-170"/>
    <x v="119"/>
  </r>
  <r>
    <x v="81"/>
    <d v="2016-10-05T00:00:00"/>
    <x v="1375"/>
    <n v="460"/>
    <m/>
    <n v="460"/>
    <x v="119"/>
  </r>
  <r>
    <x v="81"/>
    <d v="2016-06-20T00:00:00"/>
    <x v="1376"/>
    <n v="550"/>
    <m/>
    <n v="550"/>
    <x v="119"/>
  </r>
  <r>
    <x v="81"/>
    <d v="2016-02-27T00:00:00"/>
    <x v="1377"/>
    <n v="2290"/>
    <m/>
    <n v="2290"/>
    <x v="119"/>
  </r>
  <r>
    <x v="81"/>
    <d v="2016-11-12T00:00:00"/>
    <x v="1378"/>
    <n v="2450"/>
    <m/>
    <n v="2450"/>
    <x v="120"/>
  </r>
  <r>
    <x v="81"/>
    <d v="2016-09-01T00:00:00"/>
    <x v="1379"/>
    <n v="2630"/>
    <m/>
    <n v="2630"/>
    <x v="120"/>
  </r>
  <r>
    <x v="81"/>
    <d v="2016-06-29T00:00:00"/>
    <x v="1380"/>
    <n v="3570"/>
    <m/>
    <n v="3570"/>
    <x v="120"/>
  </r>
  <r>
    <x v="81"/>
    <d v="2016-02-27T00:00:00"/>
    <x v="1381"/>
    <n v="3740"/>
    <m/>
    <n v="3740"/>
    <x v="120"/>
  </r>
  <r>
    <x v="81"/>
    <d v="2016-10-25T00:00:00"/>
    <x v="1382"/>
    <n v="3930"/>
    <m/>
    <n v="3930"/>
    <x v="120"/>
  </r>
  <r>
    <x v="81"/>
    <d v="2016-01-18T00:00:00"/>
    <x v="1383"/>
    <n v="4230"/>
    <m/>
    <n v="4230"/>
    <x v="120"/>
  </r>
  <r>
    <x v="81"/>
    <d v="2016-12-11T00:00:00"/>
    <x v="1384"/>
    <n v="4350"/>
    <m/>
    <n v="4350"/>
    <x v="120"/>
  </r>
  <r>
    <x v="81"/>
    <d v="2016-03-31T00:00:00"/>
    <x v="1385"/>
    <n v="4560"/>
    <m/>
    <n v="4560"/>
    <x v="120"/>
  </r>
  <r>
    <x v="81"/>
    <d v="2016-01-31T00:00:00"/>
    <x v="1386"/>
    <n v="4860"/>
    <m/>
    <n v="4860"/>
    <x v="120"/>
  </r>
  <r>
    <x v="81"/>
    <d v="2016-05-29T00:00:00"/>
    <x v="1387"/>
    <n v="5050"/>
    <m/>
    <n v="5050"/>
    <x v="120"/>
  </r>
  <r>
    <x v="81"/>
    <d v="2016-08-03T00:00:00"/>
    <x v="1388"/>
    <n v="5050"/>
    <m/>
    <n v="5050"/>
    <x v="120"/>
  </r>
  <r>
    <x v="81"/>
    <d v="2016-09-18T00:00:00"/>
    <x v="1389"/>
    <n v="6300"/>
    <m/>
    <n v="6300"/>
    <x v="120"/>
  </r>
  <r>
    <x v="82"/>
    <d v="2016-05-15T00:00:00"/>
    <x v="1390"/>
    <n v="210"/>
    <m/>
    <n v="210"/>
    <x v="121"/>
  </r>
  <r>
    <x v="82"/>
    <d v="2016-12-03T00:00:00"/>
    <x v="1391"/>
    <n v="520"/>
    <m/>
    <n v="520"/>
    <x v="121"/>
  </r>
  <r>
    <x v="82"/>
    <d v="2016-10-08T00:00:00"/>
    <x v="1392"/>
    <m/>
    <n v="570"/>
    <n v="-570"/>
    <x v="121"/>
  </r>
  <r>
    <x v="82"/>
    <d v="2016-12-18T00:00:00"/>
    <x v="1393"/>
    <n v="570"/>
    <m/>
    <n v="570"/>
    <x v="121"/>
  </r>
  <r>
    <x v="82"/>
    <d v="2016-09-10T00:00:00"/>
    <x v="1394"/>
    <n v="780"/>
    <m/>
    <n v="780"/>
    <x v="121"/>
  </r>
  <r>
    <x v="82"/>
    <d v="2016-05-22T00:00:00"/>
    <x v="1395"/>
    <n v="1000"/>
    <m/>
    <n v="1000"/>
    <x v="121"/>
  </r>
  <r>
    <x v="82"/>
    <d v="2016-06-18T00:00:00"/>
    <x v="1396"/>
    <n v="1560"/>
    <m/>
    <n v="1560"/>
    <x v="121"/>
  </r>
  <r>
    <x v="82"/>
    <d v="2016-11-29T00:00:00"/>
    <x v="1397"/>
    <n v="2100"/>
    <m/>
    <n v="2100"/>
    <x v="121"/>
  </r>
  <r>
    <x v="82"/>
    <d v="2016-09-17T00:00:00"/>
    <x v="1398"/>
    <n v="2940"/>
    <m/>
    <n v="2940"/>
    <x v="121"/>
  </r>
  <r>
    <x v="82"/>
    <d v="2016-09-15T00:00:00"/>
    <x v="1399"/>
    <n v="3090"/>
    <m/>
    <n v="3090"/>
    <x v="121"/>
  </r>
  <r>
    <x v="82"/>
    <d v="2016-03-20T00:00:00"/>
    <x v="1400"/>
    <n v="3360"/>
    <m/>
    <n v="3360"/>
    <x v="121"/>
  </r>
  <r>
    <x v="82"/>
    <d v="2016-12-16T00:00:00"/>
    <x v="1401"/>
    <n v="3480"/>
    <m/>
    <n v="3480"/>
    <x v="121"/>
  </r>
  <r>
    <x v="82"/>
    <d v="2016-04-22T00:00:00"/>
    <x v="1402"/>
    <n v="4590"/>
    <m/>
    <n v="4590"/>
    <x v="121"/>
  </r>
  <r>
    <x v="82"/>
    <d v="2016-03-24T00:00:00"/>
    <x v="1403"/>
    <n v="5960"/>
    <m/>
    <n v="5960"/>
    <x v="121"/>
  </r>
  <r>
    <x v="82"/>
    <d v="2016-08-16T00:00:00"/>
    <x v="1404"/>
    <n v="6560"/>
    <m/>
    <n v="6560"/>
    <x v="121"/>
  </r>
  <r>
    <x v="82"/>
    <d v="2016-02-22T00:00:00"/>
    <x v="1405"/>
    <n v="7920"/>
    <m/>
    <n v="7920"/>
    <x v="121"/>
  </r>
  <r>
    <x v="83"/>
    <d v="2016-11-29T00:00:00"/>
    <x v="1406"/>
    <n v="200"/>
    <m/>
    <n v="200"/>
    <x v="122"/>
  </r>
  <r>
    <x v="83"/>
    <d v="2016-10-12T00:00:00"/>
    <x v="1407"/>
    <n v="1300"/>
    <m/>
    <n v="1300"/>
    <x v="122"/>
  </r>
  <r>
    <x v="83"/>
    <d v="2016-01-16T00:00:00"/>
    <x v="1408"/>
    <n v="2360"/>
    <m/>
    <n v="2360"/>
    <x v="122"/>
  </r>
  <r>
    <x v="83"/>
    <d v="2016-07-17T00:00:00"/>
    <x v="1409"/>
    <n v="2450"/>
    <m/>
    <n v="2450"/>
    <x v="122"/>
  </r>
  <r>
    <x v="83"/>
    <d v="2016-09-18T00:00:00"/>
    <x v="1410"/>
    <n v="3100"/>
    <m/>
    <n v="3100"/>
    <x v="122"/>
  </r>
  <r>
    <x v="83"/>
    <d v="2016-12-15T00:00:00"/>
    <x v="1411"/>
    <n v="3550"/>
    <m/>
    <n v="3550"/>
    <x v="122"/>
  </r>
  <r>
    <x v="83"/>
    <d v="2016-06-22T00:00:00"/>
    <x v="1412"/>
    <n v="5030"/>
    <m/>
    <n v="5030"/>
    <x v="122"/>
  </r>
  <r>
    <x v="83"/>
    <d v="2016-07-26T00:00:00"/>
    <x v="1413"/>
    <n v="5070"/>
    <m/>
    <n v="5070"/>
    <x v="122"/>
  </r>
  <r>
    <x v="83"/>
    <d v="2016-02-19T00:00:00"/>
    <x v="1414"/>
    <n v="5500"/>
    <m/>
    <n v="5500"/>
    <x v="122"/>
  </r>
  <r>
    <x v="83"/>
    <d v="2016-06-27T00:00:00"/>
    <x v="1415"/>
    <n v="5670"/>
    <m/>
    <n v="5670"/>
    <x v="122"/>
  </r>
  <r>
    <x v="83"/>
    <d v="2016-07-12T00:00:00"/>
    <x v="1416"/>
    <n v="5930"/>
    <m/>
    <n v="5930"/>
    <x v="122"/>
  </r>
  <r>
    <x v="83"/>
    <d v="2016-07-22T00:00:00"/>
    <x v="1417"/>
    <n v="6030"/>
    <m/>
    <n v="6030"/>
    <x v="122"/>
  </r>
  <r>
    <x v="83"/>
    <d v="2016-05-08T00:00:00"/>
    <x v="1418"/>
    <n v="6240"/>
    <m/>
    <n v="6240"/>
    <x v="122"/>
  </r>
  <r>
    <x v="83"/>
    <d v="2016-12-13T00:00:00"/>
    <x v="1419"/>
    <n v="7510"/>
    <m/>
    <n v="7510"/>
    <x v="122"/>
  </r>
  <r>
    <x v="83"/>
    <d v="2016-10-11T00:00:00"/>
    <x v="1420"/>
    <n v="7950"/>
    <m/>
    <n v="7950"/>
    <x v="122"/>
  </r>
  <r>
    <x v="83"/>
    <d v="2016-10-17T00:00:00"/>
    <x v="1421"/>
    <n v="8110"/>
    <m/>
    <n v="8110"/>
    <x v="122"/>
  </r>
  <r>
    <x v="84"/>
    <d v="2016-01-27T00:00:00"/>
    <x v="1422"/>
    <n v="810"/>
    <m/>
    <n v="810"/>
    <x v="123"/>
  </r>
  <r>
    <x v="84"/>
    <d v="2016-12-15T00:00:00"/>
    <x v="1423"/>
    <n v="820"/>
    <m/>
    <n v="820"/>
    <x v="123"/>
  </r>
  <r>
    <x v="84"/>
    <d v="2016-12-21T00:00:00"/>
    <x v="1424"/>
    <n v="1240"/>
    <m/>
    <n v="1240"/>
    <x v="123"/>
  </r>
  <r>
    <x v="84"/>
    <d v="2016-04-19T00:00:00"/>
    <x v="1425"/>
    <n v="1810"/>
    <m/>
    <n v="1810"/>
    <x v="123"/>
  </r>
  <r>
    <x v="84"/>
    <d v="2016-12-20T00:00:00"/>
    <x v="1426"/>
    <n v="1980"/>
    <m/>
    <n v="1980"/>
    <x v="123"/>
  </r>
  <r>
    <x v="84"/>
    <d v="2016-10-09T00:00:00"/>
    <x v="1427"/>
    <n v="2660"/>
    <m/>
    <n v="2660"/>
    <x v="123"/>
  </r>
  <r>
    <x v="84"/>
    <d v="2016-02-03T00:00:00"/>
    <x v="1428"/>
    <n v="3860"/>
    <m/>
    <n v="3860"/>
    <x v="123"/>
  </r>
  <r>
    <x v="84"/>
    <d v="2016-10-10T00:00:00"/>
    <x v="1429"/>
    <n v="3870"/>
    <m/>
    <n v="3870"/>
    <x v="123"/>
  </r>
  <r>
    <x v="84"/>
    <d v="2016-04-22T00:00:00"/>
    <x v="1430"/>
    <n v="4420"/>
    <m/>
    <n v="4420"/>
    <x v="123"/>
  </r>
  <r>
    <x v="84"/>
    <d v="2016-01-26T00:00:00"/>
    <x v="1431"/>
    <n v="4630"/>
    <m/>
    <n v="4630"/>
    <x v="123"/>
  </r>
  <r>
    <x v="84"/>
    <d v="2016-05-09T00:00:00"/>
    <x v="1432"/>
    <n v="5160"/>
    <m/>
    <n v="5160"/>
    <x v="123"/>
  </r>
  <r>
    <x v="84"/>
    <d v="2016-04-15T00:00:00"/>
    <x v="1433"/>
    <n v="5210"/>
    <m/>
    <n v="5210"/>
    <x v="123"/>
  </r>
  <r>
    <x v="84"/>
    <d v="2016-11-10T00:00:00"/>
    <x v="1434"/>
    <n v="5740"/>
    <m/>
    <n v="5740"/>
    <x v="123"/>
  </r>
  <r>
    <x v="84"/>
    <d v="2016-06-20T00:00:00"/>
    <x v="1435"/>
    <n v="6350"/>
    <m/>
    <n v="6350"/>
    <x v="123"/>
  </r>
  <r>
    <x v="84"/>
    <d v="2016-05-25T00:00:00"/>
    <x v="1436"/>
    <n v="7140"/>
    <m/>
    <n v="7140"/>
    <x v="123"/>
  </r>
  <r>
    <x v="84"/>
    <d v="2016-07-29T00:00:00"/>
    <x v="1437"/>
    <n v="8380"/>
    <m/>
    <n v="8380"/>
    <x v="123"/>
  </r>
  <r>
    <x v="85"/>
    <d v="2016-11-14T00:00:00"/>
    <x v="1438"/>
    <n v="250"/>
    <m/>
    <n v="250"/>
    <x v="124"/>
  </r>
  <r>
    <x v="85"/>
    <d v="2016-09-24T00:00:00"/>
    <x v="1439"/>
    <n v="1330"/>
    <m/>
    <n v="1330"/>
    <x v="124"/>
  </r>
  <r>
    <x v="85"/>
    <d v="2016-02-21T00:00:00"/>
    <x v="1440"/>
    <n v="2250"/>
    <m/>
    <n v="2250"/>
    <x v="124"/>
  </r>
  <r>
    <x v="85"/>
    <d v="2016-07-19T00:00:00"/>
    <x v="1441"/>
    <n v="2980"/>
    <m/>
    <n v="2980"/>
    <x v="124"/>
  </r>
  <r>
    <x v="85"/>
    <d v="2016-07-12T00:00:00"/>
    <x v="1442"/>
    <n v="3520"/>
    <m/>
    <n v="3520"/>
    <x v="124"/>
  </r>
  <r>
    <x v="85"/>
    <d v="2016-10-24T00:00:00"/>
    <x v="1443"/>
    <n v="4330"/>
    <m/>
    <n v="4330"/>
    <x v="124"/>
  </r>
  <r>
    <x v="85"/>
    <d v="2016-06-04T00:00:00"/>
    <x v="1444"/>
    <n v="4460"/>
    <m/>
    <n v="4460"/>
    <x v="124"/>
  </r>
  <r>
    <x v="85"/>
    <d v="2016-06-02T00:00:00"/>
    <x v="1445"/>
    <n v="4810"/>
    <m/>
    <n v="4810"/>
    <x v="124"/>
  </r>
  <r>
    <x v="85"/>
    <d v="2016-09-24T00:00:00"/>
    <x v="1446"/>
    <n v="5720"/>
    <m/>
    <n v="5720"/>
    <x v="124"/>
  </r>
  <r>
    <x v="85"/>
    <d v="2016-07-06T00:00:00"/>
    <x v="1447"/>
    <n v="5770"/>
    <m/>
    <n v="5770"/>
    <x v="124"/>
  </r>
  <r>
    <x v="85"/>
    <d v="2016-11-28T00:00:00"/>
    <x v="1448"/>
    <n v="6010"/>
    <m/>
    <n v="6010"/>
    <x v="124"/>
  </r>
  <r>
    <x v="85"/>
    <d v="2016-12-07T00:00:00"/>
    <x v="1449"/>
    <n v="6630"/>
    <m/>
    <n v="6630"/>
    <x v="124"/>
  </r>
  <r>
    <x v="85"/>
    <d v="2016-06-26T00:00:00"/>
    <x v="1450"/>
    <n v="6730"/>
    <m/>
    <n v="6730"/>
    <x v="124"/>
  </r>
  <r>
    <x v="85"/>
    <d v="2016-12-18T00:00:00"/>
    <x v="1451"/>
    <n v="7120"/>
    <m/>
    <n v="7120"/>
    <x v="124"/>
  </r>
  <r>
    <x v="85"/>
    <d v="2016-10-19T00:00:00"/>
    <x v="1452"/>
    <n v="7350"/>
    <m/>
    <n v="7350"/>
    <x v="124"/>
  </r>
  <r>
    <x v="85"/>
    <d v="2016-06-28T00:00:00"/>
    <x v="1453"/>
    <n v="8200"/>
    <m/>
    <n v="8200"/>
    <x v="124"/>
  </r>
  <r>
    <x v="86"/>
    <d v="2016-06-18T00:00:00"/>
    <x v="1454"/>
    <n v="780"/>
    <m/>
    <n v="780"/>
    <x v="125"/>
  </r>
  <r>
    <x v="86"/>
    <d v="2016-09-29T00:00:00"/>
    <x v="1455"/>
    <n v="1060"/>
    <m/>
    <n v="1060"/>
    <x v="125"/>
  </r>
  <r>
    <x v="86"/>
    <d v="2016-07-13T00:00:00"/>
    <x v="1456"/>
    <n v="1170"/>
    <m/>
    <n v="1170"/>
    <x v="125"/>
  </r>
  <r>
    <x v="86"/>
    <d v="2016-08-10T00:00:00"/>
    <x v="1457"/>
    <m/>
    <n v="1420"/>
    <n v="-1420"/>
    <x v="125"/>
  </r>
  <r>
    <x v="86"/>
    <d v="2016-10-11T00:00:00"/>
    <x v="1458"/>
    <n v="1610"/>
    <m/>
    <n v="1610"/>
    <x v="125"/>
  </r>
  <r>
    <x v="86"/>
    <d v="2016-04-01T00:00:00"/>
    <x v="1459"/>
    <n v="2230"/>
    <m/>
    <n v="2230"/>
    <x v="125"/>
  </r>
  <r>
    <x v="86"/>
    <d v="2016-08-15T00:00:00"/>
    <x v="1460"/>
    <n v="2580"/>
    <m/>
    <n v="2580"/>
    <x v="125"/>
  </r>
  <r>
    <x v="86"/>
    <d v="2016-12-30T00:00:00"/>
    <x v="1461"/>
    <m/>
    <n v="2730"/>
    <n v="-2730"/>
    <x v="125"/>
  </r>
  <r>
    <x v="86"/>
    <d v="2016-11-04T00:00:00"/>
    <x v="1462"/>
    <n v="2760"/>
    <m/>
    <n v="2760"/>
    <x v="125"/>
  </r>
  <r>
    <x v="86"/>
    <d v="2016-11-13T00:00:00"/>
    <x v="1463"/>
    <n v="2950"/>
    <m/>
    <n v="2950"/>
    <x v="125"/>
  </r>
  <r>
    <x v="86"/>
    <d v="2016-03-15T00:00:00"/>
    <x v="1464"/>
    <n v="3070"/>
    <m/>
    <n v="3070"/>
    <x v="125"/>
  </r>
  <r>
    <x v="86"/>
    <d v="2016-08-10T00:00:00"/>
    <x v="1465"/>
    <n v="3090"/>
    <m/>
    <n v="3090"/>
    <x v="125"/>
  </r>
  <r>
    <x v="86"/>
    <d v="2016-05-21T00:00:00"/>
    <x v="1466"/>
    <n v="4040"/>
    <m/>
    <n v="4040"/>
    <x v="125"/>
  </r>
  <r>
    <x v="86"/>
    <d v="2016-01-10T00:00:00"/>
    <x v="1467"/>
    <n v="4210"/>
    <m/>
    <n v="4210"/>
    <x v="125"/>
  </r>
  <r>
    <x v="86"/>
    <d v="2016-01-15T00:00:00"/>
    <x v="1468"/>
    <n v="4550"/>
    <m/>
    <n v="4550"/>
    <x v="125"/>
  </r>
  <r>
    <x v="86"/>
    <d v="2016-05-21T00:00:00"/>
    <x v="1469"/>
    <n v="4810"/>
    <m/>
    <n v="4810"/>
    <x v="125"/>
  </r>
  <r>
    <x v="86"/>
    <d v="2016-03-24T00:00:00"/>
    <x v="1470"/>
    <n v="5060"/>
    <m/>
    <n v="5060"/>
    <x v="125"/>
  </r>
  <r>
    <x v="86"/>
    <d v="2016-01-17T00:00:00"/>
    <x v="1471"/>
    <n v="5200"/>
    <m/>
    <n v="5200"/>
    <x v="125"/>
  </r>
  <r>
    <x v="86"/>
    <d v="2016-03-14T00:00:00"/>
    <x v="1472"/>
    <n v="5480"/>
    <m/>
    <n v="5480"/>
    <x v="125"/>
  </r>
  <r>
    <x v="86"/>
    <d v="2016-01-22T00:00:00"/>
    <x v="1473"/>
    <n v="5720"/>
    <m/>
    <n v="5720"/>
    <x v="125"/>
  </r>
  <r>
    <x v="86"/>
    <d v="2016-12-15T00:00:00"/>
    <x v="1474"/>
    <n v="5920"/>
    <m/>
    <n v="5920"/>
    <x v="125"/>
  </r>
  <r>
    <x v="86"/>
    <d v="2016-01-15T00:00:00"/>
    <x v="1475"/>
    <n v="6040"/>
    <m/>
    <n v="6040"/>
    <x v="125"/>
  </r>
  <r>
    <x v="86"/>
    <d v="2016-09-13T00:00:00"/>
    <x v="1476"/>
    <n v="6260"/>
    <m/>
    <n v="6260"/>
    <x v="125"/>
  </r>
  <r>
    <x v="86"/>
    <d v="2016-01-29T00:00:00"/>
    <x v="1477"/>
    <n v="6750"/>
    <m/>
    <n v="6750"/>
    <x v="125"/>
  </r>
  <r>
    <x v="86"/>
    <d v="2016-02-21T00:00:00"/>
    <x v="1478"/>
    <n v="6770"/>
    <m/>
    <n v="6770"/>
    <x v="125"/>
  </r>
  <r>
    <x v="86"/>
    <d v="2016-11-07T00:00:00"/>
    <x v="1479"/>
    <n v="6840"/>
    <m/>
    <n v="6840"/>
    <x v="125"/>
  </r>
  <r>
    <x v="86"/>
    <d v="2016-03-10T00:00:00"/>
    <x v="1480"/>
    <n v="7000"/>
    <m/>
    <n v="7000"/>
    <x v="125"/>
  </r>
  <r>
    <x v="86"/>
    <d v="2016-01-21T00:00:00"/>
    <x v="1481"/>
    <n v="7150"/>
    <m/>
    <n v="7150"/>
    <x v="125"/>
  </r>
  <r>
    <x v="86"/>
    <d v="2016-10-17T00:00:00"/>
    <x v="1482"/>
    <n v="7300"/>
    <m/>
    <n v="7300"/>
    <x v="125"/>
  </r>
  <r>
    <x v="86"/>
    <d v="2016-06-15T00:00:00"/>
    <x v="1483"/>
    <n v="7680"/>
    <m/>
    <n v="7680"/>
    <x v="125"/>
  </r>
  <r>
    <x v="86"/>
    <d v="2016-05-16T00:00:00"/>
    <x v="1484"/>
    <n v="7690"/>
    <m/>
    <n v="7690"/>
    <x v="125"/>
  </r>
  <r>
    <x v="86"/>
    <d v="2016-10-12T00:00:00"/>
    <x v="1485"/>
    <n v="7880"/>
    <m/>
    <n v="7880"/>
    <x v="126"/>
  </r>
  <r>
    <x v="86"/>
    <d v="2016-08-04T00:00:00"/>
    <x v="1486"/>
    <n v="8000"/>
    <m/>
    <n v="8000"/>
    <x v="126"/>
  </r>
  <r>
    <x v="87"/>
    <d v="2016-07-11T00:00:00"/>
    <x v="1487"/>
    <n v="130"/>
    <m/>
    <n v="130"/>
    <x v="126"/>
  </r>
  <r>
    <x v="87"/>
    <d v="2016-07-15T00:00:00"/>
    <x v="1488"/>
    <n v="370"/>
    <m/>
    <n v="370"/>
    <x v="126"/>
  </r>
  <r>
    <x v="87"/>
    <d v="2016-10-02T00:00:00"/>
    <x v="1489"/>
    <n v="1300"/>
    <m/>
    <n v="1300"/>
    <x v="126"/>
  </r>
  <r>
    <x v="87"/>
    <d v="2016-05-14T00:00:00"/>
    <x v="1490"/>
    <n v="1740"/>
    <m/>
    <n v="1740"/>
    <x v="126"/>
  </r>
  <r>
    <x v="87"/>
    <d v="2016-06-26T00:00:00"/>
    <x v="1491"/>
    <m/>
    <n v="2210"/>
    <n v="-2210"/>
    <x v="126"/>
  </r>
  <r>
    <x v="87"/>
    <d v="2016-08-31T00:00:00"/>
    <x v="1492"/>
    <n v="2830"/>
    <m/>
    <n v="2830"/>
    <x v="127"/>
  </r>
  <r>
    <x v="87"/>
    <d v="2016-07-04T00:00:00"/>
    <x v="1493"/>
    <n v="3830"/>
    <m/>
    <n v="3830"/>
    <x v="127"/>
  </r>
  <r>
    <x v="87"/>
    <d v="2016-06-18T00:00:00"/>
    <x v="1494"/>
    <n v="4380"/>
    <m/>
    <n v="4380"/>
    <x v="127"/>
  </r>
  <r>
    <x v="87"/>
    <d v="2016-12-17T00:00:00"/>
    <x v="1495"/>
    <n v="5450"/>
    <m/>
    <n v="5450"/>
    <x v="127"/>
  </r>
  <r>
    <x v="87"/>
    <d v="2016-05-25T00:00:00"/>
    <x v="1496"/>
    <n v="5630"/>
    <m/>
    <n v="5630"/>
    <x v="127"/>
  </r>
  <r>
    <x v="87"/>
    <d v="2016-03-09T00:00:00"/>
    <x v="1497"/>
    <n v="6580"/>
    <m/>
    <n v="6580"/>
    <x v="127"/>
  </r>
  <r>
    <x v="87"/>
    <d v="2016-02-20T00:00:00"/>
    <x v="1498"/>
    <n v="6700"/>
    <m/>
    <n v="6700"/>
    <x v="127"/>
  </r>
  <r>
    <x v="87"/>
    <d v="2016-08-10T00:00:00"/>
    <x v="1499"/>
    <n v="7030"/>
    <m/>
    <n v="7030"/>
    <x v="127"/>
  </r>
  <r>
    <x v="87"/>
    <d v="2016-07-09T00:00:00"/>
    <x v="1500"/>
    <n v="7350"/>
    <m/>
    <n v="7350"/>
    <x v="127"/>
  </r>
  <r>
    <x v="87"/>
    <d v="2016-12-20T00:00:00"/>
    <x v="1501"/>
    <n v="8400"/>
    <m/>
    <n v="8400"/>
    <x v="127"/>
  </r>
  <r>
    <x v="88"/>
    <d v="2016-09-03T00:00:00"/>
    <x v="1502"/>
    <n v="460"/>
    <m/>
    <n v="460"/>
    <x v="116"/>
  </r>
  <r>
    <x v="88"/>
    <d v="2016-09-30T00:00:00"/>
    <x v="1503"/>
    <m/>
    <n v="910"/>
    <n v="-910"/>
    <x v="116"/>
  </r>
  <r>
    <x v="88"/>
    <d v="2016-05-24T00:00:00"/>
    <x v="1504"/>
    <n v="1300"/>
    <m/>
    <n v="1300"/>
    <x v="116"/>
  </r>
  <r>
    <x v="88"/>
    <d v="2016-10-08T00:00:00"/>
    <x v="1505"/>
    <n v="1990"/>
    <m/>
    <n v="1990"/>
    <x v="116"/>
  </r>
  <r>
    <x v="88"/>
    <d v="2016-12-02T00:00:00"/>
    <x v="1506"/>
    <n v="2010"/>
    <m/>
    <n v="2010"/>
    <x v="116"/>
  </r>
  <r>
    <x v="88"/>
    <d v="2016-03-20T00:00:00"/>
    <x v="1507"/>
    <n v="2520"/>
    <m/>
    <n v="2520"/>
    <x v="116"/>
  </r>
  <r>
    <x v="88"/>
    <d v="2016-11-16T00:00:00"/>
    <x v="1508"/>
    <m/>
    <n v="2720"/>
    <n v="-2720"/>
    <x v="116"/>
  </r>
  <r>
    <x v="88"/>
    <d v="2016-05-06T00:00:00"/>
    <x v="1509"/>
    <n v="3040"/>
    <m/>
    <n v="3040"/>
    <x v="116"/>
  </r>
  <r>
    <x v="88"/>
    <d v="2016-09-01T00:00:00"/>
    <x v="1510"/>
    <n v="4360"/>
    <m/>
    <n v="4360"/>
    <x v="116"/>
  </r>
  <r>
    <x v="88"/>
    <d v="2016-10-05T00:00:00"/>
    <x v="1511"/>
    <n v="4670"/>
    <m/>
    <n v="4670"/>
    <x v="116"/>
  </r>
  <r>
    <x v="88"/>
    <d v="2016-10-14T00:00:00"/>
    <x v="1512"/>
    <n v="5260"/>
    <m/>
    <n v="5260"/>
    <x v="116"/>
  </r>
  <r>
    <x v="88"/>
    <d v="2016-09-24T00:00:00"/>
    <x v="1513"/>
    <n v="5610"/>
    <m/>
    <n v="5610"/>
    <x v="116"/>
  </r>
  <r>
    <x v="88"/>
    <d v="2016-02-23T00:00:00"/>
    <x v="1514"/>
    <n v="6330"/>
    <m/>
    <n v="6330"/>
    <x v="116"/>
  </r>
  <r>
    <x v="88"/>
    <d v="2016-07-28T00:00:00"/>
    <x v="1515"/>
    <n v="6690"/>
    <m/>
    <n v="6690"/>
    <x v="116"/>
  </r>
  <r>
    <x v="88"/>
    <d v="2016-12-07T00:00:00"/>
    <x v="1516"/>
    <n v="8080"/>
    <m/>
    <n v="8080"/>
    <x v="116"/>
  </r>
  <r>
    <x v="89"/>
    <d v="2016-08-07T00:00:00"/>
    <x v="1517"/>
    <n v="500"/>
    <m/>
    <n v="500"/>
    <x v="128"/>
  </r>
  <r>
    <x v="89"/>
    <d v="2016-02-22T00:00:00"/>
    <x v="1518"/>
    <n v="610"/>
    <m/>
    <n v="610"/>
    <x v="128"/>
  </r>
  <r>
    <x v="89"/>
    <d v="2016-09-17T00:00:00"/>
    <x v="1519"/>
    <n v="1390"/>
    <m/>
    <n v="1390"/>
    <x v="128"/>
  </r>
  <r>
    <x v="89"/>
    <d v="2016-12-03T00:00:00"/>
    <x v="1520"/>
    <n v="1710"/>
    <m/>
    <n v="1710"/>
    <x v="128"/>
  </r>
  <r>
    <x v="89"/>
    <d v="2016-05-31T00:00:00"/>
    <x v="1521"/>
    <n v="3170"/>
    <m/>
    <n v="3170"/>
    <x v="128"/>
  </r>
  <r>
    <x v="89"/>
    <d v="2016-08-08T00:00:00"/>
    <x v="1522"/>
    <n v="3620"/>
    <m/>
    <n v="3620"/>
    <x v="128"/>
  </r>
  <r>
    <x v="89"/>
    <d v="2016-04-24T00:00:00"/>
    <x v="1523"/>
    <n v="3660"/>
    <m/>
    <n v="3660"/>
    <x v="128"/>
  </r>
  <r>
    <x v="89"/>
    <d v="2016-08-09T00:00:00"/>
    <x v="1524"/>
    <n v="3790"/>
    <m/>
    <n v="3790"/>
    <x v="128"/>
  </r>
  <r>
    <x v="89"/>
    <d v="2016-04-08T00:00:00"/>
    <x v="1525"/>
    <n v="3910"/>
    <m/>
    <n v="3910"/>
    <x v="128"/>
  </r>
  <r>
    <x v="89"/>
    <d v="2016-03-18T00:00:00"/>
    <x v="1526"/>
    <n v="4100"/>
    <m/>
    <n v="4100"/>
    <x v="128"/>
  </r>
  <r>
    <x v="89"/>
    <d v="2016-08-03T00:00:00"/>
    <x v="1527"/>
    <n v="4670"/>
    <m/>
    <n v="4670"/>
    <x v="128"/>
  </r>
  <r>
    <x v="89"/>
    <d v="2016-12-17T00:00:00"/>
    <x v="1528"/>
    <n v="4730"/>
    <m/>
    <n v="4730"/>
    <x v="128"/>
  </r>
  <r>
    <x v="89"/>
    <d v="2016-06-28T00:00:00"/>
    <x v="1529"/>
    <n v="6090"/>
    <m/>
    <n v="6090"/>
    <x v="128"/>
  </r>
  <r>
    <x v="89"/>
    <d v="2016-01-14T00:00:00"/>
    <x v="1530"/>
    <n v="6870"/>
    <m/>
    <n v="6870"/>
    <x v="128"/>
  </r>
  <r>
    <x v="89"/>
    <d v="2016-06-19T00:00:00"/>
    <x v="1531"/>
    <n v="8110"/>
    <m/>
    <n v="8110"/>
    <x v="128"/>
  </r>
  <r>
    <x v="90"/>
    <d v="2016-12-07T00:00:00"/>
    <x v="1532"/>
    <n v="260"/>
    <m/>
    <n v="260"/>
    <x v="129"/>
  </r>
  <r>
    <x v="90"/>
    <d v="2016-05-10T00:00:00"/>
    <x v="1533"/>
    <n v="1310"/>
    <m/>
    <n v="1310"/>
    <x v="129"/>
  </r>
  <r>
    <x v="90"/>
    <d v="2016-10-19T00:00:00"/>
    <x v="1534"/>
    <n v="1330"/>
    <m/>
    <n v="1330"/>
    <x v="129"/>
  </r>
  <r>
    <x v="90"/>
    <d v="2016-12-22T00:00:00"/>
    <x v="1535"/>
    <n v="1860"/>
    <m/>
    <n v="1860"/>
    <x v="129"/>
  </r>
  <r>
    <x v="90"/>
    <d v="2016-06-16T00:00:00"/>
    <x v="1536"/>
    <n v="1980"/>
    <m/>
    <n v="1980"/>
    <x v="129"/>
  </r>
  <r>
    <x v="90"/>
    <d v="2016-07-16T00:00:00"/>
    <x v="1537"/>
    <n v="2680"/>
    <m/>
    <n v="2680"/>
    <x v="129"/>
  </r>
  <r>
    <x v="90"/>
    <d v="2016-07-02T00:00:00"/>
    <x v="1538"/>
    <n v="3820"/>
    <m/>
    <n v="3820"/>
    <x v="129"/>
  </r>
  <r>
    <x v="90"/>
    <d v="2016-01-08T00:00:00"/>
    <x v="1539"/>
    <n v="4190"/>
    <m/>
    <n v="4190"/>
    <x v="129"/>
  </r>
  <r>
    <x v="90"/>
    <d v="2016-10-06T00:00:00"/>
    <x v="1540"/>
    <n v="4530"/>
    <m/>
    <n v="4530"/>
    <x v="129"/>
  </r>
  <r>
    <x v="90"/>
    <d v="2016-11-30T00:00:00"/>
    <x v="1541"/>
    <n v="5400"/>
    <m/>
    <n v="5400"/>
    <x v="129"/>
  </r>
  <r>
    <x v="90"/>
    <d v="2016-06-03T00:00:00"/>
    <x v="1542"/>
    <n v="6500"/>
    <m/>
    <n v="6500"/>
    <x v="129"/>
  </r>
  <r>
    <x v="90"/>
    <d v="2016-02-24T00:00:00"/>
    <x v="1543"/>
    <n v="6770"/>
    <m/>
    <n v="6770"/>
    <x v="130"/>
  </r>
  <r>
    <x v="90"/>
    <d v="2016-04-04T00:00:00"/>
    <x v="1544"/>
    <n v="6820"/>
    <m/>
    <n v="6820"/>
    <x v="130"/>
  </r>
  <r>
    <x v="90"/>
    <d v="2016-01-12T00:00:00"/>
    <x v="1545"/>
    <n v="7390"/>
    <m/>
    <n v="7390"/>
    <x v="130"/>
  </r>
  <r>
    <x v="90"/>
    <d v="2016-01-18T00:00:00"/>
    <x v="1546"/>
    <n v="8060"/>
    <m/>
    <n v="8060"/>
    <x v="130"/>
  </r>
  <r>
    <x v="91"/>
    <d v="2016-07-19T00:00:00"/>
    <x v="1547"/>
    <n v="1420"/>
    <m/>
    <n v="1420"/>
    <x v="130"/>
  </r>
  <r>
    <x v="91"/>
    <d v="2016-11-22T00:00:00"/>
    <x v="1548"/>
    <n v="1640"/>
    <m/>
    <n v="1640"/>
    <x v="130"/>
  </r>
  <r>
    <x v="91"/>
    <d v="2016-05-27T00:00:00"/>
    <x v="1549"/>
    <n v="1800"/>
    <m/>
    <n v="1800"/>
    <x v="130"/>
  </r>
  <r>
    <x v="91"/>
    <d v="2016-02-18T00:00:00"/>
    <x v="1550"/>
    <m/>
    <n v="2210"/>
    <n v="-2210"/>
    <x v="131"/>
  </r>
  <r>
    <x v="91"/>
    <d v="2016-02-29T00:00:00"/>
    <x v="1551"/>
    <n v="2900"/>
    <m/>
    <n v="2900"/>
    <x v="131"/>
  </r>
  <r>
    <x v="91"/>
    <d v="2016-01-16T00:00:00"/>
    <x v="1552"/>
    <n v="2940"/>
    <m/>
    <n v="2940"/>
    <x v="131"/>
  </r>
  <r>
    <x v="91"/>
    <d v="2016-01-31T00:00:00"/>
    <x v="1553"/>
    <n v="3070"/>
    <m/>
    <n v="3070"/>
    <x v="131"/>
  </r>
  <r>
    <x v="91"/>
    <d v="2016-08-01T00:00:00"/>
    <x v="1554"/>
    <n v="4510"/>
    <m/>
    <n v="4510"/>
    <x v="131"/>
  </r>
  <r>
    <x v="91"/>
    <d v="2016-02-19T00:00:00"/>
    <x v="1555"/>
    <n v="5350"/>
    <m/>
    <n v="5350"/>
    <x v="131"/>
  </r>
  <r>
    <x v="91"/>
    <d v="2016-07-09T00:00:00"/>
    <x v="1556"/>
    <n v="5410"/>
    <m/>
    <n v="5410"/>
    <x v="131"/>
  </r>
  <r>
    <x v="91"/>
    <d v="2016-09-21T00:00:00"/>
    <x v="1557"/>
    <n v="5410"/>
    <m/>
    <n v="5410"/>
    <x v="131"/>
  </r>
  <r>
    <x v="91"/>
    <d v="2016-11-27T00:00:00"/>
    <x v="1558"/>
    <n v="5430"/>
    <m/>
    <n v="5430"/>
    <x v="131"/>
  </r>
  <r>
    <x v="91"/>
    <d v="2016-08-08T00:00:00"/>
    <x v="1559"/>
    <n v="5560"/>
    <m/>
    <n v="5560"/>
    <x v="131"/>
  </r>
  <r>
    <x v="91"/>
    <d v="2016-03-12T00:00:00"/>
    <x v="1560"/>
    <n v="6000"/>
    <m/>
    <n v="6000"/>
    <x v="131"/>
  </r>
  <r>
    <x v="91"/>
    <d v="2016-04-06T00:00:00"/>
    <x v="1561"/>
    <n v="6050"/>
    <m/>
    <n v="6050"/>
    <x v="131"/>
  </r>
  <r>
    <x v="91"/>
    <d v="2016-11-05T00:00:00"/>
    <x v="1562"/>
    <n v="6240"/>
    <m/>
    <n v="6240"/>
    <x v="132"/>
  </r>
  <r>
    <x v="91"/>
    <d v="2016-07-28T00:00:00"/>
    <x v="1563"/>
    <n v="7210"/>
    <m/>
    <n v="7210"/>
    <x v="132"/>
  </r>
  <r>
    <x v="91"/>
    <d v="2016-01-15T00:00:00"/>
    <x v="1564"/>
    <n v="7930"/>
    <m/>
    <n v="7930"/>
    <x v="132"/>
  </r>
  <r>
    <x v="92"/>
    <d v="2016-10-31T00:00:00"/>
    <x v="1565"/>
    <n v="1170"/>
    <m/>
    <n v="1170"/>
    <x v="132"/>
  </r>
  <r>
    <x v="92"/>
    <d v="2016-09-04T00:00:00"/>
    <x v="1566"/>
    <n v="1190"/>
    <m/>
    <n v="1190"/>
    <x v="132"/>
  </r>
  <r>
    <x v="92"/>
    <d v="2016-11-23T00:00:00"/>
    <x v="1567"/>
    <n v="1560"/>
    <m/>
    <n v="1560"/>
    <x v="132"/>
  </r>
  <r>
    <x v="92"/>
    <d v="2016-12-02T00:00:00"/>
    <x v="1568"/>
    <n v="1810"/>
    <m/>
    <n v="1810"/>
    <x v="133"/>
  </r>
  <r>
    <x v="92"/>
    <d v="2016-02-16T00:00:00"/>
    <x v="1569"/>
    <n v="2080"/>
    <m/>
    <n v="2080"/>
    <x v="133"/>
  </r>
  <r>
    <x v="92"/>
    <d v="2016-04-03T00:00:00"/>
    <x v="1570"/>
    <n v="2630"/>
    <m/>
    <n v="2630"/>
    <x v="133"/>
  </r>
  <r>
    <x v="92"/>
    <d v="2016-06-28T00:00:00"/>
    <x v="1571"/>
    <n v="2700"/>
    <m/>
    <n v="2700"/>
    <x v="133"/>
  </r>
  <r>
    <x v="92"/>
    <d v="2016-11-08T00:00:00"/>
    <x v="1572"/>
    <n v="3040"/>
    <m/>
    <n v="3040"/>
    <x v="133"/>
  </r>
  <r>
    <x v="92"/>
    <d v="2016-07-09T00:00:00"/>
    <x v="1573"/>
    <n v="3050"/>
    <m/>
    <n v="3050"/>
    <x v="133"/>
  </r>
  <r>
    <x v="92"/>
    <d v="2016-07-27T00:00:00"/>
    <x v="1574"/>
    <n v="3160"/>
    <m/>
    <n v="3160"/>
    <x v="133"/>
  </r>
  <r>
    <x v="92"/>
    <d v="2016-12-27T00:00:00"/>
    <x v="1575"/>
    <n v="3480"/>
    <m/>
    <n v="3480"/>
    <x v="133"/>
  </r>
  <r>
    <x v="92"/>
    <d v="2016-12-26T00:00:00"/>
    <x v="1576"/>
    <n v="3920"/>
    <m/>
    <n v="3920"/>
    <x v="133"/>
  </r>
  <r>
    <x v="92"/>
    <d v="2016-11-07T00:00:00"/>
    <x v="1577"/>
    <n v="4140"/>
    <m/>
    <n v="4140"/>
    <x v="133"/>
  </r>
  <r>
    <x v="92"/>
    <d v="2016-07-31T00:00:00"/>
    <x v="1578"/>
    <n v="4370"/>
    <m/>
    <n v="4370"/>
    <x v="133"/>
  </r>
  <r>
    <x v="92"/>
    <d v="2016-09-08T00:00:00"/>
    <x v="1579"/>
    <n v="5760"/>
    <m/>
    <n v="5760"/>
    <x v="133"/>
  </r>
  <r>
    <x v="92"/>
    <d v="2016-12-07T00:00:00"/>
    <x v="1580"/>
    <n v="6340"/>
    <m/>
    <n v="6340"/>
    <x v="133"/>
  </r>
  <r>
    <x v="92"/>
    <d v="2016-02-11T00:00:00"/>
    <x v="1581"/>
    <n v="7080"/>
    <m/>
    <n v="7080"/>
    <x v="133"/>
  </r>
  <r>
    <x v="92"/>
    <d v="2016-03-04T00:00:00"/>
    <x v="1582"/>
    <n v="7490"/>
    <m/>
    <n v="7490"/>
    <x v="133"/>
  </r>
  <r>
    <x v="93"/>
    <d v="2016-02-05T00:00:00"/>
    <x v="1583"/>
    <n v="150"/>
    <m/>
    <n v="150"/>
    <x v="134"/>
  </r>
  <r>
    <x v="93"/>
    <d v="2016-09-17T00:00:00"/>
    <x v="1584"/>
    <n v="450"/>
    <m/>
    <n v="450"/>
    <x v="134"/>
  </r>
  <r>
    <x v="93"/>
    <d v="2016-03-20T00:00:00"/>
    <x v="1585"/>
    <n v="530"/>
    <m/>
    <n v="530"/>
    <x v="134"/>
  </r>
  <r>
    <x v="93"/>
    <d v="2016-10-10T00:00:00"/>
    <x v="1586"/>
    <n v="840"/>
    <m/>
    <n v="840"/>
    <x v="134"/>
  </r>
  <r>
    <x v="93"/>
    <d v="2016-07-15T00:00:00"/>
    <x v="1587"/>
    <n v="850"/>
    <m/>
    <n v="850"/>
    <x v="134"/>
  </r>
  <r>
    <x v="93"/>
    <d v="2016-06-11T00:00:00"/>
    <x v="1588"/>
    <n v="1170"/>
    <m/>
    <n v="1170"/>
    <x v="134"/>
  </r>
  <r>
    <x v="93"/>
    <d v="2016-09-10T00:00:00"/>
    <x v="1589"/>
    <n v="1570"/>
    <m/>
    <n v="1570"/>
    <x v="134"/>
  </r>
  <r>
    <x v="93"/>
    <d v="2016-11-23T00:00:00"/>
    <x v="1590"/>
    <m/>
    <n v="2470"/>
    <n v="-2470"/>
    <x v="134"/>
  </r>
  <r>
    <x v="93"/>
    <d v="2016-03-17T00:00:00"/>
    <x v="1591"/>
    <n v="2490"/>
    <m/>
    <n v="2490"/>
    <x v="134"/>
  </r>
  <r>
    <x v="93"/>
    <d v="2016-03-20T00:00:00"/>
    <x v="1592"/>
    <n v="2990"/>
    <m/>
    <n v="2990"/>
    <x v="134"/>
  </r>
  <r>
    <x v="93"/>
    <d v="2016-06-04T00:00:00"/>
    <x v="1593"/>
    <n v="3510"/>
    <m/>
    <n v="3510"/>
    <x v="134"/>
  </r>
  <r>
    <x v="93"/>
    <d v="2016-07-15T00:00:00"/>
    <x v="1594"/>
    <n v="4850"/>
    <m/>
    <n v="4850"/>
    <x v="134"/>
  </r>
  <r>
    <x v="93"/>
    <d v="2016-08-23T00:00:00"/>
    <x v="1595"/>
    <n v="6840"/>
    <m/>
    <n v="6840"/>
    <x v="134"/>
  </r>
  <r>
    <x v="93"/>
    <d v="2016-06-17T00:00:00"/>
    <x v="1596"/>
    <n v="6900"/>
    <m/>
    <n v="6900"/>
    <x v="134"/>
  </r>
  <r>
    <x v="93"/>
    <d v="2016-09-15T00:00:00"/>
    <x v="1597"/>
    <n v="6970"/>
    <m/>
    <n v="6970"/>
    <x v="135"/>
  </r>
  <r>
    <x v="93"/>
    <d v="2016-11-13T00:00:00"/>
    <x v="1598"/>
    <n v="7890"/>
    <m/>
    <n v="7890"/>
    <x v="135"/>
  </r>
  <r>
    <x v="93"/>
    <d v="2016-07-17T00:00:00"/>
    <x v="1599"/>
    <n v="7940"/>
    <m/>
    <n v="7940"/>
    <x v="135"/>
  </r>
  <r>
    <x v="93"/>
    <d v="2016-08-13T00:00:00"/>
    <x v="1600"/>
    <n v="8340"/>
    <m/>
    <n v="8340"/>
    <x v="135"/>
  </r>
  <r>
    <x v="94"/>
    <d v="2016-01-20T00:00:00"/>
    <x v="1601"/>
    <n v="540"/>
    <m/>
    <n v="540"/>
    <x v="135"/>
  </r>
  <r>
    <x v="94"/>
    <d v="2016-08-05T00:00:00"/>
    <x v="1602"/>
    <n v="1030"/>
    <m/>
    <n v="1030"/>
    <x v="135"/>
  </r>
  <r>
    <x v="94"/>
    <d v="2016-09-11T00:00:00"/>
    <x v="1603"/>
    <n v="1260"/>
    <m/>
    <n v="1260"/>
    <x v="135"/>
  </r>
  <r>
    <x v="94"/>
    <d v="2016-05-02T00:00:00"/>
    <x v="1604"/>
    <n v="1280"/>
    <m/>
    <n v="1280"/>
    <x v="135"/>
  </r>
  <r>
    <x v="94"/>
    <d v="2016-11-07T00:00:00"/>
    <x v="1605"/>
    <n v="1780"/>
    <m/>
    <n v="1780"/>
    <x v="135"/>
  </r>
  <r>
    <x v="94"/>
    <d v="2016-01-05T00:00:00"/>
    <x v="1606"/>
    <n v="1890"/>
    <m/>
    <n v="1890"/>
    <x v="136"/>
  </r>
  <r>
    <x v="94"/>
    <d v="2016-06-01T00:00:00"/>
    <x v="1607"/>
    <n v="2500"/>
    <m/>
    <n v="2500"/>
    <x v="136"/>
  </r>
  <r>
    <x v="94"/>
    <d v="2016-09-18T00:00:00"/>
    <x v="1608"/>
    <n v="2790"/>
    <m/>
    <n v="2790"/>
    <x v="136"/>
  </r>
  <r>
    <x v="94"/>
    <d v="2016-11-02T00:00:00"/>
    <x v="1609"/>
    <n v="2790"/>
    <m/>
    <n v="2790"/>
    <x v="136"/>
  </r>
  <r>
    <x v="94"/>
    <d v="2016-01-01T00:00:00"/>
    <x v="1610"/>
    <n v="3170"/>
    <m/>
    <n v="3170"/>
    <x v="136"/>
  </r>
  <r>
    <x v="94"/>
    <d v="2016-04-26T00:00:00"/>
    <x v="1611"/>
    <n v="4290"/>
    <m/>
    <n v="4290"/>
    <x v="136"/>
  </r>
  <r>
    <x v="94"/>
    <d v="2016-02-13T00:00:00"/>
    <x v="1612"/>
    <n v="4300"/>
    <m/>
    <n v="4300"/>
    <x v="136"/>
  </r>
  <r>
    <x v="94"/>
    <d v="2016-12-07T00:00:00"/>
    <x v="1613"/>
    <n v="6520"/>
    <m/>
    <n v="6520"/>
    <x v="136"/>
  </r>
  <r>
    <x v="94"/>
    <d v="2016-11-03T00:00:00"/>
    <x v="1614"/>
    <n v="7030"/>
    <m/>
    <n v="7030"/>
    <x v="136"/>
  </r>
  <r>
    <x v="94"/>
    <d v="2016-02-04T00:00:00"/>
    <x v="1615"/>
    <n v="7720"/>
    <m/>
    <n v="7720"/>
    <x v="136"/>
  </r>
  <r>
    <x v="94"/>
    <d v="2016-10-20T00:00:00"/>
    <x v="1616"/>
    <n v="7720"/>
    <m/>
    <n v="7720"/>
    <x v="136"/>
  </r>
  <r>
    <x v="94"/>
    <d v="2016-05-22T00:00:00"/>
    <x v="1617"/>
    <n v="7920"/>
    <m/>
    <n v="7920"/>
    <x v="136"/>
  </r>
  <r>
    <x v="94"/>
    <d v="2016-03-06T00:00:00"/>
    <x v="1618"/>
    <n v="8240"/>
    <m/>
    <n v="8240"/>
    <x v="136"/>
  </r>
  <r>
    <x v="95"/>
    <d v="2016-08-30T00:00:00"/>
    <x v="1619"/>
    <n v="310"/>
    <m/>
    <n v="310"/>
    <x v="137"/>
  </r>
  <r>
    <x v="95"/>
    <d v="2016-12-03T00:00:00"/>
    <x v="1620"/>
    <n v="1090"/>
    <m/>
    <n v="1090"/>
    <x v="137"/>
  </r>
  <r>
    <x v="95"/>
    <d v="2016-08-25T00:00:00"/>
    <x v="1621"/>
    <n v="1320"/>
    <m/>
    <n v="1320"/>
    <x v="137"/>
  </r>
  <r>
    <x v="95"/>
    <d v="2016-12-27T00:00:00"/>
    <x v="1622"/>
    <n v="1660"/>
    <m/>
    <n v="1660"/>
    <x v="137"/>
  </r>
  <r>
    <x v="95"/>
    <d v="2016-04-20T00:00:00"/>
    <x v="1623"/>
    <n v="2340"/>
    <m/>
    <n v="2340"/>
    <x v="137"/>
  </r>
  <r>
    <x v="95"/>
    <d v="2016-04-10T00:00:00"/>
    <x v="1624"/>
    <n v="3010"/>
    <m/>
    <n v="3010"/>
    <x v="137"/>
  </r>
  <r>
    <x v="95"/>
    <d v="2016-02-23T00:00:00"/>
    <x v="1625"/>
    <n v="4150"/>
    <m/>
    <n v="4150"/>
    <x v="137"/>
  </r>
  <r>
    <x v="95"/>
    <d v="2016-02-21T00:00:00"/>
    <x v="1626"/>
    <n v="4170"/>
    <m/>
    <n v="4170"/>
    <x v="137"/>
  </r>
  <r>
    <x v="95"/>
    <d v="2016-11-29T00:00:00"/>
    <x v="1627"/>
    <n v="4690"/>
    <m/>
    <n v="4690"/>
    <x v="137"/>
  </r>
  <r>
    <x v="95"/>
    <d v="2016-03-10T00:00:00"/>
    <x v="1628"/>
    <n v="4740"/>
    <m/>
    <n v="4740"/>
    <x v="137"/>
  </r>
  <r>
    <x v="95"/>
    <d v="2016-02-15T00:00:00"/>
    <x v="1629"/>
    <n v="5170"/>
    <m/>
    <n v="5170"/>
    <x v="137"/>
  </r>
  <r>
    <x v="95"/>
    <d v="2016-01-17T00:00:00"/>
    <x v="1630"/>
    <n v="5420"/>
    <m/>
    <n v="5420"/>
    <x v="137"/>
  </r>
  <r>
    <x v="95"/>
    <d v="2016-10-26T00:00:00"/>
    <x v="1631"/>
    <n v="5730"/>
    <m/>
    <n v="5730"/>
    <x v="137"/>
  </r>
  <r>
    <x v="95"/>
    <d v="2016-07-13T00:00:00"/>
    <x v="1632"/>
    <n v="6170"/>
    <m/>
    <n v="6170"/>
    <x v="137"/>
  </r>
  <r>
    <x v="95"/>
    <d v="2016-12-07T00:00:00"/>
    <x v="1633"/>
    <n v="7420"/>
    <m/>
    <n v="7420"/>
    <x v="137"/>
  </r>
  <r>
    <x v="95"/>
    <d v="2016-12-01T00:00:00"/>
    <x v="1634"/>
    <n v="7950"/>
    <m/>
    <n v="7950"/>
    <x v="138"/>
  </r>
  <r>
    <x v="95"/>
    <d v="2016-04-21T00:00:00"/>
    <x v="1635"/>
    <n v="8030"/>
    <m/>
    <n v="8030"/>
    <x v="138"/>
  </r>
  <r>
    <x v="95"/>
    <d v="2016-05-14T00:00:00"/>
    <x v="1636"/>
    <n v="8080"/>
    <m/>
    <n v="8080"/>
    <x v="138"/>
  </r>
  <r>
    <x v="96"/>
    <d v="2016-11-14T00:00:00"/>
    <x v="1637"/>
    <n v="100"/>
    <m/>
    <n v="100"/>
    <x v="138"/>
  </r>
  <r>
    <x v="96"/>
    <d v="2016-05-31T00:00:00"/>
    <x v="1638"/>
    <n v="530"/>
    <m/>
    <n v="530"/>
    <x v="138"/>
  </r>
  <r>
    <x v="96"/>
    <d v="2016-01-05T00:00:00"/>
    <x v="1639"/>
    <n v="1570"/>
    <m/>
    <n v="1570"/>
    <x v="138"/>
  </r>
  <r>
    <x v="96"/>
    <d v="2016-01-08T00:00:00"/>
    <x v="1640"/>
    <m/>
    <n v="1930"/>
    <n v="-1930"/>
    <x v="138"/>
  </r>
  <r>
    <x v="96"/>
    <d v="2016-05-20T00:00:00"/>
    <x v="1641"/>
    <n v="2430"/>
    <m/>
    <n v="2430"/>
    <x v="138"/>
  </r>
  <r>
    <x v="96"/>
    <d v="2016-11-06T00:00:00"/>
    <x v="1642"/>
    <n v="3460"/>
    <m/>
    <n v="3460"/>
    <x v="139"/>
  </r>
  <r>
    <x v="96"/>
    <d v="2016-10-24T00:00:00"/>
    <x v="1643"/>
    <n v="3970"/>
    <m/>
    <n v="3970"/>
    <x v="139"/>
  </r>
  <r>
    <x v="96"/>
    <d v="2016-10-31T00:00:00"/>
    <x v="1644"/>
    <n v="4630"/>
    <m/>
    <n v="4630"/>
    <x v="139"/>
  </r>
  <r>
    <x v="96"/>
    <d v="2016-04-03T00:00:00"/>
    <x v="1645"/>
    <n v="5220"/>
    <m/>
    <n v="5220"/>
    <x v="139"/>
  </r>
  <r>
    <x v="96"/>
    <d v="2016-11-17T00:00:00"/>
    <x v="1646"/>
    <n v="5570"/>
    <m/>
    <n v="5570"/>
    <x v="139"/>
  </r>
  <r>
    <x v="96"/>
    <d v="2016-09-26T00:00:00"/>
    <x v="1647"/>
    <n v="5810"/>
    <m/>
    <n v="5810"/>
    <x v="139"/>
  </r>
  <r>
    <x v="96"/>
    <d v="2016-10-15T00:00:00"/>
    <x v="1648"/>
    <n v="6070"/>
    <m/>
    <n v="6070"/>
    <x v="139"/>
  </r>
  <r>
    <x v="96"/>
    <d v="2016-10-14T00:00:00"/>
    <x v="1649"/>
    <n v="6130"/>
    <m/>
    <n v="6130"/>
    <x v="139"/>
  </r>
  <r>
    <x v="96"/>
    <d v="2016-07-09T00:00:00"/>
    <x v="1650"/>
    <n v="6140"/>
    <m/>
    <n v="6140"/>
    <x v="139"/>
  </r>
  <r>
    <x v="96"/>
    <d v="2016-12-20T00:00:00"/>
    <x v="1651"/>
    <n v="6780"/>
    <m/>
    <n v="6780"/>
    <x v="139"/>
  </r>
  <r>
    <x v="96"/>
    <d v="2016-08-25T00:00:00"/>
    <x v="1652"/>
    <n v="6820"/>
    <m/>
    <n v="6820"/>
    <x v="139"/>
  </r>
  <r>
    <x v="96"/>
    <d v="2016-07-22T00:00:00"/>
    <x v="1653"/>
    <n v="6860"/>
    <m/>
    <n v="6860"/>
    <x v="139"/>
  </r>
  <r>
    <x v="96"/>
    <d v="2016-06-27T00:00:00"/>
    <x v="1654"/>
    <n v="7410"/>
    <m/>
    <n v="7410"/>
    <x v="139"/>
  </r>
  <r>
    <x v="97"/>
    <d v="2016-06-10T00:00:00"/>
    <x v="1655"/>
    <n v="140"/>
    <m/>
    <n v="140"/>
    <x v="140"/>
  </r>
  <r>
    <x v="97"/>
    <d v="2016-03-02T00:00:00"/>
    <x v="1656"/>
    <n v="380"/>
    <m/>
    <n v="380"/>
    <x v="140"/>
  </r>
  <r>
    <x v="97"/>
    <d v="2016-07-08T00:00:00"/>
    <x v="1657"/>
    <n v="410"/>
    <m/>
    <n v="410"/>
    <x v="140"/>
  </r>
  <r>
    <x v="97"/>
    <d v="2016-04-22T00:00:00"/>
    <x v="1658"/>
    <n v="960"/>
    <m/>
    <n v="960"/>
    <x v="140"/>
  </r>
  <r>
    <x v="97"/>
    <d v="2016-11-18T00:00:00"/>
    <x v="1659"/>
    <n v="1510"/>
    <m/>
    <n v="1510"/>
    <x v="140"/>
  </r>
  <r>
    <x v="97"/>
    <d v="2016-06-22T00:00:00"/>
    <x v="1660"/>
    <n v="2220"/>
    <m/>
    <n v="2220"/>
    <x v="140"/>
  </r>
  <r>
    <x v="97"/>
    <d v="2016-03-05T00:00:00"/>
    <x v="1661"/>
    <m/>
    <n v="2730"/>
    <n v="-2730"/>
    <x v="140"/>
  </r>
  <r>
    <x v="97"/>
    <d v="2016-08-24T00:00:00"/>
    <x v="1662"/>
    <n v="3040"/>
    <m/>
    <n v="3040"/>
    <x v="140"/>
  </r>
  <r>
    <x v="97"/>
    <d v="2016-10-28T00:00:00"/>
    <x v="1663"/>
    <n v="3540"/>
    <m/>
    <n v="3540"/>
    <x v="140"/>
  </r>
  <r>
    <x v="97"/>
    <d v="2016-11-24T00:00:00"/>
    <x v="1664"/>
    <n v="4370"/>
    <m/>
    <n v="4370"/>
    <x v="140"/>
  </r>
  <r>
    <x v="97"/>
    <d v="2016-05-10T00:00:00"/>
    <x v="1665"/>
    <n v="4650"/>
    <m/>
    <n v="4650"/>
    <x v="140"/>
  </r>
  <r>
    <x v="97"/>
    <d v="2016-12-12T00:00:00"/>
    <x v="1666"/>
    <n v="5120"/>
    <m/>
    <n v="5120"/>
    <x v="140"/>
  </r>
  <r>
    <x v="97"/>
    <d v="2016-12-02T00:00:00"/>
    <x v="1667"/>
    <n v="5140"/>
    <m/>
    <n v="5140"/>
    <x v="140"/>
  </r>
  <r>
    <x v="97"/>
    <d v="2016-12-01T00:00:00"/>
    <x v="1668"/>
    <n v="5920"/>
    <m/>
    <n v="5920"/>
    <x v="140"/>
  </r>
  <r>
    <x v="97"/>
    <d v="2016-12-16T00:00:00"/>
    <x v="1669"/>
    <n v="6710"/>
    <m/>
    <n v="6710"/>
    <x v="140"/>
  </r>
  <r>
    <x v="97"/>
    <d v="2016-10-24T00:00:00"/>
    <x v="1670"/>
    <n v="6870"/>
    <m/>
    <n v="6870"/>
    <x v="140"/>
  </r>
  <r>
    <x v="97"/>
    <d v="2016-04-18T00:00:00"/>
    <x v="1671"/>
    <n v="7310"/>
    <m/>
    <n v="7310"/>
    <x v="141"/>
  </r>
  <r>
    <x v="97"/>
    <d v="2016-08-07T00:00:00"/>
    <x v="1672"/>
    <n v="7550"/>
    <m/>
    <n v="7550"/>
    <x v="141"/>
  </r>
  <r>
    <x v="98"/>
    <d v="2016-11-27T00:00:00"/>
    <x v="1673"/>
    <n v="200"/>
    <m/>
    <n v="200"/>
    <x v="141"/>
  </r>
  <r>
    <x v="98"/>
    <d v="2016-07-12T00:00:00"/>
    <x v="1674"/>
    <n v="1280"/>
    <m/>
    <n v="1280"/>
    <x v="141"/>
  </r>
  <r>
    <x v="98"/>
    <d v="2016-02-13T00:00:00"/>
    <x v="1675"/>
    <n v="1320"/>
    <m/>
    <n v="1320"/>
    <x v="141"/>
  </r>
  <r>
    <x v="98"/>
    <d v="2016-02-19T00:00:00"/>
    <x v="1676"/>
    <m/>
    <n v="1400"/>
    <n v="-1400"/>
    <x v="141"/>
  </r>
  <r>
    <x v="98"/>
    <d v="2016-02-02T00:00:00"/>
    <x v="1677"/>
    <n v="1780"/>
    <m/>
    <n v="1780"/>
    <x v="141"/>
  </r>
  <r>
    <x v="98"/>
    <d v="2016-05-10T00:00:00"/>
    <x v="1678"/>
    <n v="3280"/>
    <m/>
    <n v="3280"/>
    <x v="142"/>
  </r>
  <r>
    <x v="98"/>
    <d v="2016-06-28T00:00:00"/>
    <x v="1679"/>
    <n v="3540"/>
    <m/>
    <n v="3540"/>
    <x v="142"/>
  </r>
  <r>
    <x v="98"/>
    <d v="2016-02-20T00:00:00"/>
    <x v="1680"/>
    <n v="4410"/>
    <m/>
    <n v="4410"/>
    <x v="142"/>
  </r>
  <r>
    <x v="98"/>
    <d v="2016-03-06T00:00:00"/>
    <x v="1681"/>
    <n v="4440"/>
    <m/>
    <n v="4440"/>
    <x v="142"/>
  </r>
  <r>
    <x v="98"/>
    <d v="2016-07-17T00:00:00"/>
    <x v="1682"/>
    <n v="4810"/>
    <m/>
    <n v="4810"/>
    <x v="142"/>
  </r>
  <r>
    <x v="98"/>
    <d v="2016-04-19T00:00:00"/>
    <x v="1683"/>
    <n v="5020"/>
    <m/>
    <n v="5020"/>
    <x v="142"/>
  </r>
  <r>
    <x v="98"/>
    <d v="2016-03-30T00:00:00"/>
    <x v="1684"/>
    <n v="5830"/>
    <m/>
    <n v="5830"/>
    <x v="142"/>
  </r>
  <r>
    <x v="98"/>
    <d v="2016-04-25T00:00:00"/>
    <x v="1685"/>
    <n v="6230"/>
    <m/>
    <n v="6230"/>
    <x v="142"/>
  </r>
  <r>
    <x v="98"/>
    <d v="2016-08-14T00:00:00"/>
    <x v="1686"/>
    <n v="6360"/>
    <m/>
    <n v="6360"/>
    <x v="142"/>
  </r>
  <r>
    <x v="98"/>
    <d v="2016-03-16T00:00:00"/>
    <x v="1687"/>
    <n v="6470"/>
    <m/>
    <n v="6470"/>
    <x v="142"/>
  </r>
  <r>
    <x v="98"/>
    <d v="2016-09-02T00:00:00"/>
    <x v="1688"/>
    <n v="7210"/>
    <m/>
    <n v="7210"/>
    <x v="142"/>
  </r>
  <r>
    <x v="98"/>
    <d v="2016-06-20T00:00:00"/>
    <x v="1689"/>
    <n v="8290"/>
    <m/>
    <n v="8290"/>
    <x v="142"/>
  </r>
  <r>
    <x v="98"/>
    <d v="2016-06-04T00:00:00"/>
    <x v="1690"/>
    <n v="8360"/>
    <m/>
    <n v="8360"/>
    <x v="142"/>
  </r>
  <r>
    <x v="99"/>
    <d v="2016-02-20T00:00:00"/>
    <x v="1691"/>
    <n v="480"/>
    <m/>
    <n v="480"/>
    <x v="143"/>
  </r>
  <r>
    <x v="99"/>
    <d v="2016-12-31T00:00:00"/>
    <x v="1692"/>
    <n v="860"/>
    <m/>
    <n v="860"/>
    <x v="143"/>
  </r>
  <r>
    <x v="99"/>
    <d v="2016-04-02T00:00:00"/>
    <x v="1693"/>
    <n v="890"/>
    <m/>
    <n v="890"/>
    <x v="143"/>
  </r>
  <r>
    <x v="99"/>
    <d v="2016-03-19T00:00:00"/>
    <x v="1694"/>
    <n v="1330"/>
    <m/>
    <n v="1330"/>
    <x v="143"/>
  </r>
  <r>
    <x v="99"/>
    <d v="2016-12-30T00:00:00"/>
    <x v="1695"/>
    <n v="1380"/>
    <m/>
    <n v="1380"/>
    <x v="143"/>
  </r>
  <r>
    <x v="99"/>
    <d v="2016-08-18T00:00:00"/>
    <x v="1696"/>
    <n v="1560"/>
    <m/>
    <n v="1560"/>
    <x v="143"/>
  </r>
  <r>
    <x v="99"/>
    <d v="2016-08-25T00:00:00"/>
    <x v="1697"/>
    <n v="1900"/>
    <m/>
    <n v="1900"/>
    <x v="143"/>
  </r>
  <r>
    <x v="99"/>
    <d v="2016-06-18T00:00:00"/>
    <x v="1698"/>
    <n v="3800"/>
    <m/>
    <n v="3800"/>
    <x v="143"/>
  </r>
  <r>
    <x v="99"/>
    <d v="2016-06-19T00:00:00"/>
    <x v="1699"/>
    <n v="3860"/>
    <m/>
    <n v="3860"/>
    <x v="143"/>
  </r>
  <r>
    <x v="99"/>
    <d v="2016-08-26T00:00:00"/>
    <x v="1700"/>
    <n v="3870"/>
    <m/>
    <n v="3870"/>
    <x v="143"/>
  </r>
  <r>
    <x v="99"/>
    <d v="2016-02-27T00:00:00"/>
    <x v="1701"/>
    <n v="4420"/>
    <m/>
    <n v="4420"/>
    <x v="143"/>
  </r>
  <r>
    <x v="99"/>
    <d v="2016-12-01T00:00:00"/>
    <x v="1702"/>
    <n v="5020"/>
    <m/>
    <n v="5020"/>
    <x v="143"/>
  </r>
  <r>
    <x v="99"/>
    <d v="2016-09-04T00:00:00"/>
    <x v="1703"/>
    <n v="5400"/>
    <m/>
    <n v="5400"/>
    <x v="143"/>
  </r>
  <r>
    <x v="99"/>
    <d v="2016-09-16T00:00:00"/>
    <x v="1704"/>
    <n v="7060"/>
    <m/>
    <n v="7060"/>
    <x v="143"/>
  </r>
  <r>
    <x v="99"/>
    <d v="2016-03-14T00:00:00"/>
    <x v="1705"/>
    <n v="7620"/>
    <m/>
    <n v="7620"/>
    <x v="143"/>
  </r>
  <r>
    <x v="99"/>
    <d v="2016-06-03T00:00:00"/>
    <x v="1706"/>
    <n v="7650"/>
    <m/>
    <n v="7650"/>
    <x v="143"/>
  </r>
  <r>
    <x v="99"/>
    <d v="2016-02-17T00:00:00"/>
    <x v="1671"/>
    <n v="7700"/>
    <m/>
    <n v="7700"/>
    <x v="141"/>
  </r>
  <r>
    <x v="99"/>
    <d v="2016-04-13T00:00:00"/>
    <x v="1672"/>
    <n v="7770"/>
    <m/>
    <n v="7770"/>
    <x v="141"/>
  </r>
  <r>
    <x v="100"/>
    <d v="2016-09-07T00:00:00"/>
    <x v="1673"/>
    <n v="110"/>
    <m/>
    <n v="110"/>
    <x v="141"/>
  </r>
  <r>
    <x v="100"/>
    <d v="2016-02-10T00:00:00"/>
    <x v="1674"/>
    <n v="200"/>
    <m/>
    <n v="200"/>
    <x v="141"/>
  </r>
  <r>
    <x v="100"/>
    <d v="2016-10-12T00:00:00"/>
    <x v="1675"/>
    <n v="300"/>
    <m/>
    <n v="300"/>
    <x v="141"/>
  </r>
  <r>
    <x v="100"/>
    <d v="2016-07-13T00:00:00"/>
    <x v="1707"/>
    <n v="1240"/>
    <m/>
    <n v="1240"/>
    <x v="144"/>
  </r>
  <r>
    <x v="100"/>
    <d v="2016-10-01T00:00:00"/>
    <x v="1708"/>
    <n v="1340"/>
    <m/>
    <n v="1340"/>
    <x v="144"/>
  </r>
  <r>
    <x v="100"/>
    <d v="2016-01-30T00:00:00"/>
    <x v="1709"/>
    <n v="2120"/>
    <m/>
    <n v="2120"/>
    <x v="144"/>
  </r>
  <r>
    <x v="100"/>
    <d v="2016-07-02T00:00:00"/>
    <x v="1710"/>
    <n v="2450"/>
    <m/>
    <n v="2450"/>
    <x v="144"/>
  </r>
  <r>
    <x v="100"/>
    <d v="2016-10-21T00:00:00"/>
    <x v="1711"/>
    <n v="3510"/>
    <m/>
    <n v="3510"/>
    <x v="144"/>
  </r>
  <r>
    <x v="100"/>
    <d v="2016-03-14T00:00:00"/>
    <x v="1712"/>
    <n v="3980"/>
    <m/>
    <n v="3980"/>
    <x v="144"/>
  </r>
  <r>
    <x v="100"/>
    <d v="2016-03-27T00:00:00"/>
    <x v="1713"/>
    <n v="4500"/>
    <m/>
    <n v="4500"/>
    <x v="144"/>
  </r>
  <r>
    <x v="100"/>
    <d v="2016-08-17T00:00:00"/>
    <x v="1714"/>
    <n v="6000"/>
    <m/>
    <n v="6000"/>
    <x v="144"/>
  </r>
  <r>
    <x v="100"/>
    <d v="2016-09-22T00:00:00"/>
    <x v="1715"/>
    <n v="6240"/>
    <m/>
    <n v="6240"/>
    <x v="144"/>
  </r>
  <r>
    <x v="100"/>
    <d v="2016-01-15T00:00:00"/>
    <x v="1716"/>
    <n v="7070"/>
    <m/>
    <n v="7070"/>
    <x v="144"/>
  </r>
  <r>
    <x v="100"/>
    <d v="2016-03-11T00:00:00"/>
    <x v="1717"/>
    <n v="7190"/>
    <m/>
    <n v="7190"/>
    <x v="144"/>
  </r>
  <r>
    <x v="100"/>
    <d v="2016-02-15T00:00:00"/>
    <x v="1718"/>
    <n v="7750"/>
    <m/>
    <n v="7750"/>
    <x v="144"/>
  </r>
  <r>
    <x v="100"/>
    <d v="2016-08-30T00:00:00"/>
    <x v="1719"/>
    <n v="8060"/>
    <m/>
    <n v="8060"/>
    <x v="144"/>
  </r>
  <r>
    <x v="100"/>
    <d v="2016-07-30T00:00:00"/>
    <x v="1720"/>
    <n v="8290"/>
    <m/>
    <n v="8290"/>
    <x v="144"/>
  </r>
  <r>
    <x v="100"/>
    <d v="2016-10-12T00:00:00"/>
    <x v="1721"/>
    <n v="8360"/>
    <m/>
    <n v="8360"/>
    <x v="144"/>
  </r>
  <r>
    <x v="101"/>
    <d v="2016-05-24T00:00:00"/>
    <x v="1722"/>
    <n v="250"/>
    <m/>
    <n v="250"/>
    <x v="145"/>
  </r>
  <r>
    <x v="101"/>
    <d v="2016-08-30T00:00:00"/>
    <x v="1723"/>
    <n v="350"/>
    <m/>
    <n v="350"/>
    <x v="145"/>
  </r>
  <r>
    <x v="101"/>
    <d v="2016-01-26T00:00:00"/>
    <x v="1724"/>
    <n v="500"/>
    <m/>
    <n v="500"/>
    <x v="145"/>
  </r>
  <r>
    <x v="101"/>
    <d v="2016-07-01T00:00:00"/>
    <x v="1725"/>
    <m/>
    <n v="740"/>
    <n v="-740"/>
    <x v="145"/>
  </r>
  <r>
    <x v="101"/>
    <d v="2016-06-14T00:00:00"/>
    <x v="1726"/>
    <n v="1610"/>
    <m/>
    <n v="1610"/>
    <x v="145"/>
  </r>
  <r>
    <x v="101"/>
    <d v="2016-02-24T00:00:00"/>
    <x v="1727"/>
    <n v="1950"/>
    <m/>
    <n v="1950"/>
    <x v="145"/>
  </r>
  <r>
    <x v="101"/>
    <d v="2016-02-26T00:00:00"/>
    <x v="1728"/>
    <n v="2240"/>
    <m/>
    <n v="2240"/>
    <x v="145"/>
  </r>
  <r>
    <x v="101"/>
    <d v="2016-03-17T00:00:00"/>
    <x v="1729"/>
    <n v="2830"/>
    <m/>
    <n v="2830"/>
    <x v="145"/>
  </r>
  <r>
    <x v="101"/>
    <d v="2016-03-21T00:00:00"/>
    <x v="1730"/>
    <n v="3930"/>
    <m/>
    <n v="3930"/>
    <x v="145"/>
  </r>
  <r>
    <x v="101"/>
    <d v="2016-04-05T00:00:00"/>
    <x v="1731"/>
    <n v="5670"/>
    <m/>
    <n v="5670"/>
    <x v="145"/>
  </r>
  <r>
    <x v="101"/>
    <d v="2016-10-22T00:00:00"/>
    <x v="1732"/>
    <n v="5680"/>
    <m/>
    <n v="5680"/>
    <x v="145"/>
  </r>
  <r>
    <x v="101"/>
    <d v="2016-03-04T00:00:00"/>
    <x v="1733"/>
    <n v="6480"/>
    <m/>
    <n v="6480"/>
    <x v="145"/>
  </r>
  <r>
    <x v="101"/>
    <d v="2016-02-29T00:00:00"/>
    <x v="1734"/>
    <n v="6530"/>
    <m/>
    <n v="6530"/>
    <x v="145"/>
  </r>
  <r>
    <x v="101"/>
    <d v="2016-11-16T00:00:00"/>
    <x v="1735"/>
    <n v="6660"/>
    <m/>
    <n v="6660"/>
    <x v="145"/>
  </r>
  <r>
    <x v="101"/>
    <d v="2016-08-16T00:00:00"/>
    <x v="1736"/>
    <n v="7590"/>
    <m/>
    <n v="7590"/>
    <x v="145"/>
  </r>
  <r>
    <x v="101"/>
    <d v="2016-06-10T00:00:00"/>
    <x v="1737"/>
    <n v="7700"/>
    <m/>
    <n v="7700"/>
    <x v="145"/>
  </r>
  <r>
    <x v="101"/>
    <d v="2016-07-02T00:00:00"/>
    <x v="1671"/>
    <n v="8220"/>
    <m/>
    <n v="8220"/>
    <x v="141"/>
  </r>
  <r>
    <x v="101"/>
    <d v="2016-06-28T00:00:00"/>
    <x v="1672"/>
    <n v="8340"/>
    <m/>
    <n v="8340"/>
    <x v="141"/>
  </r>
  <r>
    <x v="102"/>
    <d v="2016-04-08T00:00:00"/>
    <x v="1673"/>
    <n v="760"/>
    <m/>
    <n v="760"/>
    <x v="141"/>
  </r>
  <r>
    <x v="102"/>
    <d v="2016-06-27T00:00:00"/>
    <x v="1674"/>
    <n v="1070"/>
    <m/>
    <n v="1070"/>
    <x v="141"/>
  </r>
  <r>
    <x v="102"/>
    <d v="2016-05-28T00:00:00"/>
    <x v="1738"/>
    <n v="1290"/>
    <m/>
    <n v="1290"/>
    <x v="141"/>
  </r>
  <r>
    <x v="102"/>
    <d v="2016-06-08T00:00:00"/>
    <x v="1739"/>
    <n v="1500"/>
    <m/>
    <n v="1500"/>
    <x v="146"/>
  </r>
  <r>
    <x v="102"/>
    <d v="2016-07-14T00:00:00"/>
    <x v="1740"/>
    <n v="2250"/>
    <m/>
    <n v="2250"/>
    <x v="146"/>
  </r>
  <r>
    <x v="102"/>
    <d v="2016-04-05T00:00:00"/>
    <x v="1741"/>
    <n v="2510"/>
    <m/>
    <n v="2510"/>
    <x v="146"/>
  </r>
  <r>
    <x v="102"/>
    <d v="2016-07-31T00:00:00"/>
    <x v="1742"/>
    <n v="3000"/>
    <m/>
    <n v="3000"/>
    <x v="146"/>
  </r>
  <r>
    <x v="102"/>
    <d v="2016-07-11T00:00:00"/>
    <x v="1743"/>
    <n v="3950"/>
    <m/>
    <n v="3950"/>
    <x v="146"/>
  </r>
  <r>
    <x v="102"/>
    <d v="2016-11-10T00:00:00"/>
    <x v="1744"/>
    <n v="4590"/>
    <m/>
    <n v="4590"/>
    <x v="146"/>
  </r>
  <r>
    <x v="102"/>
    <d v="2016-07-27T00:00:00"/>
    <x v="1745"/>
    <n v="5630"/>
    <m/>
    <n v="5630"/>
    <x v="146"/>
  </r>
  <r>
    <x v="102"/>
    <d v="2016-06-06T00:00:00"/>
    <x v="1746"/>
    <n v="5820"/>
    <m/>
    <n v="5820"/>
    <x v="146"/>
  </r>
  <r>
    <x v="102"/>
    <d v="2016-09-24T00:00:00"/>
    <x v="1747"/>
    <n v="5960"/>
    <m/>
    <n v="5960"/>
    <x v="146"/>
  </r>
  <r>
    <x v="102"/>
    <d v="2016-07-18T00:00:00"/>
    <x v="1748"/>
    <n v="6040"/>
    <m/>
    <n v="6040"/>
    <x v="146"/>
  </r>
  <r>
    <x v="102"/>
    <d v="2016-02-07T00:00:00"/>
    <x v="1749"/>
    <n v="6370"/>
    <m/>
    <n v="6370"/>
    <x v="146"/>
  </r>
  <r>
    <x v="102"/>
    <d v="2016-07-03T00:00:00"/>
    <x v="1750"/>
    <n v="6540"/>
    <m/>
    <n v="6540"/>
    <x v="146"/>
  </r>
  <r>
    <x v="102"/>
    <d v="2016-01-13T00:00:00"/>
    <x v="1751"/>
    <n v="6760"/>
    <m/>
    <n v="6760"/>
    <x v="146"/>
  </r>
  <r>
    <x v="102"/>
    <d v="2016-01-28T00:00:00"/>
    <x v="1752"/>
    <n v="7290"/>
    <m/>
    <n v="7290"/>
    <x v="146"/>
  </r>
  <r>
    <x v="102"/>
    <d v="2016-12-04T00:00:00"/>
    <x v="1753"/>
    <n v="7610"/>
    <m/>
    <n v="7610"/>
    <x v="146"/>
  </r>
  <r>
    <x v="103"/>
    <d v="2016-07-16T00:00:00"/>
    <x v="1754"/>
    <n v="680"/>
    <m/>
    <n v="680"/>
    <x v="147"/>
  </r>
  <r>
    <x v="103"/>
    <d v="2016-04-21T00:00:00"/>
    <x v="1755"/>
    <m/>
    <n v="860"/>
    <n v="-860"/>
    <x v="147"/>
  </r>
  <r>
    <x v="103"/>
    <d v="2016-05-26T00:00:00"/>
    <x v="1756"/>
    <n v="1870"/>
    <m/>
    <n v="1870"/>
    <x v="147"/>
  </r>
  <r>
    <x v="103"/>
    <d v="2016-09-18T00:00:00"/>
    <x v="1757"/>
    <n v="2640"/>
    <m/>
    <n v="2640"/>
    <x v="147"/>
  </r>
  <r>
    <x v="103"/>
    <d v="2016-04-17T00:00:00"/>
    <x v="1758"/>
    <n v="3230"/>
    <m/>
    <n v="3230"/>
    <x v="147"/>
  </r>
  <r>
    <x v="103"/>
    <d v="2016-08-13T00:00:00"/>
    <x v="1759"/>
    <n v="3350"/>
    <m/>
    <n v="3350"/>
    <x v="147"/>
  </r>
  <r>
    <x v="103"/>
    <d v="2016-12-17T00:00:00"/>
    <x v="1760"/>
    <n v="3490"/>
    <m/>
    <n v="3490"/>
    <x v="147"/>
  </r>
  <r>
    <x v="103"/>
    <d v="2016-04-14T00:00:00"/>
    <x v="1761"/>
    <n v="3940"/>
    <m/>
    <n v="3940"/>
    <x v="147"/>
  </r>
  <r>
    <x v="103"/>
    <d v="2016-04-10T00:00:00"/>
    <x v="1762"/>
    <n v="4190"/>
    <m/>
    <n v="4190"/>
    <x v="147"/>
  </r>
  <r>
    <x v="103"/>
    <d v="2016-11-12T00:00:00"/>
    <x v="1763"/>
    <n v="4320"/>
    <m/>
    <n v="4320"/>
    <x v="147"/>
  </r>
  <r>
    <x v="103"/>
    <d v="2016-09-06T00:00:00"/>
    <x v="1764"/>
    <n v="5000"/>
    <m/>
    <n v="5000"/>
    <x v="147"/>
  </r>
  <r>
    <x v="103"/>
    <d v="2016-03-07T00:00:00"/>
    <x v="1765"/>
    <n v="5350"/>
    <m/>
    <n v="5350"/>
    <x v="147"/>
  </r>
  <r>
    <x v="103"/>
    <d v="2016-06-05T00:00:00"/>
    <x v="1766"/>
    <n v="5590"/>
    <m/>
    <n v="5590"/>
    <x v="147"/>
  </r>
  <r>
    <x v="103"/>
    <d v="2016-04-26T00:00:00"/>
    <x v="1767"/>
    <n v="5840"/>
    <m/>
    <n v="5840"/>
    <x v="147"/>
  </r>
  <r>
    <x v="103"/>
    <d v="2016-11-14T00:00:00"/>
    <x v="1768"/>
    <n v="6400"/>
    <m/>
    <n v="6400"/>
    <x v="147"/>
  </r>
  <r>
    <x v="103"/>
    <d v="2016-11-19T00:00:00"/>
    <x v="1769"/>
    <n v="6630"/>
    <m/>
    <n v="6630"/>
    <x v="148"/>
  </r>
  <r>
    <x v="103"/>
    <d v="2016-11-13T00:00:00"/>
    <x v="1770"/>
    <n v="7770"/>
    <m/>
    <n v="7770"/>
    <x v="148"/>
  </r>
  <r>
    <x v="103"/>
    <d v="2016-11-28T00:00:00"/>
    <x v="1771"/>
    <n v="7930"/>
    <m/>
    <n v="7930"/>
    <x v="148"/>
  </r>
  <r>
    <x v="104"/>
    <d v="2016-01-14T00:00:00"/>
    <x v="1772"/>
    <n v="440"/>
    <m/>
    <n v="440"/>
    <x v="148"/>
  </r>
  <r>
    <x v="104"/>
    <d v="2016-04-11T00:00:00"/>
    <x v="1773"/>
    <n v="470"/>
    <m/>
    <n v="470"/>
    <x v="148"/>
  </r>
  <r>
    <x v="104"/>
    <d v="2016-04-18T00:00:00"/>
    <x v="1774"/>
    <n v="1000"/>
    <m/>
    <n v="1000"/>
    <x v="149"/>
  </r>
  <r>
    <x v="104"/>
    <d v="2016-10-17T00:00:00"/>
    <x v="1775"/>
    <n v="1220"/>
    <m/>
    <n v="1220"/>
    <x v="149"/>
  </r>
  <r>
    <x v="104"/>
    <d v="2016-03-29T00:00:00"/>
    <x v="1776"/>
    <n v="2750"/>
    <m/>
    <n v="2750"/>
    <x v="149"/>
  </r>
  <r>
    <x v="104"/>
    <d v="2016-02-09T00:00:00"/>
    <x v="1777"/>
    <n v="3190"/>
    <m/>
    <n v="3190"/>
    <x v="149"/>
  </r>
  <r>
    <x v="104"/>
    <d v="2016-02-26T00:00:00"/>
    <x v="1778"/>
    <n v="3620"/>
    <m/>
    <n v="3620"/>
    <x v="149"/>
  </r>
  <r>
    <x v="104"/>
    <d v="2016-02-14T00:00:00"/>
    <x v="1779"/>
    <n v="3980"/>
    <m/>
    <n v="3980"/>
    <x v="149"/>
  </r>
  <r>
    <x v="104"/>
    <d v="2016-03-12T00:00:00"/>
    <x v="1780"/>
    <n v="4310"/>
    <m/>
    <n v="4310"/>
    <x v="149"/>
  </r>
  <r>
    <x v="104"/>
    <d v="2016-04-29T00:00:00"/>
    <x v="1781"/>
    <n v="5030"/>
    <m/>
    <n v="5030"/>
    <x v="149"/>
  </r>
  <r>
    <x v="104"/>
    <d v="2016-02-09T00:00:00"/>
    <x v="1782"/>
    <n v="5050"/>
    <m/>
    <n v="5050"/>
    <x v="149"/>
  </r>
  <r>
    <x v="104"/>
    <d v="2016-07-07T00:00:00"/>
    <x v="1783"/>
    <n v="5690"/>
    <m/>
    <n v="5690"/>
    <x v="149"/>
  </r>
  <r>
    <x v="104"/>
    <d v="2016-11-24T00:00:00"/>
    <x v="1784"/>
    <n v="5800"/>
    <m/>
    <n v="5800"/>
    <x v="149"/>
  </r>
  <r>
    <x v="104"/>
    <d v="2016-04-17T00:00:00"/>
    <x v="1785"/>
    <n v="6280"/>
    <m/>
    <n v="6280"/>
    <x v="149"/>
  </r>
  <r>
    <x v="104"/>
    <d v="2016-08-27T00:00:00"/>
    <x v="1786"/>
    <n v="6360"/>
    <m/>
    <n v="6360"/>
    <x v="149"/>
  </r>
  <r>
    <x v="104"/>
    <d v="2016-04-13T00:00:00"/>
    <x v="1787"/>
    <n v="6390"/>
    <m/>
    <n v="6390"/>
    <x v="149"/>
  </r>
  <r>
    <x v="104"/>
    <d v="2016-04-28T00:00:00"/>
    <x v="1788"/>
    <n v="6950"/>
    <m/>
    <n v="6950"/>
    <x v="149"/>
  </r>
  <r>
    <x v="104"/>
    <d v="2016-10-31T00:00:00"/>
    <x v="1789"/>
    <n v="7340"/>
    <m/>
    <n v="7340"/>
    <x v="149"/>
  </r>
  <r>
    <x v="104"/>
    <d v="2016-02-12T00:00:00"/>
    <x v="1790"/>
    <n v="7800"/>
    <m/>
    <n v="7800"/>
    <x v="149"/>
  </r>
  <r>
    <x v="105"/>
    <d v="2016-12-23T00:00:00"/>
    <x v="1791"/>
    <n v="350"/>
    <m/>
    <n v="350"/>
    <x v="150"/>
  </r>
  <r>
    <x v="105"/>
    <d v="2016-12-12T00:00:00"/>
    <x v="1792"/>
    <n v="520"/>
    <m/>
    <n v="520"/>
    <x v="150"/>
  </r>
  <r>
    <x v="105"/>
    <d v="2016-06-08T00:00:00"/>
    <x v="1793"/>
    <n v="640"/>
    <m/>
    <n v="640"/>
    <x v="150"/>
  </r>
  <r>
    <x v="105"/>
    <d v="2016-03-20T00:00:00"/>
    <x v="1794"/>
    <m/>
    <n v="1050"/>
    <n v="-1050"/>
    <x v="150"/>
  </r>
  <r>
    <x v="105"/>
    <d v="2016-04-29T00:00:00"/>
    <x v="1795"/>
    <n v="1200"/>
    <m/>
    <n v="1200"/>
    <x v="150"/>
  </r>
  <r>
    <x v="105"/>
    <d v="2016-05-31T00:00:00"/>
    <x v="1796"/>
    <n v="1800"/>
    <m/>
    <n v="1800"/>
    <x v="150"/>
  </r>
  <r>
    <x v="105"/>
    <d v="2016-03-13T00:00:00"/>
    <x v="1797"/>
    <n v="1860"/>
    <m/>
    <n v="1860"/>
    <x v="150"/>
  </r>
  <r>
    <x v="105"/>
    <d v="2016-06-16T00:00:00"/>
    <x v="1798"/>
    <n v="2550"/>
    <m/>
    <n v="2550"/>
    <x v="150"/>
  </r>
  <r>
    <x v="105"/>
    <d v="2016-11-25T00:00:00"/>
    <x v="1799"/>
    <n v="4420"/>
    <m/>
    <n v="4420"/>
    <x v="150"/>
  </r>
  <r>
    <x v="105"/>
    <d v="2016-10-31T00:00:00"/>
    <x v="1800"/>
    <n v="4600"/>
    <m/>
    <n v="4600"/>
    <x v="150"/>
  </r>
  <r>
    <x v="105"/>
    <d v="2016-03-11T00:00:00"/>
    <x v="1801"/>
    <n v="4610"/>
    <m/>
    <n v="4610"/>
    <x v="150"/>
  </r>
  <r>
    <x v="105"/>
    <d v="2016-03-28T00:00:00"/>
    <x v="1802"/>
    <n v="4630"/>
    <m/>
    <n v="4630"/>
    <x v="150"/>
  </r>
  <r>
    <x v="105"/>
    <d v="2016-09-01T00:00:00"/>
    <x v="1803"/>
    <n v="5100"/>
    <m/>
    <n v="5100"/>
    <x v="150"/>
  </r>
  <r>
    <x v="105"/>
    <d v="2016-06-14T00:00:00"/>
    <x v="1804"/>
    <n v="5160"/>
    <m/>
    <n v="5160"/>
    <x v="150"/>
  </r>
  <r>
    <x v="105"/>
    <d v="2016-02-08T00:00:00"/>
    <x v="1805"/>
    <n v="6260"/>
    <m/>
    <n v="6260"/>
    <x v="150"/>
  </r>
  <r>
    <x v="105"/>
    <d v="2016-03-12T00:00:00"/>
    <x v="1806"/>
    <n v="6680"/>
    <m/>
    <n v="6680"/>
    <x v="148"/>
  </r>
  <r>
    <x v="105"/>
    <d v="2016-01-19T00:00:00"/>
    <x v="1770"/>
    <n v="7320"/>
    <m/>
    <n v="7320"/>
    <x v="148"/>
  </r>
  <r>
    <x v="105"/>
    <d v="2016-05-28T00:00:00"/>
    <x v="1771"/>
    <n v="7420"/>
    <m/>
    <n v="7420"/>
    <x v="148"/>
  </r>
  <r>
    <x v="105"/>
    <d v="2016-01-04T00:00:00"/>
    <x v="1807"/>
    <n v="7550"/>
    <m/>
    <n v="7550"/>
    <x v="148"/>
  </r>
  <r>
    <x v="106"/>
    <d v="2016-10-09T00:00:00"/>
    <x v="1773"/>
    <n v="660"/>
    <m/>
    <n v="660"/>
    <x v="148"/>
  </r>
  <r>
    <x v="106"/>
    <d v="2016-07-07T00:00:00"/>
    <x v="1808"/>
    <n v="880"/>
    <m/>
    <n v="880"/>
    <x v="148"/>
  </r>
  <r>
    <x v="106"/>
    <d v="2016-05-21T00:00:00"/>
    <x v="1809"/>
    <n v="1510"/>
    <m/>
    <n v="1510"/>
    <x v="148"/>
  </r>
  <r>
    <x v="106"/>
    <d v="2016-07-29T00:00:00"/>
    <x v="1810"/>
    <n v="1740"/>
    <m/>
    <n v="1740"/>
    <x v="148"/>
  </r>
  <r>
    <x v="106"/>
    <d v="2016-03-23T00:00:00"/>
    <x v="1811"/>
    <n v="2540"/>
    <m/>
    <n v="2540"/>
    <x v="151"/>
  </r>
  <r>
    <x v="106"/>
    <d v="2016-03-22T00:00:00"/>
    <x v="1812"/>
    <n v="3330"/>
    <m/>
    <n v="3330"/>
    <x v="151"/>
  </r>
  <r>
    <x v="106"/>
    <d v="2016-07-19T00:00:00"/>
    <x v="1813"/>
    <n v="3330"/>
    <m/>
    <n v="3330"/>
    <x v="151"/>
  </r>
  <r>
    <x v="106"/>
    <d v="2016-04-22T00:00:00"/>
    <x v="1814"/>
    <n v="3740"/>
    <m/>
    <n v="3740"/>
    <x v="151"/>
  </r>
  <r>
    <x v="106"/>
    <d v="2016-04-24T00:00:00"/>
    <x v="1815"/>
    <n v="3890"/>
    <m/>
    <n v="3890"/>
    <x v="151"/>
  </r>
  <r>
    <x v="106"/>
    <d v="2016-04-15T00:00:00"/>
    <x v="1816"/>
    <n v="4330"/>
    <m/>
    <n v="4330"/>
    <x v="151"/>
  </r>
  <r>
    <x v="106"/>
    <d v="2016-07-01T00:00:00"/>
    <x v="1817"/>
    <n v="4580"/>
    <m/>
    <n v="4580"/>
    <x v="151"/>
  </r>
  <r>
    <x v="106"/>
    <d v="2016-03-23T00:00:00"/>
    <x v="1818"/>
    <n v="4880"/>
    <m/>
    <n v="4880"/>
    <x v="151"/>
  </r>
  <r>
    <x v="106"/>
    <d v="2016-03-08T00:00:00"/>
    <x v="1819"/>
    <n v="5070"/>
    <m/>
    <n v="5070"/>
    <x v="151"/>
  </r>
  <r>
    <x v="106"/>
    <d v="2016-10-10T00:00:00"/>
    <x v="1820"/>
    <n v="5430"/>
    <m/>
    <n v="5430"/>
    <x v="151"/>
  </r>
  <r>
    <x v="106"/>
    <d v="2016-10-16T00:00:00"/>
    <x v="1821"/>
    <n v="5880"/>
    <m/>
    <n v="5880"/>
    <x v="151"/>
  </r>
  <r>
    <x v="106"/>
    <d v="2016-02-07T00:00:00"/>
    <x v="1822"/>
    <n v="6170"/>
    <m/>
    <n v="6170"/>
    <x v="151"/>
  </r>
  <r>
    <x v="106"/>
    <d v="2016-04-25T00:00:00"/>
    <x v="1823"/>
    <n v="6170"/>
    <m/>
    <n v="6170"/>
    <x v="151"/>
  </r>
  <r>
    <x v="106"/>
    <d v="2016-02-18T00:00:00"/>
    <x v="1769"/>
    <n v="6500"/>
    <m/>
    <n v="6500"/>
    <x v="148"/>
  </r>
  <r>
    <x v="106"/>
    <d v="2016-04-07T00:00:00"/>
    <x v="1770"/>
    <n v="6780"/>
    <m/>
    <n v="6780"/>
    <x v="148"/>
  </r>
  <r>
    <x v="107"/>
    <d v="2016-05-11T00:00:00"/>
    <x v="1771"/>
    <m/>
    <n v="410"/>
    <n v="-410"/>
    <x v="148"/>
  </r>
  <r>
    <x v="107"/>
    <d v="2016-08-30T00:00:00"/>
    <x v="1807"/>
    <n v="810"/>
    <m/>
    <n v="810"/>
    <x v="148"/>
  </r>
  <r>
    <x v="107"/>
    <d v="2016-09-06T00:00:00"/>
    <x v="1824"/>
    <n v="880"/>
    <m/>
    <n v="880"/>
    <x v="148"/>
  </r>
  <r>
    <x v="107"/>
    <d v="2016-05-03T00:00:00"/>
    <x v="1808"/>
    <n v="1020"/>
    <m/>
    <n v="1020"/>
    <x v="148"/>
  </r>
  <r>
    <x v="107"/>
    <d v="2016-03-23T00:00:00"/>
    <x v="213"/>
    <n v="1600"/>
    <m/>
    <n v="1600"/>
    <x v="22"/>
  </r>
  <r>
    <x v="107"/>
    <d v="2016-06-09T00:00:00"/>
    <x v="214"/>
    <n v="1930"/>
    <m/>
    <n v="1930"/>
    <x v="22"/>
  </r>
  <r>
    <x v="107"/>
    <d v="2016-10-06T00:00:00"/>
    <x v="1825"/>
    <n v="2010"/>
    <m/>
    <n v="2010"/>
    <x v="22"/>
  </r>
  <r>
    <x v="107"/>
    <d v="2016-04-17T00:00:00"/>
    <x v="216"/>
    <n v="2150"/>
    <m/>
    <n v="2150"/>
    <x v="22"/>
  </r>
  <r>
    <x v="107"/>
    <d v="2016-05-12T00:00:00"/>
    <x v="217"/>
    <n v="2250"/>
    <m/>
    <n v="2250"/>
    <x v="22"/>
  </r>
  <r>
    <x v="107"/>
    <d v="2016-03-15T00:00:00"/>
    <x v="218"/>
    <n v="2410"/>
    <m/>
    <n v="2410"/>
    <x v="22"/>
  </r>
  <r>
    <x v="107"/>
    <d v="2016-12-06T00:00:00"/>
    <x v="219"/>
    <n v="3970"/>
    <m/>
    <n v="3970"/>
    <x v="22"/>
  </r>
  <r>
    <x v="107"/>
    <d v="2016-06-01T00:00:00"/>
    <x v="1826"/>
    <n v="4730"/>
    <m/>
    <n v="4730"/>
    <x v="22"/>
  </r>
  <r>
    <x v="107"/>
    <d v="2016-03-12T00:00:00"/>
    <x v="221"/>
    <n v="5050"/>
    <m/>
    <n v="5050"/>
    <x v="22"/>
  </r>
  <r>
    <x v="107"/>
    <d v="2016-01-13T00:00:00"/>
    <x v="222"/>
    <n v="6460"/>
    <m/>
    <n v="6460"/>
    <x v="22"/>
  </r>
  <r>
    <x v="107"/>
    <d v="2016-01-15T00:00:00"/>
    <x v="223"/>
    <n v="6700"/>
    <m/>
    <n v="6700"/>
    <x v="22"/>
  </r>
  <r>
    <x v="107"/>
    <d v="2016-04-13T00:00:00"/>
    <x v="1827"/>
    <n v="6700"/>
    <m/>
    <n v="6700"/>
    <x v="22"/>
  </r>
  <r>
    <x v="107"/>
    <d v="2016-08-05T00:00:00"/>
    <x v="225"/>
    <n v="6830"/>
    <m/>
    <n v="6830"/>
    <x v="22"/>
  </r>
  <r>
    <x v="107"/>
    <d v="2016-06-12T00:00:00"/>
    <x v="1828"/>
    <n v="7010"/>
    <m/>
    <n v="7010"/>
    <x v="152"/>
  </r>
  <r>
    <x v="107"/>
    <d v="2016-07-31T00:00:00"/>
    <x v="1829"/>
    <n v="7880"/>
    <m/>
    <n v="7880"/>
    <x v="152"/>
  </r>
  <r>
    <x v="108"/>
    <d v="2016-09-02T00:00:00"/>
    <x v="1830"/>
    <n v="370"/>
    <m/>
    <n v="370"/>
    <x v="152"/>
  </r>
  <r>
    <x v="108"/>
    <d v="2016-10-11T00:00:00"/>
    <x v="1831"/>
    <n v="520"/>
    <m/>
    <n v="520"/>
    <x v="152"/>
  </r>
  <r>
    <x v="108"/>
    <d v="2016-09-17T00:00:00"/>
    <x v="1832"/>
    <n v="580"/>
    <m/>
    <n v="580"/>
    <x v="153"/>
  </r>
  <r>
    <x v="108"/>
    <d v="2016-09-26T00:00:00"/>
    <x v="1833"/>
    <n v="830"/>
    <m/>
    <n v="830"/>
    <x v="153"/>
  </r>
  <r>
    <x v="108"/>
    <d v="2016-01-11T00:00:00"/>
    <x v="1834"/>
    <n v="1310"/>
    <m/>
    <n v="1310"/>
    <x v="153"/>
  </r>
  <r>
    <x v="108"/>
    <d v="2016-06-11T00:00:00"/>
    <x v="1835"/>
    <n v="1820"/>
    <m/>
    <n v="1820"/>
    <x v="153"/>
  </r>
  <r>
    <x v="108"/>
    <d v="2016-03-26T00:00:00"/>
    <x v="1836"/>
    <n v="2370"/>
    <m/>
    <n v="2370"/>
    <x v="153"/>
  </r>
  <r>
    <x v="108"/>
    <d v="2016-06-20T00:00:00"/>
    <x v="1837"/>
    <n v="2550"/>
    <m/>
    <n v="2550"/>
    <x v="153"/>
  </r>
  <r>
    <x v="108"/>
    <d v="2016-01-23T00:00:00"/>
    <x v="1838"/>
    <n v="3500"/>
    <m/>
    <n v="3500"/>
    <x v="153"/>
  </r>
  <r>
    <x v="108"/>
    <d v="2016-08-04T00:00:00"/>
    <x v="1839"/>
    <n v="3690"/>
    <m/>
    <n v="3690"/>
    <x v="153"/>
  </r>
  <r>
    <x v="108"/>
    <d v="2016-10-19T00:00:00"/>
    <x v="1840"/>
    <n v="5120"/>
    <m/>
    <n v="5120"/>
    <x v="153"/>
  </r>
  <r>
    <x v="108"/>
    <d v="2016-09-15T00:00:00"/>
    <x v="1841"/>
    <n v="5220"/>
    <m/>
    <n v="5220"/>
    <x v="153"/>
  </r>
  <r>
    <x v="108"/>
    <d v="2016-01-07T00:00:00"/>
    <x v="1842"/>
    <n v="5870"/>
    <m/>
    <n v="5870"/>
    <x v="153"/>
  </r>
  <r>
    <x v="108"/>
    <d v="2016-04-09T00:00:00"/>
    <x v="1843"/>
    <n v="7400"/>
    <m/>
    <n v="7400"/>
    <x v="153"/>
  </r>
  <r>
    <x v="108"/>
    <d v="2016-04-10T00:00:00"/>
    <x v="1844"/>
    <n v="7700"/>
    <m/>
    <n v="7700"/>
    <x v="153"/>
  </r>
  <r>
    <x v="108"/>
    <d v="2016-04-20T00:00:00"/>
    <x v="1828"/>
    <n v="7770"/>
    <m/>
    <n v="7770"/>
    <x v="152"/>
  </r>
  <r>
    <x v="108"/>
    <d v="2016-04-24T00:00:00"/>
    <x v="1829"/>
    <n v="8080"/>
    <m/>
    <n v="8080"/>
    <x v="152"/>
  </r>
  <r>
    <x v="108"/>
    <d v="2016-09-22T00:00:00"/>
    <x v="1830"/>
    <n v="8120"/>
    <m/>
    <n v="8120"/>
    <x v="152"/>
  </r>
  <r>
    <x v="108"/>
    <d v="2016-06-08T00:00:00"/>
    <x v="1831"/>
    <n v="8200"/>
    <m/>
    <n v="8200"/>
    <x v="152"/>
  </r>
  <r>
    <x v="109"/>
    <d v="2016-09-26T00:00:00"/>
    <x v="1845"/>
    <n v="140"/>
    <m/>
    <n v="140"/>
    <x v="152"/>
  </r>
  <r>
    <x v="109"/>
    <d v="2016-05-31T00:00:00"/>
    <x v="1846"/>
    <n v="430"/>
    <m/>
    <n v="430"/>
    <x v="152"/>
  </r>
  <r>
    <x v="109"/>
    <d v="2016-12-05T00:00:00"/>
    <x v="1847"/>
    <n v="1280"/>
    <m/>
    <n v="1280"/>
    <x v="152"/>
  </r>
  <r>
    <x v="109"/>
    <d v="2016-04-20T00:00:00"/>
    <x v="1848"/>
    <m/>
    <n v="1320"/>
    <n v="-1320"/>
    <x v="152"/>
  </r>
  <r>
    <x v="109"/>
    <d v="2016-04-04T00:00:00"/>
    <x v="1849"/>
    <n v="2320"/>
    <m/>
    <n v="2320"/>
    <x v="154"/>
  </r>
  <r>
    <x v="109"/>
    <d v="2016-01-10T00:00:00"/>
    <x v="1850"/>
    <n v="2360"/>
    <m/>
    <n v="2360"/>
    <x v="154"/>
  </r>
  <r>
    <x v="109"/>
    <d v="2016-11-04T00:00:00"/>
    <x v="1851"/>
    <n v="2380"/>
    <m/>
    <n v="2380"/>
    <x v="154"/>
  </r>
  <r>
    <x v="109"/>
    <d v="2016-06-13T00:00:00"/>
    <x v="1852"/>
    <n v="2780"/>
    <m/>
    <n v="2780"/>
    <x v="154"/>
  </r>
  <r>
    <x v="109"/>
    <d v="2016-03-21T00:00:00"/>
    <x v="1853"/>
    <n v="3000"/>
    <m/>
    <n v="3000"/>
    <x v="154"/>
  </r>
  <r>
    <x v="109"/>
    <d v="2016-03-31T00:00:00"/>
    <x v="1854"/>
    <n v="3440"/>
    <m/>
    <n v="3440"/>
    <x v="154"/>
  </r>
  <r>
    <x v="109"/>
    <d v="2016-03-24T00:00:00"/>
    <x v="1855"/>
    <n v="6580"/>
    <m/>
    <n v="6580"/>
    <x v="154"/>
  </r>
  <r>
    <x v="109"/>
    <d v="2016-05-01T00:00:00"/>
    <x v="1856"/>
    <n v="7140"/>
    <m/>
    <n v="7140"/>
    <x v="154"/>
  </r>
  <r>
    <x v="109"/>
    <d v="2016-03-11T00:00:00"/>
    <x v="1857"/>
    <n v="7230"/>
    <m/>
    <n v="7230"/>
    <x v="154"/>
  </r>
  <r>
    <x v="109"/>
    <d v="2016-10-15T00:00:00"/>
    <x v="1858"/>
    <n v="7520"/>
    <m/>
    <n v="7520"/>
    <x v="154"/>
  </r>
  <r>
    <x v="109"/>
    <d v="2016-02-19T00:00:00"/>
    <x v="1859"/>
    <n v="7750"/>
    <m/>
    <n v="7750"/>
    <x v="154"/>
  </r>
  <r>
    <x v="109"/>
    <d v="2016-05-30T00:00:00"/>
    <x v="1860"/>
    <n v="7780"/>
    <m/>
    <n v="7780"/>
    <x v="154"/>
  </r>
  <r>
    <x v="109"/>
    <d v="2016-07-01T00:00:00"/>
    <x v="1861"/>
    <n v="7930"/>
    <m/>
    <n v="7930"/>
    <x v="154"/>
  </r>
  <r>
    <x v="109"/>
    <d v="2016-09-16T00:00:00"/>
    <x v="1828"/>
    <n v="8340"/>
    <m/>
    <n v="8340"/>
    <x v="152"/>
  </r>
  <r>
    <x v="109"/>
    <d v="2016-09-08T00:00:00"/>
    <x v="1829"/>
    <n v="8390"/>
    <m/>
    <n v="8390"/>
    <x v="152"/>
  </r>
  <r>
    <x v="110"/>
    <d v="2016-12-10T00:00:00"/>
    <x v="1862"/>
    <n v="420"/>
    <m/>
    <n v="420"/>
    <x v="152"/>
  </r>
  <r>
    <x v="110"/>
    <d v="2016-04-28T00:00:00"/>
    <x v="1831"/>
    <m/>
    <n v="630"/>
    <n v="-630"/>
    <x v="152"/>
  </r>
  <r>
    <x v="110"/>
    <d v="2016-04-27T00:00:00"/>
    <x v="1845"/>
    <n v="1360"/>
    <m/>
    <n v="1360"/>
    <x v="152"/>
  </r>
  <r>
    <x v="110"/>
    <d v="2016-12-18T00:00:00"/>
    <x v="1863"/>
    <n v="1380"/>
    <m/>
    <n v="1380"/>
    <x v="155"/>
  </r>
  <r>
    <x v="110"/>
    <d v="2016-03-06T00:00:00"/>
    <x v="1864"/>
    <n v="2020"/>
    <m/>
    <n v="2020"/>
    <x v="155"/>
  </r>
  <r>
    <x v="110"/>
    <d v="2016-06-13T00:00:00"/>
    <x v="1865"/>
    <n v="2400"/>
    <m/>
    <n v="2400"/>
    <x v="155"/>
  </r>
  <r>
    <x v="110"/>
    <d v="2016-02-28T00:00:00"/>
    <x v="1866"/>
    <n v="2700"/>
    <m/>
    <n v="2700"/>
    <x v="155"/>
  </r>
  <r>
    <x v="110"/>
    <d v="2016-11-12T00:00:00"/>
    <x v="1867"/>
    <n v="2850"/>
    <m/>
    <n v="2850"/>
    <x v="155"/>
  </r>
  <r>
    <x v="110"/>
    <d v="2016-09-06T00:00:00"/>
    <x v="1868"/>
    <n v="3210"/>
    <m/>
    <n v="3210"/>
    <x v="155"/>
  </r>
  <r>
    <x v="110"/>
    <d v="2016-06-10T00:00:00"/>
    <x v="1869"/>
    <n v="3840"/>
    <m/>
    <n v="3840"/>
    <x v="155"/>
  </r>
  <r>
    <x v="110"/>
    <d v="2016-03-11T00:00:00"/>
    <x v="1870"/>
    <n v="5260"/>
    <m/>
    <n v="5260"/>
    <x v="155"/>
  </r>
  <r>
    <x v="110"/>
    <d v="2016-04-23T00:00:00"/>
    <x v="1871"/>
    <n v="5570"/>
    <m/>
    <n v="5570"/>
    <x v="155"/>
  </r>
  <r>
    <x v="110"/>
    <d v="2016-09-16T00:00:00"/>
    <x v="1872"/>
    <n v="6660"/>
    <m/>
    <n v="6660"/>
    <x v="155"/>
  </r>
  <r>
    <x v="110"/>
    <d v="2016-04-01T00:00:00"/>
    <x v="1873"/>
    <n v="6700"/>
    <m/>
    <n v="6700"/>
    <x v="155"/>
  </r>
  <r>
    <x v="110"/>
    <d v="2016-06-07T00:00:00"/>
    <x v="1874"/>
    <n v="7010"/>
    <m/>
    <n v="7010"/>
    <x v="155"/>
  </r>
  <r>
    <x v="110"/>
    <d v="2016-01-28T00:00:00"/>
    <x v="1875"/>
    <n v="7480"/>
    <m/>
    <n v="7480"/>
    <x v="155"/>
  </r>
  <r>
    <x v="110"/>
    <d v="2016-11-21T00:00:00"/>
    <x v="1876"/>
    <n v="7840"/>
    <m/>
    <n v="7840"/>
    <x v="155"/>
  </r>
  <r>
    <x v="110"/>
    <d v="2016-03-28T00:00:00"/>
    <x v="1828"/>
    <n v="7860"/>
    <m/>
    <n v="7860"/>
    <x v="152"/>
  </r>
  <r>
    <x v="110"/>
    <d v="2016-10-08T00:00:00"/>
    <x v="1829"/>
    <n v="8390"/>
    <m/>
    <n v="8390"/>
    <x v="152"/>
  </r>
  <r>
    <x v="111"/>
    <d v="2016-05-29T00:00:00"/>
    <x v="1862"/>
    <n v="230"/>
    <m/>
    <n v="230"/>
    <x v="152"/>
  </r>
  <r>
    <x v="111"/>
    <d v="2016-03-09T00:00:00"/>
    <x v="1831"/>
    <n v="640"/>
    <m/>
    <n v="640"/>
    <x v="152"/>
  </r>
  <r>
    <x v="111"/>
    <d v="2016-07-04T00:00:00"/>
    <x v="1845"/>
    <m/>
    <n v="1010"/>
    <n v="-1010"/>
    <x v="152"/>
  </r>
  <r>
    <x v="111"/>
    <d v="2016-07-17T00:00:00"/>
    <x v="1877"/>
    <n v="1710"/>
    <m/>
    <n v="1710"/>
    <x v="152"/>
  </r>
  <r>
    <x v="111"/>
    <d v="2016-06-01T00:00:00"/>
    <x v="1847"/>
    <n v="1850"/>
    <m/>
    <n v="1850"/>
    <x v="152"/>
  </r>
  <r>
    <x v="111"/>
    <d v="2016-12-03T00:00:00"/>
    <x v="1878"/>
    <n v="3740"/>
    <m/>
    <n v="3740"/>
    <x v="156"/>
  </r>
  <r>
    <x v="111"/>
    <d v="2016-07-30T00:00:00"/>
    <x v="1879"/>
    <n v="3800"/>
    <m/>
    <n v="3800"/>
    <x v="156"/>
  </r>
  <r>
    <x v="111"/>
    <d v="2016-01-21T00:00:00"/>
    <x v="1880"/>
    <n v="3870"/>
    <m/>
    <n v="3870"/>
    <x v="156"/>
  </r>
  <r>
    <x v="111"/>
    <d v="2016-12-13T00:00:00"/>
    <x v="1881"/>
    <n v="4070"/>
    <m/>
    <n v="4070"/>
    <x v="156"/>
  </r>
  <r>
    <x v="111"/>
    <d v="2016-01-05T00:00:00"/>
    <x v="1882"/>
    <n v="4300"/>
    <m/>
    <n v="4300"/>
    <x v="156"/>
  </r>
  <r>
    <x v="111"/>
    <d v="2016-07-18T00:00:00"/>
    <x v="1883"/>
    <n v="4330"/>
    <m/>
    <n v="4330"/>
    <x v="156"/>
  </r>
  <r>
    <x v="111"/>
    <d v="2016-07-18T00:00:00"/>
    <x v="1884"/>
    <n v="4860"/>
    <m/>
    <n v="4860"/>
    <x v="156"/>
  </r>
  <r>
    <x v="111"/>
    <d v="2016-09-16T00:00:00"/>
    <x v="1885"/>
    <n v="5140"/>
    <m/>
    <n v="5140"/>
    <x v="156"/>
  </r>
  <r>
    <x v="111"/>
    <d v="2016-10-06T00:00:00"/>
    <x v="1886"/>
    <n v="5570"/>
    <m/>
    <n v="5570"/>
    <x v="156"/>
  </r>
  <r>
    <x v="111"/>
    <d v="2016-07-24T00:00:00"/>
    <x v="1887"/>
    <n v="7180"/>
    <m/>
    <n v="7180"/>
    <x v="156"/>
  </r>
  <r>
    <x v="111"/>
    <d v="2016-04-29T00:00:00"/>
    <x v="1888"/>
    <n v="7550"/>
    <m/>
    <n v="7550"/>
    <x v="156"/>
  </r>
  <r>
    <x v="111"/>
    <d v="2016-10-19T00:00:00"/>
    <x v="1889"/>
    <n v="7810"/>
    <m/>
    <n v="7810"/>
    <x v="156"/>
  </r>
  <r>
    <x v="111"/>
    <d v="2016-02-05T00:00:00"/>
    <x v="1890"/>
    <n v="8020"/>
    <m/>
    <n v="8020"/>
    <x v="156"/>
  </r>
  <r>
    <x v="111"/>
    <d v="2016-09-14T00:00:00"/>
    <x v="1828"/>
    <n v="8200"/>
    <m/>
    <n v="8200"/>
    <x v="152"/>
  </r>
  <r>
    <x v="112"/>
    <d v="2016-07-01T00:00:00"/>
    <x v="1829"/>
    <n v="1080"/>
    <m/>
    <n v="1080"/>
    <x v="152"/>
  </r>
  <r>
    <x v="112"/>
    <d v="2016-10-10T00:00:00"/>
    <x v="1891"/>
    <n v="1180"/>
    <m/>
    <n v="1180"/>
    <x v="152"/>
  </r>
  <r>
    <x v="112"/>
    <d v="2016-08-31T00:00:00"/>
    <x v="1831"/>
    <n v="2120"/>
    <m/>
    <n v="2120"/>
    <x v="152"/>
  </r>
  <r>
    <x v="112"/>
    <d v="2016-08-17T00:00:00"/>
    <x v="1892"/>
    <m/>
    <n v="2480"/>
    <n v="-2480"/>
    <x v="157"/>
  </r>
  <r>
    <x v="112"/>
    <d v="2016-11-02T00:00:00"/>
    <x v="1893"/>
    <n v="2750"/>
    <m/>
    <n v="2750"/>
    <x v="157"/>
  </r>
  <r>
    <x v="112"/>
    <d v="2016-04-01T00:00:00"/>
    <x v="1894"/>
    <n v="4840"/>
    <m/>
    <n v="4840"/>
    <x v="157"/>
  </r>
  <r>
    <x v="112"/>
    <d v="2016-01-28T00:00:00"/>
    <x v="1895"/>
    <n v="5320"/>
    <m/>
    <n v="5320"/>
    <x v="157"/>
  </r>
  <r>
    <x v="112"/>
    <d v="2016-11-17T00:00:00"/>
    <x v="1896"/>
    <n v="5320"/>
    <m/>
    <n v="5320"/>
    <x v="157"/>
  </r>
  <r>
    <x v="112"/>
    <d v="2016-07-08T00:00:00"/>
    <x v="1897"/>
    <n v="5600"/>
    <m/>
    <n v="5600"/>
    <x v="157"/>
  </r>
  <r>
    <x v="112"/>
    <d v="2016-02-25T00:00:00"/>
    <x v="1898"/>
    <n v="5810"/>
    <m/>
    <n v="5810"/>
    <x v="157"/>
  </r>
  <r>
    <x v="112"/>
    <d v="2016-01-23T00:00:00"/>
    <x v="1899"/>
    <n v="6120"/>
    <m/>
    <n v="6120"/>
    <x v="157"/>
  </r>
  <r>
    <x v="112"/>
    <d v="2016-01-27T00:00:00"/>
    <x v="1900"/>
    <n v="6700"/>
    <m/>
    <n v="6700"/>
    <x v="157"/>
  </r>
  <r>
    <x v="112"/>
    <d v="2016-11-27T00:00:00"/>
    <x v="1901"/>
    <n v="6820"/>
    <m/>
    <n v="6820"/>
    <x v="157"/>
  </r>
  <r>
    <x v="112"/>
    <d v="2016-11-21T00:00:00"/>
    <x v="1902"/>
    <n v="7190"/>
    <m/>
    <n v="7190"/>
    <x v="157"/>
  </r>
  <r>
    <x v="112"/>
    <d v="2016-08-06T00:00:00"/>
    <x v="1903"/>
    <n v="7230"/>
    <m/>
    <n v="7230"/>
    <x v="157"/>
  </r>
  <r>
    <x v="112"/>
    <d v="2016-05-21T00:00:00"/>
    <x v="1904"/>
    <n v="7260"/>
    <m/>
    <n v="7260"/>
    <x v="157"/>
  </r>
  <r>
    <x v="112"/>
    <d v="2016-12-18T00:00:00"/>
    <x v="1905"/>
    <n v="7490"/>
    <m/>
    <n v="7490"/>
    <x v="157"/>
  </r>
  <r>
    <x v="112"/>
    <d v="2016-09-03T00:00:00"/>
    <x v="1906"/>
    <n v="7620"/>
    <m/>
    <n v="7620"/>
    <x v="157"/>
  </r>
  <r>
    <x v="112"/>
    <d v="2016-06-26T00:00:00"/>
    <x v="1907"/>
    <n v="7870"/>
    <m/>
    <n v="7870"/>
    <x v="157"/>
  </r>
  <r>
    <x v="113"/>
    <d v="2016-07-04T00:00:00"/>
    <x v="1908"/>
    <n v="530"/>
    <m/>
    <n v="530"/>
    <x v="158"/>
  </r>
  <r>
    <x v="113"/>
    <d v="2016-07-09T00:00:00"/>
    <x v="1909"/>
    <n v="810"/>
    <m/>
    <n v="810"/>
    <x v="158"/>
  </r>
  <r>
    <x v="113"/>
    <d v="2016-05-01T00:00:00"/>
    <x v="1910"/>
    <m/>
    <n v="940"/>
    <n v="-940"/>
    <x v="158"/>
  </r>
  <r>
    <x v="113"/>
    <d v="2016-06-17T00:00:00"/>
    <x v="1911"/>
    <n v="1290"/>
    <m/>
    <n v="1290"/>
    <x v="158"/>
  </r>
  <r>
    <x v="113"/>
    <d v="2016-11-21T00:00:00"/>
    <x v="1912"/>
    <n v="1330"/>
    <m/>
    <n v="1330"/>
    <x v="158"/>
  </r>
  <r>
    <x v="113"/>
    <d v="2016-11-03T00:00:00"/>
    <x v="1913"/>
    <n v="2110"/>
    <m/>
    <n v="2110"/>
    <x v="158"/>
  </r>
  <r>
    <x v="113"/>
    <d v="2016-10-30T00:00:00"/>
    <x v="1914"/>
    <n v="2250"/>
    <m/>
    <n v="2250"/>
    <x v="158"/>
  </r>
  <r>
    <x v="113"/>
    <d v="2016-05-03T00:00:00"/>
    <x v="1915"/>
    <n v="2970"/>
    <m/>
    <n v="2970"/>
    <x v="158"/>
  </r>
  <r>
    <x v="113"/>
    <d v="2016-03-10T00:00:00"/>
    <x v="1916"/>
    <n v="3100"/>
    <m/>
    <n v="3100"/>
    <x v="158"/>
  </r>
  <r>
    <x v="113"/>
    <d v="2016-05-12T00:00:00"/>
    <x v="1917"/>
    <n v="3380"/>
    <m/>
    <n v="3380"/>
    <x v="158"/>
  </r>
  <r>
    <x v="113"/>
    <d v="2016-07-18T00:00:00"/>
    <x v="1918"/>
    <n v="3740"/>
    <m/>
    <n v="3740"/>
    <x v="158"/>
  </r>
  <r>
    <x v="113"/>
    <d v="2016-08-27T00:00:00"/>
    <x v="1919"/>
    <n v="4280"/>
    <m/>
    <n v="4280"/>
    <x v="158"/>
  </r>
  <r>
    <x v="113"/>
    <d v="2016-01-04T00:00:00"/>
    <x v="1920"/>
    <n v="5050"/>
    <m/>
    <n v="5050"/>
    <x v="158"/>
  </r>
  <r>
    <x v="113"/>
    <d v="2016-05-05T00:00:00"/>
    <x v="1921"/>
    <n v="5500"/>
    <m/>
    <n v="5500"/>
    <x v="158"/>
  </r>
  <r>
    <x v="113"/>
    <d v="2016-10-10T00:00:00"/>
    <x v="1922"/>
    <n v="5730"/>
    <m/>
    <n v="5730"/>
    <x v="158"/>
  </r>
  <r>
    <x v="113"/>
    <d v="2016-10-31T00:00:00"/>
    <x v="1923"/>
    <n v="6280"/>
    <m/>
    <n v="6280"/>
    <x v="158"/>
  </r>
  <r>
    <x v="113"/>
    <d v="2016-09-27T00:00:00"/>
    <x v="1924"/>
    <n v="6680"/>
    <m/>
    <n v="6680"/>
    <x v="158"/>
  </r>
  <r>
    <x v="113"/>
    <d v="2016-03-05T00:00:00"/>
    <x v="1925"/>
    <n v="7480"/>
    <m/>
    <n v="7480"/>
    <x v="159"/>
  </r>
  <r>
    <x v="113"/>
    <d v="2016-10-08T00:00:00"/>
    <x v="1926"/>
    <n v="7610"/>
    <m/>
    <n v="7610"/>
    <x v="159"/>
  </r>
  <r>
    <x v="114"/>
    <d v="2016-12-06T00:00:00"/>
    <x v="1927"/>
    <n v="1530"/>
    <m/>
    <n v="1530"/>
    <x v="159"/>
  </r>
  <r>
    <x v="114"/>
    <d v="2016-02-13T00:00:00"/>
    <x v="1928"/>
    <n v="1820"/>
    <m/>
    <n v="1820"/>
    <x v="159"/>
  </r>
  <r>
    <x v="114"/>
    <d v="2016-05-26T00:00:00"/>
    <x v="1929"/>
    <n v="1870"/>
    <m/>
    <n v="1870"/>
    <x v="159"/>
  </r>
  <r>
    <x v="114"/>
    <d v="2016-07-16T00:00:00"/>
    <x v="1930"/>
    <n v="2630"/>
    <m/>
    <n v="2630"/>
    <x v="159"/>
  </r>
  <r>
    <x v="114"/>
    <d v="2016-12-04T00:00:00"/>
    <x v="1931"/>
    <n v="2630"/>
    <m/>
    <n v="2630"/>
    <x v="160"/>
  </r>
  <r>
    <x v="114"/>
    <d v="2016-04-17T00:00:00"/>
    <x v="1932"/>
    <n v="3020"/>
    <m/>
    <n v="3020"/>
    <x v="160"/>
  </r>
  <r>
    <x v="114"/>
    <d v="2016-08-29T00:00:00"/>
    <x v="1933"/>
    <n v="3020"/>
    <m/>
    <n v="3020"/>
    <x v="160"/>
  </r>
  <r>
    <x v="114"/>
    <d v="2016-09-26T00:00:00"/>
    <x v="1934"/>
    <n v="3480"/>
    <m/>
    <n v="3480"/>
    <x v="160"/>
  </r>
  <r>
    <x v="114"/>
    <d v="2016-10-05T00:00:00"/>
    <x v="1935"/>
    <n v="3580"/>
    <m/>
    <n v="3580"/>
    <x v="160"/>
  </r>
  <r>
    <x v="114"/>
    <d v="2016-06-12T00:00:00"/>
    <x v="1936"/>
    <n v="3770"/>
    <m/>
    <n v="3770"/>
    <x v="160"/>
  </r>
  <r>
    <x v="114"/>
    <d v="2016-09-04T00:00:00"/>
    <x v="1937"/>
    <n v="3930"/>
    <m/>
    <n v="3930"/>
    <x v="160"/>
  </r>
  <r>
    <x v="114"/>
    <d v="2016-02-23T00:00:00"/>
    <x v="1938"/>
    <n v="4030"/>
    <m/>
    <n v="4030"/>
    <x v="160"/>
  </r>
  <r>
    <x v="114"/>
    <d v="2016-04-01T00:00:00"/>
    <x v="1939"/>
    <n v="4250"/>
    <m/>
    <n v="4250"/>
    <x v="160"/>
  </r>
  <r>
    <x v="114"/>
    <d v="2016-03-10T00:00:00"/>
    <x v="1940"/>
    <n v="4700"/>
    <m/>
    <n v="4700"/>
    <x v="160"/>
  </r>
  <r>
    <x v="114"/>
    <d v="2016-03-13T00:00:00"/>
    <x v="1941"/>
    <n v="4830"/>
    <m/>
    <n v="4830"/>
    <x v="160"/>
  </r>
  <r>
    <x v="114"/>
    <d v="2016-03-24T00:00:00"/>
    <x v="1942"/>
    <n v="5090"/>
    <m/>
    <n v="5090"/>
    <x v="160"/>
  </r>
  <r>
    <x v="114"/>
    <d v="2016-06-10T00:00:00"/>
    <x v="1943"/>
    <n v="5590"/>
    <m/>
    <n v="5590"/>
    <x v="160"/>
  </r>
  <r>
    <x v="114"/>
    <d v="2016-01-17T00:00:00"/>
    <x v="1944"/>
    <n v="5670"/>
    <m/>
    <n v="5670"/>
    <x v="160"/>
  </r>
  <r>
    <x v="114"/>
    <d v="2016-11-29T00:00:00"/>
    <x v="1945"/>
    <n v="5920"/>
    <m/>
    <n v="5920"/>
    <x v="160"/>
  </r>
  <r>
    <x v="114"/>
    <d v="2016-04-21T00:00:00"/>
    <x v="1946"/>
    <n v="6140"/>
    <m/>
    <n v="6140"/>
    <x v="160"/>
  </r>
  <r>
    <x v="114"/>
    <d v="2016-06-12T00:00:00"/>
    <x v="1947"/>
    <n v="6520"/>
    <m/>
    <n v="6520"/>
    <x v="160"/>
  </r>
  <r>
    <x v="114"/>
    <d v="2016-06-03T00:00:00"/>
    <x v="1948"/>
    <n v="6550"/>
    <m/>
    <n v="6550"/>
    <x v="160"/>
  </r>
  <r>
    <x v="114"/>
    <d v="2016-11-30T00:00:00"/>
    <x v="1949"/>
    <n v="6810"/>
    <m/>
    <n v="6810"/>
    <x v="160"/>
  </r>
  <r>
    <x v="114"/>
    <d v="2016-04-23T00:00:00"/>
    <x v="1950"/>
    <n v="7000"/>
    <m/>
    <n v="7000"/>
    <x v="160"/>
  </r>
  <r>
    <x v="114"/>
    <d v="2016-09-10T00:00:00"/>
    <x v="1951"/>
    <n v="7140"/>
    <m/>
    <n v="7140"/>
    <x v="160"/>
  </r>
  <r>
    <x v="114"/>
    <d v="2016-06-19T00:00:00"/>
    <x v="1952"/>
    <n v="7240"/>
    <m/>
    <n v="7240"/>
    <x v="160"/>
  </r>
  <r>
    <x v="114"/>
    <d v="2016-11-20T00:00:00"/>
    <x v="1953"/>
    <n v="7300"/>
    <m/>
    <n v="7300"/>
    <x v="160"/>
  </r>
  <r>
    <x v="114"/>
    <d v="2016-12-21T00:00:00"/>
    <x v="1954"/>
    <n v="7810"/>
    <m/>
    <n v="7810"/>
    <x v="161"/>
  </r>
  <r>
    <x v="114"/>
    <d v="2016-07-15T00:00:00"/>
    <x v="1955"/>
    <n v="8000"/>
    <m/>
    <n v="8000"/>
    <x v="161"/>
  </r>
  <r>
    <x v="115"/>
    <d v="2016-12-01T00:00:00"/>
    <x v="1956"/>
    <n v="890"/>
    <m/>
    <n v="890"/>
    <x v="161"/>
  </r>
  <r>
    <x v="115"/>
    <d v="2016-08-11T00:00:00"/>
    <x v="1957"/>
    <n v="1270"/>
    <m/>
    <n v="1270"/>
    <x v="161"/>
  </r>
  <r>
    <x v="115"/>
    <d v="2016-04-20T00:00:00"/>
    <x v="1958"/>
    <n v="1710"/>
    <m/>
    <n v="1710"/>
    <x v="161"/>
  </r>
  <r>
    <x v="115"/>
    <d v="2016-08-03T00:00:00"/>
    <x v="1959"/>
    <m/>
    <n v="2200"/>
    <n v="-2200"/>
    <x v="161"/>
  </r>
  <r>
    <x v="115"/>
    <d v="2016-10-23T00:00:00"/>
    <x v="1960"/>
    <n v="2280"/>
    <m/>
    <n v="2280"/>
    <x v="162"/>
  </r>
  <r>
    <x v="115"/>
    <d v="2016-05-14T00:00:00"/>
    <x v="1961"/>
    <n v="2670"/>
    <m/>
    <n v="2670"/>
    <x v="162"/>
  </r>
  <r>
    <x v="115"/>
    <d v="2016-05-27T00:00:00"/>
    <x v="1962"/>
    <n v="2880"/>
    <m/>
    <n v="2880"/>
    <x v="162"/>
  </r>
  <r>
    <x v="115"/>
    <d v="2016-04-19T00:00:00"/>
    <x v="1963"/>
    <n v="3670"/>
    <m/>
    <n v="3670"/>
    <x v="162"/>
  </r>
  <r>
    <x v="115"/>
    <d v="2016-11-08T00:00:00"/>
    <x v="1964"/>
    <n v="4210"/>
    <m/>
    <n v="4210"/>
    <x v="162"/>
  </r>
  <r>
    <x v="115"/>
    <d v="2016-09-30T00:00:00"/>
    <x v="1965"/>
    <n v="4560"/>
    <m/>
    <n v="4560"/>
    <x v="162"/>
  </r>
  <r>
    <x v="115"/>
    <d v="2016-01-17T00:00:00"/>
    <x v="1966"/>
    <n v="4650"/>
    <m/>
    <n v="4650"/>
    <x v="162"/>
  </r>
  <r>
    <x v="115"/>
    <d v="2016-12-03T00:00:00"/>
    <x v="1967"/>
    <n v="4960"/>
    <m/>
    <n v="4960"/>
    <x v="162"/>
  </r>
  <r>
    <x v="115"/>
    <d v="2016-09-20T00:00:00"/>
    <x v="1968"/>
    <n v="5380"/>
    <m/>
    <n v="5380"/>
    <x v="162"/>
  </r>
  <r>
    <x v="115"/>
    <d v="2016-07-13T00:00:00"/>
    <x v="1969"/>
    <n v="5780"/>
    <m/>
    <n v="5780"/>
    <x v="162"/>
  </r>
  <r>
    <x v="115"/>
    <d v="2016-07-05T00:00:00"/>
    <x v="1970"/>
    <n v="6180"/>
    <m/>
    <n v="6180"/>
    <x v="162"/>
  </r>
  <r>
    <x v="115"/>
    <d v="2016-05-23T00:00:00"/>
    <x v="1971"/>
    <n v="6440"/>
    <m/>
    <n v="6440"/>
    <x v="162"/>
  </r>
  <r>
    <x v="115"/>
    <d v="2016-12-12T00:00:00"/>
    <x v="1972"/>
    <n v="7210"/>
    <m/>
    <n v="7210"/>
    <x v="162"/>
  </r>
  <r>
    <x v="115"/>
    <d v="2016-03-17T00:00:00"/>
    <x v="1973"/>
    <n v="7900"/>
    <m/>
    <n v="7900"/>
    <x v="1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1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4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42">
    <i>
      <x v="13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>
      <x v="153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t="grand">
      <x/>
    </i>
  </rowItems>
  <colItems count="1">
    <i/>
  </colItems>
  <pageFields count="1">
    <pageField fld="0" item="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1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121"/>
    </i>
    <i r="1">
      <x v="1419"/>
    </i>
    <i r="1">
      <x v="1420"/>
    </i>
    <i r="1">
      <x v="1421"/>
    </i>
    <i r="1">
      <x v="1422"/>
    </i>
    <i r="1">
      <x v="1423"/>
    </i>
    <i>
      <x v="136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t="grand">
      <x/>
    </i>
  </rowItems>
  <colItems count="1">
    <i/>
  </colItems>
  <pageFields count="1">
    <pageField fld="0" item="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1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50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>
      <x v="7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t="grand">
      <x/>
    </i>
  </rowItems>
  <colItems count="1">
    <i/>
  </colItems>
  <pageFields count="1">
    <pageField fld="0" item="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11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34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>
      <x v="101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t="grand">
      <x/>
    </i>
  </rowItems>
  <colItems count="1">
    <i/>
  </colItems>
  <pageFields count="1">
    <pageField fld="0" item="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11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21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>
      <x v="106"/>
    </i>
    <i r="1">
      <x v="1270"/>
    </i>
    <i r="1">
      <x v="1271"/>
    </i>
    <i r="1">
      <x v="1272"/>
    </i>
    <i r="1">
      <x v="1273"/>
    </i>
    <i r="1">
      <x v="1274"/>
    </i>
    <i t="grand">
      <x/>
    </i>
  </rowItems>
  <colItems count="1">
    <i/>
  </colItems>
  <pageFields count="1">
    <pageField fld="0" item="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11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3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>
      <x v="57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t="grand">
      <x/>
    </i>
  </rowItems>
  <colItems count="1">
    <i/>
  </colItems>
  <pageFields count="1">
    <pageField fld="0" item="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11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48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>
      <x v="135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t="grand">
      <x/>
    </i>
  </rowItems>
  <colItems count="1">
    <i/>
  </colItems>
  <pageFields count="1">
    <pageField fld="0" item="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10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8"/>
    </i>
    <i r="1">
      <x v="104"/>
    </i>
    <i r="1">
      <x v="105"/>
    </i>
    <i r="1">
      <x v="106"/>
    </i>
    <i r="1">
      <x v="107"/>
    </i>
    <i r="1">
      <x v="108"/>
    </i>
    <i>
      <x v="107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t="grand">
      <x/>
    </i>
  </rowItems>
  <colItems count="1">
    <i/>
  </colItems>
  <pageFields count="1">
    <pageField fld="0" item="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eau croisé dynamique10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4"/>
    </i>
    <i r="1">
      <x v="57"/>
    </i>
    <i r="1">
      <x v="58"/>
    </i>
    <i>
      <x v="8"/>
    </i>
    <i r="1">
      <x v="109"/>
    </i>
    <i r="1">
      <x v="110"/>
    </i>
    <i r="1">
      <x v="111"/>
    </i>
    <i r="1">
      <x v="112"/>
    </i>
    <i>
      <x v="32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t="grand">
      <x/>
    </i>
  </rowItems>
  <colItems count="1">
    <i/>
  </colItems>
  <pageFields count="1">
    <pageField fld="0" item="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eau croisé dynamique10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4"/>
    </i>
    <i r="1">
      <x v="59"/>
    </i>
    <i r="1">
      <x v="60"/>
    </i>
    <i r="1">
      <x v="61"/>
    </i>
    <i r="1">
      <x v="62"/>
    </i>
    <i>
      <x v="117"/>
    </i>
    <i r="1">
      <x v="1378"/>
    </i>
    <i r="1">
      <x v="1379"/>
    </i>
    <i t="grand">
      <x/>
    </i>
  </rowItems>
  <colItems count="1">
    <i/>
  </colItems>
  <pageFields count="1">
    <pageField fld="0" item="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eau croisé dynamique10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83"/>
    </i>
    <i r="1">
      <x v="1010"/>
    </i>
    <i r="1">
      <x v="1011"/>
    </i>
    <i r="1">
      <x v="1012"/>
    </i>
    <i>
      <x v="117"/>
    </i>
    <i r="1">
      <x v="1380"/>
    </i>
    <i r="1">
      <x v="1381"/>
    </i>
    <i r="1">
      <x v="1382"/>
    </i>
    <i>
      <x v="152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t="grand">
      <x/>
    </i>
  </rowItems>
  <colItems count="1">
    <i/>
  </colItems>
  <pageFields count="1">
    <pageField fld="0" item="1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eau croisé dynamique10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74"/>
    </i>
    <i r="1">
      <x v="878"/>
    </i>
    <i r="1">
      <x v="879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8"/>
    </i>
    <i r="1">
      <x v="889"/>
    </i>
    <i r="1">
      <x v="890"/>
    </i>
    <i r="1">
      <x v="892"/>
    </i>
    <i r="1">
      <x v="893"/>
    </i>
    <i>
      <x v="83"/>
    </i>
    <i r="1">
      <x v="1013"/>
    </i>
    <i r="1">
      <x v="1014"/>
    </i>
    <i>
      <x v="124"/>
    </i>
    <i r="1">
      <x v="1439"/>
    </i>
    <i r="1">
      <x v="1440"/>
    </i>
    <i r="1">
      <x v="1441"/>
    </i>
    <i t="grand">
      <x/>
    </i>
  </rowItems>
  <colItems count="1">
    <i/>
  </colItems>
  <pageFields count="1">
    <pageField fld="0" item="1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eau croisé dynamique10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13"/>
    </i>
    <i r="1">
      <x v="1334"/>
    </i>
    <i r="1">
      <x v="1335"/>
    </i>
    <i>
      <x v="124"/>
    </i>
    <i r="1">
      <x v="1442"/>
    </i>
    <i r="1">
      <x v="1443"/>
    </i>
    <i r="1">
      <x v="1444"/>
    </i>
    <i r="1">
      <x v="1445"/>
    </i>
    <i>
      <x v="148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t="grand">
      <x/>
    </i>
  </rowItems>
  <colItems count="1">
    <i/>
  </colItems>
  <pageFields count="1">
    <pageField fld="0" item="1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eau croisé dynamique10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16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>
      <x v="113"/>
    </i>
    <i r="1">
      <x v="1336"/>
    </i>
    <i r="1">
      <x v="1337"/>
    </i>
    <i t="grand">
      <x/>
    </i>
  </rowItems>
  <colItems count="1">
    <i/>
  </colItems>
  <pageFields count="1">
    <pageField fld="0" item="1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eau croisé dynamique10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78"/>
    </i>
    <i r="1">
      <x v="951"/>
    </i>
    <i r="1">
      <x v="952"/>
    </i>
    <i r="1">
      <x v="953"/>
    </i>
    <i r="1">
      <x v="954"/>
    </i>
    <i>
      <x v="115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t="grand">
      <x/>
    </i>
  </rowItems>
  <colItems count="1">
    <i/>
  </colItems>
  <pageFields count="1">
    <pageField fld="0" item="1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eau croisé dynamique10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30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78"/>
    </i>
    <i r="1">
      <x v="955"/>
    </i>
    <i r="1">
      <x v="956"/>
    </i>
    <i r="1">
      <x v="957"/>
    </i>
    <i r="1">
      <x v="958"/>
    </i>
    <i r="1">
      <x v="959"/>
    </i>
    <i>
      <x v="122"/>
    </i>
    <i r="1">
      <x v="1424"/>
    </i>
    <i r="1">
      <x v="1425"/>
    </i>
    <i r="1">
      <x v="1426"/>
    </i>
    <i t="grand">
      <x/>
    </i>
  </rowItems>
  <colItems count="1">
    <i/>
  </colItems>
  <pageFields count="1">
    <pageField fld="0" item="1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eau croisé dynamique10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33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>
      <x v="122"/>
    </i>
    <i r="1">
      <x v="1427"/>
    </i>
    <i r="1">
      <x v="1428"/>
    </i>
    <i r="1">
      <x v="1429"/>
    </i>
    <i>
      <x v="160"/>
    </i>
    <i r="1">
      <x v="1951"/>
    </i>
    <i r="1">
      <x v="1952"/>
    </i>
    <i r="1">
      <x v="1953"/>
    </i>
    <i t="grand">
      <x/>
    </i>
  </rowItems>
  <colItems count="1">
    <i/>
  </colItems>
  <pageFields count="1">
    <pageField fld="0" item="1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eau croisé dynamique9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46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>
      <x v="66"/>
    </i>
    <i r="1">
      <x v="788"/>
    </i>
    <i r="1">
      <x v="789"/>
    </i>
    <i r="1">
      <x v="790"/>
    </i>
    <i>
      <x v="160"/>
    </i>
    <i r="1">
      <x v="1954"/>
    </i>
    <i r="1">
      <x v="1955"/>
    </i>
    <i r="1">
      <x v="1956"/>
    </i>
    <i r="1">
      <x v="1957"/>
    </i>
    <i r="1">
      <x v="1958"/>
    </i>
    <i r="1">
      <x v="1959"/>
    </i>
    <i t="grand">
      <x/>
    </i>
  </rowItems>
  <colItems count="1">
    <i/>
  </colItems>
  <pageFields count="1">
    <pageField fld="0" item="1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eau croisé dynamique9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12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>
      <x v="66"/>
    </i>
    <i r="1">
      <x v="791"/>
    </i>
    <i r="1">
      <x v="792"/>
    </i>
    <i r="1">
      <x v="793"/>
    </i>
    <i t="grand">
      <x/>
    </i>
  </rowItems>
  <colItems count="1">
    <i/>
  </colItems>
  <pageFields count="1">
    <pageField fld="0" item="1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eau croisé dynamique9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69"/>
    </i>
    <i r="1">
      <x v="819"/>
    </i>
    <i r="1">
      <x v="820"/>
    </i>
    <i r="1">
      <x v="821"/>
    </i>
    <i>
      <x v="137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t="grand">
      <x/>
    </i>
  </rowItems>
  <colItems count="1">
    <i/>
  </colItems>
  <pageFields count="1">
    <pageField fld="0" item="1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eau croisé dynamique9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4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38">
    <i>
      <x v="27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>
      <x v="69"/>
    </i>
    <i r="1">
      <x v="822"/>
    </i>
    <i r="1">
      <x v="823"/>
    </i>
    <i r="1">
      <x v="824"/>
    </i>
    <i r="1">
      <x v="825"/>
    </i>
    <i>
      <x v="135"/>
    </i>
    <i r="1">
      <x v="1579"/>
    </i>
    <i r="1">
      <x v="1580"/>
    </i>
    <i r="1">
      <x v="1581"/>
    </i>
    <i t="grand">
      <x/>
    </i>
  </rowItems>
  <colItems count="1">
    <i/>
  </colItems>
  <pageFields count="1">
    <pageField fld="0" item="2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eau croisé dynamique9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26"/>
    </i>
    <i r="1">
      <x v="325"/>
    </i>
    <i r="1">
      <x v="326"/>
    </i>
    <i r="1">
      <x v="327"/>
    </i>
    <i r="1">
      <x v="328"/>
    </i>
    <i r="1">
      <x v="329"/>
    </i>
    <i>
      <x v="92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>
      <x v="135"/>
    </i>
    <i r="1">
      <x v="1582"/>
    </i>
    <i r="1">
      <x v="1583"/>
    </i>
    <i r="1">
      <x v="1584"/>
    </i>
    <i t="grand">
      <x/>
    </i>
  </rowItems>
  <colItems count="1">
    <i/>
  </colItems>
  <pageFields count="1">
    <pageField fld="0" item="2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eau croisé dynamique9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26"/>
    </i>
    <i r="1">
      <x v="330"/>
    </i>
    <i r="1">
      <x v="331"/>
    </i>
    <i r="1">
      <x v="332"/>
    </i>
    <i r="1">
      <x v="333"/>
    </i>
    <i r="1">
      <x v="334"/>
    </i>
    <i r="1">
      <x v="335"/>
    </i>
    <i>
      <x v="62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>
      <x v="103"/>
    </i>
    <i r="1">
      <x v="1233"/>
    </i>
    <i r="1">
      <x v="1234"/>
    </i>
    <i t="grand">
      <x/>
    </i>
  </rowItems>
  <colItems count="1">
    <i/>
  </colItems>
  <pageFields count="1">
    <pageField fld="0" item="2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eau croisé dynamique9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45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>
      <x v="95"/>
    </i>
    <i r="1">
      <x v="1144"/>
    </i>
    <i r="1">
      <x v="1145"/>
    </i>
    <i r="1">
      <x v="1146"/>
    </i>
    <i>
      <x v="103"/>
    </i>
    <i r="1">
      <x v="1235"/>
    </i>
    <i r="1">
      <x v="1236"/>
    </i>
    <i r="1">
      <x v="1237"/>
    </i>
    <i t="grand">
      <x/>
    </i>
  </rowItems>
  <colItems count="1">
    <i/>
  </colItems>
  <pageFields count="1">
    <pageField fld="0" item="2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eau croisé dynamique9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65"/>
    </i>
    <i r="1">
      <x v="782"/>
    </i>
    <i r="1">
      <x v="783"/>
    </i>
    <i r="1">
      <x v="784"/>
    </i>
    <i>
      <x v="87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>
      <x v="95"/>
    </i>
    <i r="1">
      <x v="1147"/>
    </i>
    <i r="1">
      <x v="1148"/>
    </i>
    <i r="1">
      <x v="1149"/>
    </i>
    <i r="1">
      <x v="1150"/>
    </i>
    <i t="grand">
      <x/>
    </i>
  </rowItems>
  <colItems count="1">
    <i/>
  </colItems>
  <pageFields count="1">
    <pageField fld="0" item="2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eau croisé dynamique9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65"/>
    </i>
    <i r="1">
      <x v="785"/>
    </i>
    <i r="1">
      <x v="786"/>
    </i>
    <i r="1">
      <x v="787"/>
    </i>
    <i>
      <x v="88"/>
    </i>
    <i r="1">
      <x v="1058"/>
    </i>
    <i r="1">
      <x v="1059"/>
    </i>
    <i r="1">
      <x v="1060"/>
    </i>
    <i>
      <x v="155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t="grand">
      <x/>
    </i>
  </rowItems>
  <colItems count="1">
    <i/>
  </colItems>
  <pageFields count="1">
    <pageField fld="0" item="2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eau croisé dynamique9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41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>
      <x v="88"/>
    </i>
    <i r="1">
      <x v="1061"/>
    </i>
    <i r="1">
      <x v="1062"/>
    </i>
    <i t="grand">
      <x/>
    </i>
  </rowItems>
  <colItems count="1">
    <i/>
  </colItems>
  <pageFields count="1">
    <pageField fld="0" item="2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eau croisé dynamique8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138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t="grand">
      <x/>
    </i>
  </rowItems>
  <colItems count="1">
    <i/>
  </colItems>
  <pageFields count="1">
    <pageField fld="0" item="2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eau croisé dynamique8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74"/>
    </i>
    <i r="1">
      <x v="894"/>
    </i>
    <i r="1">
      <x v="895"/>
    </i>
    <i r="1">
      <x v="897"/>
    </i>
    <i r="1">
      <x v="898"/>
    </i>
    <i r="1">
      <x v="899"/>
    </i>
    <i r="1">
      <x v="900"/>
    </i>
    <i r="1">
      <x v="901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t="grand">
      <x/>
    </i>
  </rowItems>
  <colItems count="1">
    <i/>
  </colItems>
  <pageFields count="1">
    <pageField fld="0" item="2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eau croisé dynamique8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24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>
      <x v="74"/>
    </i>
    <i r="1">
      <x v="894"/>
    </i>
    <i r="1">
      <x v="896"/>
    </i>
    <i r="1">
      <x v="897"/>
    </i>
    <i r="1">
      <x v="898"/>
    </i>
    <i t="grand">
      <x/>
    </i>
  </rowItems>
  <colItems count="1">
    <i/>
  </colItems>
  <pageFields count="1">
    <pageField fld="0" item="2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leau croisé dynamique8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74"/>
    </i>
    <i r="1">
      <x v="899"/>
    </i>
    <i r="1">
      <x v="900"/>
    </i>
    <i r="1">
      <x v="901"/>
    </i>
    <i r="1">
      <x v="902"/>
    </i>
    <i>
      <x v="150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t="grand">
      <x/>
    </i>
  </rowItems>
  <colItems count="1">
    <i/>
  </colItems>
  <pageFields count="1">
    <pageField fld="0" item="3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bleau croisé dynamique8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8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>
      <x v="125"/>
    </i>
    <i r="1">
      <x v="1446"/>
    </i>
    <i r="1">
      <x v="1447"/>
    </i>
    <i r="1">
      <x v="1448"/>
    </i>
    <i r="1">
      <x v="1449"/>
    </i>
    <i t="grand">
      <x/>
    </i>
  </rowItems>
  <colItems count="1">
    <i/>
  </colItems>
  <pageFields count="1">
    <pageField fld="0" item="3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bleau croisé dynamique8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31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>
      <x v="125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t="grand">
      <x/>
    </i>
  </rowItems>
  <colItems count="1">
    <i/>
  </colItems>
  <pageFields count="1">
    <pageField fld="0" item="3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eau croisé dynamique8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54"/>
    </i>
    <i r="1">
      <x v="670"/>
    </i>
    <i r="1">
      <x v="671"/>
    </i>
    <i r="1">
      <x v="672"/>
    </i>
    <i>
      <x v="93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t="grand">
      <x/>
    </i>
  </rowItems>
  <colItems count="1">
    <i/>
  </colItems>
  <pageFields count="1">
    <pageField fld="0" item="3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eau croisé dynamique8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</i>
    <i r="1">
      <x v="459"/>
    </i>
    <i r="1">
      <x v="460"/>
    </i>
    <i r="1">
      <x v="461"/>
    </i>
    <i>
      <x v="54"/>
    </i>
    <i r="1">
      <x v="673"/>
    </i>
    <i r="1">
      <x v="674"/>
    </i>
    <i r="1">
      <x v="675"/>
    </i>
    <i t="grand">
      <x/>
    </i>
  </rowItems>
  <colItems count="1">
    <i/>
  </colItems>
  <pageFields count="1">
    <pageField fld="0" item="3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eau croisé dynamique8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36"/>
    </i>
    <i r="1">
      <x v="462"/>
    </i>
    <i r="1">
      <x v="463"/>
    </i>
    <i r="1">
      <x v="464"/>
    </i>
    <i r="1">
      <x v="465"/>
    </i>
    <i>
      <x v="63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>
      <x v="86"/>
    </i>
    <i r="1">
      <x v="1042"/>
    </i>
    <i r="1">
      <x v="1043"/>
    </i>
    <i r="1">
      <x v="1044"/>
    </i>
    <i t="grand">
      <x/>
    </i>
  </rowItems>
  <colItems count="1">
    <i/>
  </colItems>
  <pageFields count="1">
    <pageField fld="0" item="3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eau croisé dynamique8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72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>
      <x v="86"/>
    </i>
    <i r="1">
      <x v="1045"/>
    </i>
    <i r="1">
      <x v="1046"/>
    </i>
    <i t="grand">
      <x/>
    </i>
  </rowItems>
  <colItems count="1">
    <i/>
  </colItems>
  <pageFields count="1">
    <pageField fld="0" item="3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eau croisé dynamique7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1"/>
    </i>
    <i r="1">
      <x v="138"/>
    </i>
    <i r="1">
      <x v="139"/>
    </i>
    <i r="1">
      <x v="140"/>
    </i>
    <i r="1">
      <x v="141"/>
    </i>
    <i r="1">
      <x v="142"/>
    </i>
    <i>
      <x v="14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t="grand">
      <x/>
    </i>
  </rowItems>
  <colItems count="1">
    <i/>
  </colItems>
  <pageFields count="1">
    <pageField fld="0" item="3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eau croisé dynamique7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1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>
      <x v="128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t="grand">
      <x/>
    </i>
  </rowItems>
  <colItems count="1">
    <i/>
  </colItems>
  <pageFields count="1">
    <pageField fld="0" item="3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eau croisé dynamique7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64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>
      <x v="89"/>
    </i>
    <i r="1">
      <x v="1063"/>
    </i>
    <i r="1">
      <x v="1064"/>
    </i>
    <i r="1">
      <x v="1065"/>
    </i>
    <i r="1">
      <x v="1066"/>
    </i>
    <i t="grand">
      <x/>
    </i>
  </rowItems>
  <colItems count="1">
    <i/>
  </colItems>
  <pageFields count="1">
    <pageField fld="0" item="3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eau croisé dynamique7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9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89"/>
    </i>
    <i r="1">
      <x v="1067"/>
    </i>
    <i r="1">
      <x v="1068"/>
    </i>
    <i r="1">
      <x v="1069"/>
    </i>
    <i r="1">
      <x v="1070"/>
    </i>
    <i r="1">
      <x v="1071"/>
    </i>
    <i r="1">
      <x v="1072"/>
    </i>
    <i t="grand">
      <x/>
    </i>
  </rowItems>
  <colItems count="1">
    <i/>
  </colItems>
  <pageFields count="1">
    <pageField fld="0" item="4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eau croisé dynamique7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67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>
      <x v="156"/>
    </i>
    <i r="1">
      <x v="1903"/>
    </i>
    <i r="1">
      <x v="1904"/>
    </i>
    <i r="1">
      <x v="1905"/>
    </i>
    <i t="grand">
      <x/>
    </i>
  </rowItems>
  <colItems count="1">
    <i/>
  </colItems>
  <pageFields count="1">
    <pageField fld="0" item="4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bleau croisé dynamique7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08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>
      <x v="156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t="grand">
      <x/>
    </i>
  </rowItems>
  <colItems count="1">
    <i/>
  </colItems>
  <pageFields count="1">
    <pageField fld="0" item="4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bleau croisé dynamique7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05"/>
    </i>
    <i r="1">
      <x v="1251"/>
    </i>
    <i r="1">
      <x v="1252"/>
    </i>
    <i r="1">
      <x v="1254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4"/>
    </i>
    <i r="1">
      <x v="1265"/>
    </i>
    <i r="1">
      <x v="1266"/>
    </i>
    <i r="1">
      <x v="1267"/>
    </i>
    <i r="1">
      <x v="1268"/>
    </i>
    <i r="1">
      <x v="1269"/>
    </i>
    <i t="grand">
      <x/>
    </i>
  </rowItems>
  <colItems count="1">
    <i/>
  </colItems>
  <pageFields count="1">
    <pageField fld="0" item="4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bleau croisé dynamique7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05"/>
    </i>
    <i r="1">
      <x v="1251"/>
    </i>
    <i r="1">
      <x v="1253"/>
    </i>
    <i r="1">
      <x v="1254"/>
    </i>
    <i r="1">
      <x v="1255"/>
    </i>
    <i>
      <x v="159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t="grand">
      <x/>
    </i>
  </rowItems>
  <colItems count="1">
    <i/>
  </colItems>
  <pageFields count="1">
    <pageField fld="0" item="4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eau croisé dynamique7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05"/>
    </i>
    <i r="1">
      <x v="1257"/>
    </i>
    <i r="1">
      <x v="1258"/>
    </i>
    <i r="1">
      <x v="1259"/>
    </i>
    <i r="1">
      <x v="1260"/>
    </i>
    <i r="1">
      <x v="1261"/>
    </i>
    <i r="1">
      <x v="1263"/>
    </i>
    <i>
      <x v="157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t="grand">
      <x/>
    </i>
  </rowItems>
  <colItems count="1">
    <i/>
  </colItems>
  <pageFields count="1">
    <pageField fld="0" item="4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eau croisé dynamique7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20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grand">
      <x/>
    </i>
  </rowItems>
  <colItems count="1">
    <i/>
  </colItems>
  <pageFields count="1">
    <pageField fld="0" item="4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eau croisé dynamique6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49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t="grand">
      <x/>
    </i>
  </rowItems>
  <colItems count="1">
    <i/>
  </colItems>
  <pageFields count="1">
    <pageField fld="0" item="4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eau croisé dynamique6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00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t="grand">
      <x/>
    </i>
  </rowItems>
  <colItems count="1">
    <i/>
  </colItems>
  <pageFields count="1">
    <pageField fld="0" item="4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eau croisé dynamique6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68"/>
    </i>
    <i r="1">
      <x v="810"/>
    </i>
    <i r="1">
      <x v="811"/>
    </i>
    <i r="1">
      <x v="812"/>
    </i>
    <i>
      <x v="85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t="grand">
      <x/>
    </i>
  </rowItems>
  <colItems count="1">
    <i/>
  </colItems>
  <pageFields count="1">
    <pageField fld="0" item="4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eau croisé dynamique6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7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>
      <x v="68"/>
    </i>
    <i r="1">
      <x v="813"/>
    </i>
    <i r="1">
      <x v="814"/>
    </i>
    <i r="1">
      <x v="815"/>
    </i>
    <i r="1">
      <x v="816"/>
    </i>
    <i r="1">
      <x v="817"/>
    </i>
    <i r="1">
      <x v="818"/>
    </i>
    <i t="grand">
      <x/>
    </i>
  </rowItems>
  <colItems count="1">
    <i/>
  </colItems>
  <pageFields count="1">
    <pageField fld="0" item="5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leau croisé dynamique6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51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t="grand">
      <x/>
    </i>
  </rowItems>
  <colItems count="1">
    <i/>
  </colItems>
  <pageFields count="1">
    <pageField fld="0" item="5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bleau croisé dynamique6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5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t="grand">
      <x/>
    </i>
  </rowItems>
  <colItems count="1">
    <i/>
  </colItems>
  <pageFields count="1">
    <pageField fld="0" item="5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bleau croisé dynamique6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33"/>
    </i>
    <i r="1">
      <x v="1544"/>
    </i>
    <i r="1">
      <x v="1545"/>
    </i>
    <i r="1">
      <x v="1546"/>
    </i>
    <i r="1">
      <x v="1547"/>
    </i>
    <i r="1">
      <x v="1549"/>
    </i>
    <i r="1">
      <x v="1551"/>
    </i>
    <i r="1">
      <x v="1552"/>
    </i>
    <i r="1">
      <x v="1553"/>
    </i>
    <i r="1">
      <x v="1554"/>
    </i>
    <i r="1">
      <x v="1555"/>
    </i>
    <i>
      <x v="139"/>
    </i>
    <i r="1">
      <x v="1630"/>
    </i>
    <i r="1">
      <x v="1631"/>
    </i>
    <i r="1">
      <x v="1632"/>
    </i>
    <i r="1">
      <x v="1633"/>
    </i>
    <i r="1">
      <x v="1634"/>
    </i>
    <i r="1">
      <x v="1635"/>
    </i>
    <i t="grand">
      <x/>
    </i>
  </rowItems>
  <colItems count="1">
    <i/>
  </colItems>
  <pageFields count="1">
    <pageField fld="0" item="5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bleau croisé dynamique6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55"/>
    </i>
    <i r="1">
      <x v="676"/>
    </i>
    <i r="1">
      <x v="677"/>
    </i>
    <i r="1">
      <x v="678"/>
    </i>
    <i r="1">
      <x v="679"/>
    </i>
    <i>
      <x v="110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>
      <x v="139"/>
    </i>
    <i r="1">
      <x v="1636"/>
    </i>
    <i r="1">
      <x v="1637"/>
    </i>
    <i r="1">
      <x v="1638"/>
    </i>
    <i r="1">
      <x v="1639"/>
    </i>
    <i r="1">
      <x v="1640"/>
    </i>
    <i t="grand">
      <x/>
    </i>
  </rowItems>
  <colItems count="1">
    <i/>
  </colItems>
  <pageFields count="1">
    <pageField fld="0" item="5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bleau croisé dynamique6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55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>
      <x v="123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t="grand">
      <x/>
    </i>
  </rowItems>
  <colItems count="1">
    <i/>
  </colItems>
  <pageFields count="1">
    <pageField fld="0" item="5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bleau croisé dynamique6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23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>
      <x v="97"/>
    </i>
    <i r="1">
      <x v="1162"/>
    </i>
    <i r="1">
      <x v="1163"/>
    </i>
    <i r="1">
      <x v="1164"/>
    </i>
    <i r="1">
      <x v="1165"/>
    </i>
    <i t="grand">
      <x/>
    </i>
  </rowItems>
  <colItems count="1">
    <i/>
  </colItems>
  <pageFields count="1">
    <pageField fld="0" item="5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bleau croisé dynamique5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43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>
      <x v="97"/>
    </i>
    <i r="1">
      <x v="1166"/>
    </i>
    <i r="1">
      <x v="1167"/>
    </i>
    <i r="1">
      <x v="1168"/>
    </i>
    <i r="1">
      <x v="1169"/>
    </i>
    <i r="1">
      <x v="1170"/>
    </i>
    <i t="grand">
      <x/>
    </i>
  </rowItems>
  <colItems count="1">
    <i/>
  </colItems>
  <pageFields count="1">
    <pageField fld="0" item="5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eau croisé dynamique5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37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>
      <x v="80"/>
    </i>
    <i r="1">
      <x v="973"/>
    </i>
    <i r="1">
      <x v="974"/>
    </i>
    <i r="1">
      <x v="975"/>
    </i>
    <i t="grand">
      <x/>
    </i>
  </rowItems>
  <colItems count="1">
    <i/>
  </colItems>
  <pageFields count="1">
    <pageField fld="0" item="5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eau croisé dynamique5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80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>
      <x v="118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t="grand">
      <x/>
    </i>
  </rowItems>
  <colItems count="1">
    <i/>
  </colItems>
  <pageFields count="1">
    <pageField fld="0" item="5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eau croisé dynamique5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9"/>
    </i>
    <i r="1">
      <x v="244"/>
    </i>
    <i r="1">
      <x v="245"/>
    </i>
    <i r="1">
      <x v="246"/>
    </i>
    <i r="1">
      <x v="247"/>
    </i>
    <i>
      <x v="133"/>
    </i>
    <i r="1">
      <x v="1544"/>
    </i>
    <i r="1">
      <x v="1545"/>
    </i>
    <i r="1">
      <x v="1546"/>
    </i>
    <i r="1">
      <x v="1548"/>
    </i>
    <i r="1">
      <x v="1549"/>
    </i>
    <i r="1">
      <x v="1550"/>
    </i>
    <i r="1">
      <x v="1552"/>
    </i>
    <i r="1">
      <x v="1553"/>
    </i>
    <i r="1">
      <x v="1554"/>
    </i>
    <i r="1">
      <x v="1555"/>
    </i>
    <i r="1">
      <x v="1556"/>
    </i>
    <i r="1">
      <x v="1557"/>
    </i>
    <i t="grand">
      <x/>
    </i>
  </rowItems>
  <colItems count="1">
    <i/>
  </colItems>
  <pageFields count="1">
    <pageField fld="0" item="6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eau croisé dynamique5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9"/>
    </i>
    <i r="1">
      <x v="248"/>
    </i>
    <i r="1">
      <x v="249"/>
    </i>
    <i r="1">
      <x v="250"/>
    </i>
    <i r="1">
      <x v="251"/>
    </i>
    <i r="1">
      <x v="252"/>
    </i>
    <i>
      <x v="56"/>
    </i>
    <i r="1">
      <x v="687"/>
    </i>
    <i r="1">
      <x v="688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7"/>
    </i>
    <i r="1">
      <x v="698"/>
    </i>
    <i r="1">
      <x v="699"/>
    </i>
    <i t="grand">
      <x/>
    </i>
  </rowItems>
  <colItems count="1">
    <i/>
  </colItems>
  <pageFields count="1">
    <pageField fld="0" item="6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eau croisé dynamique5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56"/>
    </i>
    <i r="1">
      <x v="687"/>
    </i>
    <i r="1">
      <x v="689"/>
    </i>
    <i r="1">
      <x v="690"/>
    </i>
    <i>
      <x v="75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t="grand">
      <x/>
    </i>
  </rowItems>
  <colItems count="1">
    <i/>
  </colItems>
  <pageFields count="1">
    <pageField fld="0" item="6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eau croisé dynamique5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25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>
      <x v="56"/>
    </i>
    <i r="1">
      <x v="691"/>
    </i>
    <i r="1">
      <x v="692"/>
    </i>
    <i r="1">
      <x v="693"/>
    </i>
    <i r="1">
      <x v="694"/>
    </i>
    <i r="1">
      <x v="695"/>
    </i>
    <i r="1">
      <x v="696"/>
    </i>
    <i t="grand">
      <x/>
    </i>
  </rowItems>
  <colItems count="1">
    <i/>
  </colItems>
  <pageFields count="1">
    <pageField fld="0" item="6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eau croisé dynamique5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34"/>
    </i>
    <i r="1">
      <x v="1558"/>
    </i>
    <i r="1">
      <x v="1559"/>
    </i>
    <i r="1">
      <x v="1560"/>
    </i>
    <i>
      <x v="149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t="grand">
      <x/>
    </i>
  </rowItems>
  <colItems count="1">
    <i/>
  </colItems>
  <pageFields count="1">
    <pageField fld="0" item="6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eau croisé dynamique5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22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>
      <x v="134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t="grand">
      <x/>
    </i>
  </rowItems>
  <colItems count="1">
    <i/>
  </colItems>
  <pageFields count="1">
    <pageField fld="0" item="6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bleau croisé dynamique5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3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>
      <x v="53"/>
    </i>
    <i r="1">
      <x v="662"/>
    </i>
    <i r="1">
      <x v="663"/>
    </i>
    <i r="1">
      <x v="664"/>
    </i>
    <i t="grand">
      <x/>
    </i>
  </rowItems>
  <colItems count="1">
    <i/>
  </colItems>
  <pageFields count="1">
    <pageField fld="0" item="6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bleau croisé dynamique4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53"/>
    </i>
    <i r="1">
      <x v="665"/>
    </i>
    <i r="1">
      <x v="666"/>
    </i>
    <i r="1">
      <x v="667"/>
    </i>
    <i r="1">
      <x v="668"/>
    </i>
    <i r="1">
      <x v="669"/>
    </i>
    <i>
      <x v="146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t="grand">
      <x/>
    </i>
  </rowItems>
  <colItems count="1">
    <i/>
  </colItems>
  <pageFields count="1">
    <pageField fld="0" item="6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Tableau croisé dynamique4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t="grand">
      <x/>
    </i>
  </rowItems>
  <colItems count="1">
    <i/>
  </colItems>
  <pageFields count="1">
    <pageField fld="0" item="6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Tableau croisé dynamique4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11"/>
    </i>
    <i r="1">
      <x v="1314"/>
    </i>
    <i r="1">
      <x v="1315"/>
    </i>
    <i r="1">
      <x v="1316"/>
    </i>
    <i>
      <x v="116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t="grand">
      <x/>
    </i>
  </rowItems>
  <colItems count="1">
    <i/>
  </colItems>
  <pageFields count="1">
    <pageField fld="0" item="6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Tableau croisé dynamique4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11"/>
    </i>
    <i r="1">
      <x v="1317"/>
    </i>
    <i r="1">
      <x v="1318"/>
    </i>
    <i r="1">
      <x v="1319"/>
    </i>
    <i r="1">
      <x v="1320"/>
    </i>
    <i r="1">
      <x v="1321"/>
    </i>
    <i r="1">
      <x v="1322"/>
    </i>
    <i>
      <x v="132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t="grand">
      <x/>
    </i>
  </rowItems>
  <colItems count="1">
    <i/>
  </colItems>
  <pageFields count="1">
    <pageField fld="0" item="7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Tableau croisé dynamique4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19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t="grand">
      <x/>
    </i>
  </rowItems>
  <colItems count="1">
    <i/>
  </colItems>
  <pageFields count="1">
    <pageField fld="0" item="7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Tableau croisé dynamique4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52"/>
    </i>
    <i r="1">
      <x v="651"/>
    </i>
    <i r="1">
      <x v="652"/>
    </i>
    <i r="1">
      <x v="653"/>
    </i>
    <i r="1">
      <x v="654"/>
    </i>
    <i r="1">
      <x v="655"/>
    </i>
    <i>
      <x v="81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t="grand">
      <x/>
    </i>
  </rowItems>
  <colItems count="1">
    <i/>
  </colItems>
  <pageFields count="1">
    <pageField fld="0" item="7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Tableau croisé dynamique4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52"/>
    </i>
    <i r="1">
      <x v="656"/>
    </i>
    <i r="1">
      <x v="657"/>
    </i>
    <i r="1">
      <x v="658"/>
    </i>
    <i r="1">
      <x v="659"/>
    </i>
    <i r="1">
      <x v="660"/>
    </i>
    <i r="1">
      <x v="661"/>
    </i>
    <i>
      <x v="61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t="grand">
      <x/>
    </i>
  </rowItems>
  <colItems count="1">
    <i/>
  </colItems>
  <pageFields count="1">
    <pageField fld="0" item="7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Tableau croisé dynamique4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58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t="grand">
      <x/>
    </i>
  </rowItems>
  <colItems count="1">
    <i/>
  </colItems>
  <pageFields count="1">
    <pageField fld="0" item="7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Tableau croisé dynamique4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27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t="grand">
      <x/>
    </i>
  </rowItems>
  <colItems count="1">
    <i/>
  </colItems>
  <pageFields count="1">
    <pageField fld="0" item="7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Tableau croisé dynamique4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04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>
      <x v="109"/>
    </i>
    <i r="1">
      <x v="1299"/>
    </i>
    <i r="1">
      <x v="1300"/>
    </i>
    <i r="1">
      <x v="1301"/>
    </i>
    <i t="grand">
      <x/>
    </i>
  </rowItems>
  <colItems count="1">
    <i/>
  </colItems>
  <pageFields count="1">
    <pageField fld="0" item="7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Tableau croisé dynamique3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96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>
      <x v="109"/>
    </i>
    <i r="1">
      <x v="1302"/>
    </i>
    <i r="1">
      <x v="1303"/>
    </i>
    <i r="1">
      <x v="1304"/>
    </i>
    <i r="1">
      <x v="1305"/>
    </i>
    <i r="1">
      <x v="1306"/>
    </i>
    <i t="grand">
      <x/>
    </i>
  </rowItems>
  <colItems count="1">
    <i/>
  </colItems>
  <pageFields count="1">
    <pageField fld="0" item="7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Tableau croisé dynamique3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91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t="grand">
      <x/>
    </i>
  </rowItems>
  <colItems count="1">
    <i/>
  </colItems>
  <pageFields count="1">
    <pageField fld="0" item="7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Tableau croisé dynamique3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5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t="grand">
      <x/>
    </i>
  </rowItems>
  <colItems count="1">
    <i/>
  </colItems>
  <pageFields count="1">
    <pageField fld="0" item="7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Tableau croisé dynamique3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7"/>
    </i>
    <i r="1">
      <x v="225"/>
    </i>
    <i r="1">
      <x v="226"/>
    </i>
    <i r="1">
      <x v="227"/>
    </i>
    <i r="1">
      <x v="228"/>
    </i>
    <i>
      <x v="102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t="grand">
      <x/>
    </i>
  </rowItems>
  <colItems count="1">
    <i/>
  </colItems>
  <pageFields count="1">
    <pageField fld="0" item="8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Tableau croisé dynamique3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5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9">
    <i>
      <x v="17"/>
    </i>
    <i r="1">
      <x v="229"/>
    </i>
    <i r="1">
      <x v="230"/>
    </i>
    <i r="1">
      <x v="231"/>
    </i>
    <i r="1">
      <x v="232"/>
    </i>
    <i>
      <x v="12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t="grand">
      <x/>
    </i>
  </rowItems>
  <colItems count="1">
    <i/>
  </colItems>
  <pageFields count="1">
    <pageField fld="0" item="8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Tableau croisé dynamique3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43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t="grand">
      <x/>
    </i>
  </rowItems>
  <colItems count="1">
    <i/>
  </colItems>
  <pageFields count="1">
    <pageField fld="0" item="8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Tableau croisé dynamique3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44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grand">
      <x/>
    </i>
  </rowItems>
  <colItems count="1">
    <i/>
  </colItems>
  <pageFields count="1">
    <pageField fld="0" item="8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Tableau croisé dynamique3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28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t="grand">
      <x/>
    </i>
  </rowItems>
  <colItems count="1">
    <i/>
  </colItems>
  <pageFields count="1">
    <pageField fld="0" item="8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Tableau croisé dynamique3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82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t="grand">
      <x/>
    </i>
  </rowItems>
  <colItems count="1">
    <i/>
  </colItems>
  <pageFields count="1">
    <pageField fld="0" item="8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Tableau croisé dynamique3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42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36">
    <i>
      <x v="60"/>
    </i>
    <i r="1">
      <x v="730"/>
    </i>
    <i r="1">
      <x v="731"/>
    </i>
    <i>
      <x v="141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t="grand">
      <x/>
    </i>
  </rowItems>
  <colItems count="1">
    <i/>
  </colItems>
  <pageFields count="1">
    <pageField fld="0" item="8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Tableau croisé dynamique2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60"/>
    </i>
    <i r="1">
      <x v="732"/>
    </i>
    <i r="1">
      <x v="733"/>
    </i>
    <i r="1">
      <x v="734"/>
    </i>
    <i r="1">
      <x v="735"/>
    </i>
    <i r="1">
      <x v="736"/>
    </i>
    <i>
      <x v="90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t="grand">
      <x/>
    </i>
  </rowItems>
  <colItems count="1">
    <i/>
  </colItems>
  <pageFields count="1">
    <pageField fld="0" item="8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Tableau croisé dynamique2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3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7">
    <i>
      <x v="91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t="grand">
      <x/>
    </i>
  </rowItems>
  <colItems count="1">
    <i/>
  </colItems>
  <pageFields count="1">
    <pageField fld="0" item="8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Tableau croisé dynamique2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3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7">
    <i>
      <x v="131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t="grand">
      <x/>
    </i>
  </rowItems>
  <colItems count="1">
    <i/>
  </colItems>
  <pageFields count="1">
    <pageField fld="0" item="8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Tableau croisé dynamique2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4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18">
    <i>
      <x v="18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>
      <x v="154"/>
    </i>
    <i r="1">
      <x v="1884"/>
    </i>
    <i r="1">
      <x v="1885"/>
    </i>
    <i r="1">
      <x v="1886"/>
    </i>
    <i r="1">
      <x v="1887"/>
    </i>
    <i t="grand">
      <x/>
    </i>
  </rowItems>
  <colItems count="1">
    <i/>
  </colItems>
  <pageFields count="1">
    <pageField fld="0" item="9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Tableau croisé dynamique2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0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>
      <x v="71"/>
    </i>
    <i r="1">
      <x v="841"/>
    </i>
    <i r="1">
      <x v="842"/>
    </i>
    <i r="1">
      <x v="843"/>
    </i>
    <i>
      <x v="154"/>
    </i>
    <i r="1">
      <x v="1888"/>
    </i>
    <i r="1">
      <x v="1889"/>
    </i>
    <i r="1">
      <x v="1890"/>
    </i>
    <i t="grand">
      <x/>
    </i>
  </rowItems>
  <colItems count="1">
    <i/>
  </colItems>
  <pageFields count="1">
    <pageField fld="0" item="9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Tableau croisé dynamique2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71"/>
    </i>
    <i r="1">
      <x v="844"/>
    </i>
    <i r="1">
      <x v="845"/>
    </i>
    <i r="1">
      <x v="846"/>
    </i>
    <i>
      <x v="77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t="grand">
      <x/>
    </i>
  </rowItems>
  <colItems count="1">
    <i/>
  </colItems>
  <pageFields count="1">
    <pageField fld="0" item="9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Tableau croisé dynamique2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47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>
      <x v="58"/>
    </i>
    <i r="1">
      <x v="707"/>
    </i>
    <i r="1">
      <x v="708"/>
    </i>
    <i r="1">
      <x v="709"/>
    </i>
    <i r="1">
      <x v="710"/>
    </i>
    <i t="grand">
      <x/>
    </i>
  </rowItems>
  <colItems count="1">
    <i/>
  </colItems>
  <pageFields count="1">
    <pageField fld="0" item="9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Tableau croisé dynamique2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58"/>
    </i>
    <i r="1">
      <x v="711"/>
    </i>
    <i r="1">
      <x v="712"/>
    </i>
    <i r="1">
      <x v="713"/>
    </i>
    <i r="1">
      <x v="714"/>
    </i>
    <i r="1">
      <x v="715"/>
    </i>
    <i>
      <x v="7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t="grand">
      <x/>
    </i>
  </rowItems>
  <colItems count="1">
    <i/>
  </colItems>
  <pageFields count="1">
    <pageField fld="0" item="9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Tableau croisé dynamique2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>
      <x v="42"/>
    </i>
    <i r="1">
      <x v="534"/>
    </i>
    <i r="1">
      <x v="535"/>
    </i>
    <i r="1">
      <x v="536"/>
    </i>
    <i t="grand">
      <x/>
    </i>
  </rowItems>
  <colItems count="1">
    <i/>
  </colItems>
  <pageFields count="1">
    <pageField fld="0" item="9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Tableau croisé dynamique2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42"/>
    </i>
    <i r="1">
      <x v="537"/>
    </i>
    <i r="1">
      <x v="538"/>
    </i>
    <i r="1">
      <x v="539"/>
    </i>
    <i r="1">
      <x v="540"/>
    </i>
    <i r="1">
      <x v="541"/>
    </i>
    <i>
      <x v="98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t="grand">
      <x/>
    </i>
  </rowItems>
  <colItems count="1">
    <i/>
  </colItems>
  <pageFields count="1">
    <pageField fld="0" item="9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Tableau croisé dynamique1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39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>
      <x v="162"/>
    </i>
    <i r="1">
      <x v="1966"/>
    </i>
    <i r="1">
      <x v="1967"/>
    </i>
    <i t="grand">
      <x/>
    </i>
  </rowItems>
  <colItems count="1">
    <i/>
  </colItems>
  <pageFields count="1">
    <pageField fld="0" item="9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Tableau croisé dynamique1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40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>
      <x v="162"/>
    </i>
    <i r="1">
      <x v="1968"/>
    </i>
    <i r="1">
      <x v="1969"/>
    </i>
    <i r="1">
      <x v="1970"/>
    </i>
    <i r="1">
      <x v="1972"/>
    </i>
    <i r="1">
      <x v="1973"/>
    </i>
    <i t="grand">
      <x/>
    </i>
  </rowItems>
  <colItems count="1">
    <i/>
  </colItems>
  <pageFields count="1">
    <pageField fld="0" item="9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Tableau croisé dynamique1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145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>
      <x v="162"/>
    </i>
    <i r="1">
      <x v="1966"/>
    </i>
    <i r="1">
      <x v="1967"/>
    </i>
    <i t="grand">
      <x/>
    </i>
  </rowItems>
  <colItems count="1">
    <i/>
  </colItems>
  <pageFields count="1">
    <pageField fld="0" item="9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Tableau croisé dynamique1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129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>
      <x v="162"/>
    </i>
    <i r="1">
      <x v="1968"/>
    </i>
    <i r="1">
      <x v="1969"/>
    </i>
    <i r="1">
      <x v="1970"/>
    </i>
    <i t="grand">
      <x/>
    </i>
  </rowItems>
  <colItems count="1">
    <i/>
  </colItems>
  <pageFields count="1">
    <pageField fld="0" item="10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Tableau croisé dynamique1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2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>
      <x v="162"/>
    </i>
    <i r="1">
      <x v="1966"/>
    </i>
    <i r="1">
      <x v="1967"/>
    </i>
    <i t="grand">
      <x/>
    </i>
  </rowItems>
  <colItems count="1">
    <i/>
  </colItems>
  <pageFields count="1">
    <pageField fld="0" item="10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Tableau croisé dynamique1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142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>
      <x v="162"/>
    </i>
    <i r="1">
      <x v="1968"/>
    </i>
    <i r="1">
      <x v="1969"/>
    </i>
    <i r="1">
      <x v="1971"/>
    </i>
    <i t="grand">
      <x/>
    </i>
  </rowItems>
  <colItems count="1">
    <i/>
  </colItems>
  <pageFields count="1">
    <pageField fld="0" item="10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Tableau croisé dynamique1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73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>
      <x v="120"/>
    </i>
    <i r="1">
      <x v="1408"/>
    </i>
    <i r="1">
      <x v="1410"/>
    </i>
    <i r="1">
      <x v="1411"/>
    </i>
    <i t="grand">
      <x/>
    </i>
  </rowItems>
  <colItems count="1">
    <i/>
  </colItems>
  <pageFields count="1">
    <pageField fld="0" item="10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Tableau croisé dynamique1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20"/>
    </i>
    <i r="1">
      <x v="1413"/>
    </i>
    <i r="1">
      <x v="1414"/>
    </i>
    <i>
      <x v="151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t="grand">
      <x/>
    </i>
  </rowItems>
  <colItems count="1">
    <i/>
  </colItems>
  <pageFields count="1">
    <pageField fld="0" item="10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Tableau croisé dynamique1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70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>
      <x v="120"/>
    </i>
    <i r="1">
      <x v="1409"/>
    </i>
    <i r="1">
      <x v="1410"/>
    </i>
    <i r="1">
      <x v="1411"/>
    </i>
    <i r="1">
      <x v="1412"/>
    </i>
    <i t="grand">
      <x/>
    </i>
  </rowItems>
  <colItems count="1">
    <i/>
  </colItems>
  <pageFields count="1">
    <pageField fld="0" item="10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Tableau croisé dynamique10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20"/>
    </i>
    <i r="1">
      <x v="1408"/>
    </i>
    <i r="1">
      <x v="1410"/>
    </i>
    <i r="1">
      <x v="1414"/>
    </i>
    <i r="1">
      <x v="1416"/>
    </i>
    <i r="1">
      <x v="1417"/>
    </i>
    <i r="1">
      <x v="1418"/>
    </i>
    <i>
      <x v="144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t="grand">
      <x/>
    </i>
  </rowItems>
  <colItems count="1">
    <i/>
  </colItems>
  <pageFields count="1">
    <pageField fld="0" item="106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Tableau croisé dynamique9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9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3">
    <i>
      <x v="74"/>
    </i>
    <i r="1">
      <x v="878"/>
    </i>
    <i r="1">
      <x v="879"/>
    </i>
    <i r="1">
      <x v="880"/>
    </i>
    <i r="1">
      <x v="882"/>
    </i>
    <i r="1">
      <x v="883"/>
    </i>
    <i r="1">
      <x v="884"/>
    </i>
    <i r="1">
      <x v="885"/>
    </i>
    <i r="1">
      <x v="887"/>
    </i>
    <i r="1">
      <x v="888"/>
    </i>
    <i r="1">
      <x v="889"/>
    </i>
    <i r="1">
      <x v="890"/>
    </i>
    <i r="1">
      <x v="891"/>
    </i>
    <i r="1">
      <x v="893"/>
    </i>
    <i>
      <x v="112"/>
    </i>
    <i r="1">
      <x v="1323"/>
    </i>
    <i r="1">
      <x v="1324"/>
    </i>
    <i>
      <x v="120"/>
    </i>
    <i r="1">
      <x v="1411"/>
    </i>
    <i r="1">
      <x v="1412"/>
    </i>
    <i r="1">
      <x v="1415"/>
    </i>
    <i r="1">
      <x v="1416"/>
    </i>
    <i t="grand">
      <x/>
    </i>
  </rowItems>
  <colItems count="1">
    <i/>
  </colItems>
  <pageFields count="1">
    <pageField fld="0" item="107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Tableau croisé dynamique8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6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0">
    <i>
      <x v="112"/>
    </i>
    <i r="1">
      <x v="1323"/>
    </i>
    <i r="1">
      <x v="1324"/>
    </i>
    <i r="1">
      <x v="1327"/>
    </i>
    <i r="1">
      <x v="1328"/>
    </i>
    <i>
      <x v="114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t="grand">
      <x/>
    </i>
  </rowItems>
  <colItems count="1">
    <i/>
  </colItems>
  <pageFields count="1">
    <pageField fld="0" item="108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Tableau croisé dynamique7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99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>
      <x v="112"/>
    </i>
    <i r="1">
      <x v="1323"/>
    </i>
    <i r="1">
      <x v="1324"/>
    </i>
    <i r="1">
      <x v="1329"/>
    </i>
    <i r="1">
      <x v="1330"/>
    </i>
    <i r="1">
      <x v="1332"/>
    </i>
    <i r="1">
      <x v="1333"/>
    </i>
    <i t="grand">
      <x/>
    </i>
  </rowItems>
  <colItems count="1">
    <i/>
  </colItems>
  <pageFields count="1">
    <pageField fld="0" item="109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Tableau croisé dynamique6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29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>
      <x v="112"/>
    </i>
    <i r="1">
      <x v="1323"/>
    </i>
    <i r="1">
      <x v="1324"/>
    </i>
    <i r="1">
      <x v="1325"/>
    </i>
    <i r="1">
      <x v="1328"/>
    </i>
    <i r="1">
      <x v="1329"/>
    </i>
    <i t="grand">
      <x/>
    </i>
  </rowItems>
  <colItems count="1">
    <i/>
  </colItems>
  <pageFields count="1">
    <pageField fld="0" item="110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Tableau croisé dynamique5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3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>
      <x v="112"/>
    </i>
    <i r="1">
      <x v="1323"/>
    </i>
    <i r="1">
      <x v="1325"/>
    </i>
    <i r="1">
      <x v="1328"/>
    </i>
    <i r="1">
      <x v="1329"/>
    </i>
    <i r="1">
      <x v="1331"/>
    </i>
    <i r="1">
      <x v="1332"/>
    </i>
    <i t="grand">
      <x/>
    </i>
  </rowItems>
  <colItems count="1">
    <i/>
  </colItems>
  <pageFields count="1">
    <pageField fld="0" item="111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Tableau croisé dynamique4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49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>
      <x v="112"/>
    </i>
    <i r="1">
      <x v="1324"/>
    </i>
    <i r="1">
      <x v="1326"/>
    </i>
    <i r="1">
      <x v="1328"/>
    </i>
    <i t="grand">
      <x/>
    </i>
  </rowItems>
  <colItems count="1">
    <i/>
  </colItems>
  <pageFields count="1">
    <pageField fld="0" item="112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Tableau croisé dynamique3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8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2"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61"/>
    </i>
    <i r="1">
      <x v="1960"/>
    </i>
    <i r="1">
      <x v="1961"/>
    </i>
    <i t="grand">
      <x/>
    </i>
  </rowItems>
  <colItems count="1">
    <i/>
  </colItems>
  <pageFields count="1">
    <pageField fld="0" item="113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5.xml><?xml version="1.0" encoding="utf-8"?>
<pivotTableDefinition xmlns="http://schemas.openxmlformats.org/spreadsheetml/2006/main" name="Tableau croisé dynamique2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39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33">
    <i>
      <x v="94"/>
    </i>
    <i r="1">
      <x v="1138"/>
    </i>
    <i r="1">
      <x v="1139"/>
    </i>
    <i>
      <x v="147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>
      <x v="161"/>
    </i>
    <i r="1">
      <x v="1962"/>
    </i>
    <i r="1">
      <x v="1963"/>
    </i>
    <i r="1">
      <x v="1964"/>
    </i>
    <i r="1">
      <x v="1965"/>
    </i>
    <i t="grand">
      <x/>
    </i>
  </rowItems>
  <colItems count="1">
    <i/>
  </colItems>
  <pageFields count="1">
    <pageField fld="0" item="114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6.xml><?xml version="1.0" encoding="utf-8"?>
<pivotTableDefinition xmlns="http://schemas.openxmlformats.org/spreadsheetml/2006/main" name="Tableau croisé dynamique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6:C27" firstHeaderRow="1" firstDataRow="1" firstDataCol="1" rowPageCount="1" colPageCount="1"/>
  <pivotFields count="7">
    <pivotField axis="axisPage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umFmtId="14" showAll="0"/>
    <pivotField axis="axisRow" showAll="0">
      <items count="1975"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73"/>
        <item x="174"/>
        <item x="175"/>
        <item x="176"/>
        <item x="177"/>
        <item x="178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912"/>
        <item x="913"/>
        <item x="914"/>
        <item x="915"/>
        <item x="916"/>
        <item x="917"/>
        <item x="918"/>
        <item x="919"/>
        <item x="920"/>
        <item x="921"/>
        <item x="153"/>
        <item x="154"/>
        <item x="155"/>
        <item x="156"/>
        <item x="157"/>
        <item x="158"/>
        <item x="159"/>
        <item x="160"/>
        <item x="161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370"/>
        <item x="1371"/>
        <item x="1372"/>
        <item x="1373"/>
        <item x="1374"/>
        <item x="1375"/>
        <item x="1376"/>
        <item x="1377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70"/>
        <item x="1071"/>
        <item x="1072"/>
        <item x="1073"/>
        <item x="1074"/>
        <item x="1075"/>
        <item x="1076"/>
        <item x="1077"/>
        <item x="1078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126"/>
        <item x="1127"/>
        <item x="1128"/>
        <item x="1129"/>
        <item x="1130"/>
        <item x="1131"/>
        <item x="1132"/>
        <item x="1133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1105"/>
        <item x="1106"/>
        <item x="1107"/>
        <item x="1108"/>
        <item x="1109"/>
        <item x="1110"/>
        <item x="1111"/>
        <item x="1112"/>
        <item x="1113"/>
        <item x="1114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288"/>
        <item x="289"/>
        <item x="290"/>
        <item x="291"/>
        <item x="292"/>
        <item x="293"/>
        <item x="294"/>
        <item x="295"/>
        <item x="296"/>
        <item x="29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81"/>
        <item x="82"/>
        <item x="83"/>
        <item x="84"/>
        <item x="85"/>
        <item x="86"/>
        <item x="87"/>
        <item x="88"/>
        <item x="89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648"/>
        <item x="649"/>
        <item x="650"/>
        <item x="651"/>
        <item x="652"/>
        <item x="653"/>
        <item x="6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"/>
        <item x="108"/>
        <item x="109"/>
        <item x="110"/>
        <item x="111"/>
        <item x="112"/>
        <item x="113"/>
        <item x="114"/>
        <item x="115"/>
        <item x="1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634"/>
        <item x="1635"/>
        <item x="1636"/>
        <item x="1637"/>
        <item x="1638"/>
        <item x="1639"/>
        <item x="1640"/>
        <item x="164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325"/>
        <item x="326"/>
        <item x="327"/>
        <item x="328"/>
        <item x="329"/>
        <item x="330"/>
        <item x="331"/>
        <item x="332"/>
        <item x="33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4"/>
        <item x="135"/>
        <item x="136"/>
        <item x="137"/>
        <item x="138"/>
        <item x="139"/>
        <item x="140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65"/>
        <item x="66"/>
        <item x="67"/>
        <item x="68"/>
        <item x="69"/>
        <item x="70"/>
        <item x="71"/>
        <item x="72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147"/>
        <item x="1148"/>
        <item x="1149"/>
        <item x="1150"/>
        <item x="1151"/>
        <item x="1152"/>
        <item x="1153"/>
        <item x="1154"/>
        <item x="630"/>
        <item x="631"/>
        <item x="632"/>
        <item x="633"/>
        <item x="634"/>
        <item x="635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079"/>
        <item x="1080"/>
        <item x="1103"/>
        <item x="1081"/>
        <item x="1082"/>
        <item x="1083"/>
        <item x="1084"/>
        <item x="1085"/>
        <item x="1086"/>
        <item x="1104"/>
        <item x="1087"/>
        <item x="1088"/>
        <item x="1089"/>
        <item x="117"/>
        <item x="118"/>
        <item x="119"/>
        <item x="120"/>
        <item x="121"/>
        <item x="122"/>
        <item x="123"/>
        <item x="1597"/>
        <item x="1598"/>
        <item x="1599"/>
        <item x="1600"/>
        <item x="1601"/>
        <item x="1602"/>
        <item x="1603"/>
        <item x="1604"/>
        <item x="160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485"/>
        <item x="1486"/>
        <item x="1487"/>
        <item x="1488"/>
        <item x="1489"/>
        <item x="1490"/>
        <item x="1491"/>
        <item x="1252"/>
        <item x="1253"/>
        <item x="1254"/>
        <item x="1255"/>
        <item x="1256"/>
        <item x="1257"/>
        <item x="1258"/>
        <item x="1259"/>
        <item x="1260"/>
        <item x="1261"/>
        <item x="430"/>
        <item x="431"/>
        <item x="432"/>
        <item x="433"/>
        <item x="434"/>
        <item x="435"/>
        <item x="436"/>
        <item x="437"/>
        <item x="438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474"/>
        <item x="475"/>
        <item x="476"/>
        <item x="477"/>
        <item x="478"/>
        <item x="479"/>
        <item x="334"/>
        <item x="335"/>
        <item x="336"/>
        <item x="337"/>
        <item x="338"/>
        <item x="339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03"/>
        <item x="904"/>
        <item x="905"/>
        <item x="906"/>
        <item x="907"/>
        <item x="908"/>
        <item x="909"/>
        <item x="910"/>
        <item x="911"/>
        <item x="370"/>
        <item x="371"/>
        <item x="372"/>
        <item x="373"/>
        <item x="374"/>
        <item x="375"/>
        <item x="376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562"/>
        <item x="1563"/>
        <item x="1564"/>
        <item x="1565"/>
        <item x="1566"/>
        <item x="156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213"/>
        <item x="214"/>
        <item x="1825"/>
        <item x="215"/>
        <item x="216"/>
        <item x="217"/>
        <item x="218"/>
        <item x="219"/>
        <item x="220"/>
        <item x="1826"/>
        <item x="221"/>
        <item x="222"/>
        <item x="223"/>
        <item x="1827"/>
        <item x="224"/>
        <item x="225"/>
        <item x="531"/>
        <item x="532"/>
        <item x="563"/>
        <item x="533"/>
        <item x="534"/>
        <item x="535"/>
        <item x="536"/>
        <item x="537"/>
        <item x="564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56"/>
        <item x="57"/>
        <item x="58"/>
        <item x="59"/>
        <item x="60"/>
        <item x="61"/>
        <item x="62"/>
        <item x="63"/>
        <item x="64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279"/>
        <item x="280"/>
        <item x="281"/>
        <item x="282"/>
        <item x="283"/>
        <item x="284"/>
        <item x="285"/>
        <item x="286"/>
        <item x="287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047"/>
        <item x="1048"/>
        <item x="1049"/>
        <item x="1050"/>
        <item x="1051"/>
        <item x="1052"/>
        <item x="1053"/>
        <item x="1054"/>
        <item x="1055"/>
        <item x="1056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208"/>
        <item x="209"/>
        <item x="210"/>
        <item x="211"/>
        <item x="212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666"/>
        <item x="667"/>
        <item x="668"/>
        <item x="669"/>
        <item x="670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92"/>
        <item x="493"/>
        <item x="494"/>
        <item x="495"/>
        <item x="496"/>
        <item x="740"/>
        <item x="741"/>
        <item x="742"/>
        <item x="743"/>
        <item x="744"/>
        <item x="745"/>
        <item x="746"/>
        <item x="747"/>
        <item x="748"/>
        <item x="749"/>
        <item x="1492"/>
        <item x="1493"/>
        <item x="1494"/>
        <item x="1495"/>
        <item x="1496"/>
        <item x="1497"/>
        <item x="1498"/>
        <item x="1499"/>
        <item x="1500"/>
        <item x="1501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410"/>
        <item x="411"/>
        <item x="412"/>
        <item x="413"/>
        <item x="414"/>
        <item x="415"/>
        <item x="416"/>
        <item x="417"/>
        <item x="418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1954"/>
        <item x="1955"/>
        <item x="1956"/>
        <item x="1957"/>
        <item x="1958"/>
        <item x="1959"/>
        <item x="456"/>
        <item x="457"/>
        <item x="458"/>
        <item x="459"/>
        <item x="460"/>
        <item x="461"/>
        <item x="4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014"/>
        <item x="1015"/>
        <item x="1016"/>
        <item x="1017"/>
        <item x="1018"/>
        <item x="1019"/>
        <item x="1020"/>
        <item x="1021"/>
        <item x="1022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73"/>
        <item x="74"/>
        <item x="75"/>
        <item x="76"/>
        <item x="77"/>
        <item x="78"/>
        <item x="79"/>
        <item x="80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439"/>
        <item x="440"/>
        <item x="441"/>
        <item x="442"/>
        <item x="44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801"/>
        <item x="802"/>
        <item x="829"/>
        <item x="803"/>
        <item x="830"/>
        <item x="804"/>
        <item x="805"/>
        <item x="806"/>
        <item x="807"/>
        <item x="808"/>
        <item x="809"/>
        <item x="810"/>
        <item x="831"/>
        <item x="811"/>
        <item x="812"/>
        <item x="813"/>
        <item x="814"/>
        <item x="815"/>
        <item x="816"/>
        <item x="102"/>
        <item x="103"/>
        <item x="104"/>
        <item x="105"/>
        <item x="106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1307"/>
        <item x="1308"/>
        <item x="1309"/>
        <item x="1310"/>
        <item x="1311"/>
        <item x="1312"/>
        <item x="1313"/>
        <item x="1314"/>
        <item x="975"/>
        <item x="976"/>
        <item x="977"/>
        <item x="978"/>
        <item x="979"/>
        <item x="980"/>
        <item x="981"/>
        <item x="1195"/>
        <item x="1196"/>
        <item x="1197"/>
        <item x="1198"/>
        <item x="1199"/>
        <item x="1200"/>
        <item x="1201"/>
        <item x="1202"/>
        <item x="1203"/>
        <item x="1828"/>
        <item x="1829"/>
        <item x="1862"/>
        <item x="1891"/>
        <item x="1830"/>
        <item x="1831"/>
        <item x="1845"/>
        <item x="1846"/>
        <item x="1877"/>
        <item x="1847"/>
        <item x="1848"/>
        <item x="245"/>
        <item x="246"/>
        <item x="247"/>
        <item x="248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91"/>
        <item x="192"/>
        <item x="193"/>
        <item x="194"/>
        <item x="195"/>
        <item x="1057"/>
        <item x="1058"/>
        <item x="1059"/>
        <item x="1060"/>
        <item x="1061"/>
        <item x="1062"/>
        <item x="1063"/>
        <item x="1064"/>
        <item x="1065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769"/>
        <item x="1806"/>
        <item x="1770"/>
        <item x="1771"/>
        <item x="1807"/>
        <item x="1772"/>
        <item x="1773"/>
        <item x="1824"/>
        <item x="1808"/>
        <item x="1809"/>
        <item x="1810"/>
        <item x="51"/>
        <item x="52"/>
        <item x="53"/>
        <item x="54"/>
        <item x="55"/>
        <item x="298"/>
        <item x="299"/>
        <item x="300"/>
        <item x="301"/>
        <item x="302"/>
        <item x="303"/>
        <item x="993"/>
        <item x="994"/>
        <item x="995"/>
        <item x="996"/>
        <item x="997"/>
        <item x="998"/>
        <item x="999"/>
        <item x="1000"/>
        <item x="1001"/>
        <item x="226"/>
        <item x="227"/>
        <item x="228"/>
        <item x="229"/>
        <item x="230"/>
        <item x="231"/>
        <item x="23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30"/>
        <item x="31"/>
        <item x="32"/>
        <item x="33"/>
        <item x="34"/>
        <item x="35"/>
        <item x="36"/>
        <item x="37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204"/>
        <item x="1205"/>
        <item x="1206"/>
        <item x="1207"/>
        <item x="1208"/>
        <item x="1209"/>
        <item x="1210"/>
        <item x="1211"/>
        <item x="1212"/>
        <item x="1213"/>
        <item x="954"/>
        <item x="955"/>
        <item x="956"/>
        <item x="957"/>
        <item x="1066"/>
        <item x="958"/>
        <item x="1067"/>
        <item x="959"/>
        <item x="960"/>
        <item x="961"/>
        <item x="962"/>
        <item x="963"/>
        <item x="1068"/>
        <item x="1069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4"/>
        <item x="125"/>
        <item x="126"/>
        <item x="127"/>
        <item x="128"/>
        <item x="129"/>
        <item x="130"/>
        <item x="131"/>
        <item x="132"/>
        <item x="133"/>
        <item x="404"/>
        <item x="405"/>
        <item x="406"/>
        <item x="407"/>
        <item x="408"/>
        <item x="409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543"/>
        <item x="1544"/>
        <item x="1545"/>
        <item x="1546"/>
        <item x="1547"/>
        <item x="1548"/>
        <item x="154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779"/>
        <item x="780"/>
        <item x="781"/>
        <item x="782"/>
        <item x="783"/>
        <item x="784"/>
        <item x="785"/>
        <item x="786"/>
        <item x="787"/>
        <item x="788"/>
        <item x="832"/>
        <item x="833"/>
        <item x="834"/>
        <item x="835"/>
        <item x="836"/>
        <item x="837"/>
        <item x="838"/>
        <item x="839"/>
        <item x="840"/>
        <item x="84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316"/>
        <item x="317"/>
        <item x="318"/>
        <item x="319"/>
        <item x="320"/>
        <item x="321"/>
        <item x="322"/>
        <item x="323"/>
        <item x="324"/>
        <item x="1925"/>
        <item x="1926"/>
        <item x="1927"/>
        <item x="1928"/>
        <item x="1929"/>
        <item x="1930"/>
        <item x="1671"/>
        <item x="1672"/>
        <item x="1673"/>
        <item x="1674"/>
        <item x="1675"/>
        <item x="1738"/>
        <item x="1676"/>
        <item x="1677"/>
        <item t="default"/>
      </items>
    </pivotField>
    <pivotField showAll="0"/>
    <pivotField showAll="0"/>
    <pivotField dataField="1" numFmtId="164" showAll="0"/>
    <pivotField axis="axisRow" showAll="0">
      <items count="164">
        <item x="58"/>
        <item x="158"/>
        <item x="145"/>
        <item x="18"/>
        <item x="17"/>
        <item x="82"/>
        <item x="137"/>
        <item x="80"/>
        <item x="15"/>
        <item x="68"/>
        <item x="131"/>
        <item x="64"/>
        <item x="35"/>
        <item x="100"/>
        <item x="63"/>
        <item x="117"/>
        <item x="26"/>
        <item x="119"/>
        <item x="129"/>
        <item x="94"/>
        <item x="75"/>
        <item x="8"/>
        <item x="99"/>
        <item x="88"/>
        <item x="51"/>
        <item x="97"/>
        <item x="40"/>
        <item x="38"/>
        <item x="123"/>
        <item x="155"/>
        <item x="29"/>
        <item x="55"/>
        <item x="16"/>
        <item x="31"/>
        <item x="7"/>
        <item x="156"/>
        <item x="59"/>
        <item x="91"/>
        <item x="10"/>
        <item x="140"/>
        <item x="142"/>
        <item x="49"/>
        <item x="138"/>
        <item x="90"/>
        <item x="122"/>
        <item x="43"/>
        <item x="33"/>
        <item x="134"/>
        <item x="13"/>
        <item x="157"/>
        <item x="5"/>
        <item x="81"/>
        <item x="109"/>
        <item x="101"/>
        <item x="57"/>
        <item x="86"/>
        <item x="95"/>
        <item x="11"/>
        <item x="135"/>
        <item x="162"/>
        <item x="126"/>
        <item x="110"/>
        <item x="41"/>
        <item x="60"/>
        <item x="66"/>
        <item x="46"/>
        <item x="34"/>
        <item x="69"/>
        <item x="79"/>
        <item x="37"/>
        <item x="150"/>
        <item x="132"/>
        <item x="62"/>
        <item x="147"/>
        <item x="22"/>
        <item x="96"/>
        <item x="4"/>
        <item x="133"/>
        <item x="28"/>
        <item x="136"/>
        <item x="92"/>
        <item x="108"/>
        <item x="124"/>
        <item x="21"/>
        <item x="53"/>
        <item x="78"/>
        <item x="61"/>
        <item x="45"/>
        <item x="48"/>
        <item x="67"/>
        <item x="127"/>
        <item x="116"/>
        <item x="39"/>
        <item x="56"/>
        <item x="161"/>
        <item x="44"/>
        <item x="115"/>
        <item x="89"/>
        <item x="139"/>
        <item x="154"/>
        <item x="77"/>
        <item x="6"/>
        <item x="118"/>
        <item x="42"/>
        <item x="113"/>
        <item x="72"/>
        <item x="9"/>
        <item x="14"/>
        <item x="71"/>
        <item x="114"/>
        <item x="85"/>
        <item x="105"/>
        <item x="152"/>
        <item x="25"/>
        <item x="153"/>
        <item x="27"/>
        <item x="104"/>
        <item x="19"/>
        <item x="93"/>
        <item x="107"/>
        <item x="148"/>
        <item x="3"/>
        <item x="30"/>
        <item x="87"/>
        <item x="23"/>
        <item x="54"/>
        <item x="120"/>
        <item x="112"/>
        <item x="65"/>
        <item x="144"/>
        <item x="1"/>
        <item x="128"/>
        <item x="106"/>
        <item x="83"/>
        <item x="98"/>
        <item x="12"/>
        <item x="2"/>
        <item x="36"/>
        <item x="50"/>
        <item x="84"/>
        <item x="103"/>
        <item x="125"/>
        <item x="146"/>
        <item x="121"/>
        <item x="151"/>
        <item x="143"/>
        <item x="102"/>
        <item x="160"/>
        <item x="24"/>
        <item x="76"/>
        <item x="52"/>
        <item x="149"/>
        <item x="20"/>
        <item x="0"/>
        <item x="130"/>
        <item x="47"/>
        <item x="70"/>
        <item x="74"/>
        <item x="111"/>
        <item x="73"/>
        <item x="32"/>
        <item x="159"/>
        <item x="141"/>
        <item t="default"/>
      </items>
    </pivotField>
  </pivotFields>
  <rowFields count="2">
    <field x="6"/>
    <field x="2"/>
  </rowFields>
  <rowItems count="21">
    <i>
      <x v="59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>
      <x v="94"/>
    </i>
    <i r="1">
      <x v="1140"/>
    </i>
    <i r="1">
      <x v="1141"/>
    </i>
    <i r="1">
      <x v="1142"/>
    </i>
    <i r="1">
      <x v="1143"/>
    </i>
    <i t="grand">
      <x/>
    </i>
  </rowItems>
  <colItems count="1">
    <i/>
  </colItems>
  <pageFields count="1">
    <pageField fld="0" item="115" hier="-1"/>
  </pageFields>
  <dataFields count="1">
    <dataField name="Somme de montant" fld="5" baseField="2" baseItem="4" numFmtId="164"/>
  </dataFields>
  <pivotTableStyleInfo name="presentation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au1" displayName="Tableau1" ref="A1:G2061" totalsRowShown="0" headerRowDxfId="36" tableBorderDxfId="35">
  <autoFilter ref="A1:G2061"/>
  <tableColumns count="7">
    <tableColumn id="1" name="num compte" dataDxfId="34"/>
    <tableColumn id="2" name="date comptable" dataDxfId="33"/>
    <tableColumn id="3" name="libelle" dataDxfId="32"/>
    <tableColumn id="4" name="debit" dataDxfId="31"/>
    <tableColumn id="5" name="credit" dataDxfId="30"/>
    <tableColumn id="6" name="montant" dataDxfId="29">
      <calculatedColumnFormula>IF(Tableau1[[#This Row],[debit]]&gt;0,Tableau1[[#This Row],[debit]],-Tableau1[[#This Row],[credit]])</calculatedColumnFormula>
    </tableColumn>
    <tableColumn id="7" name="fournisseur" dataDxfId="28">
      <calculatedColumnFormula>LEFT(Tableau1[[#This Row],[libelle]],FIND(" ",Tableau1[[#This Row],[libelle]])-1)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ivotTable" Target="../pivotTables/pivotTable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pivotTable" Target="../pivotTables/pivotTable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ivotTable" Target="../pivotTables/pivotTable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pivotTable" Target="../pivotTables/pivotTable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ivotTable" Target="../pivotTables/pivotTable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pivotTable" Target="../pivotTables/pivotTable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ivotTable" Target="../pivotTables/pivotTable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pivotTable" Target="../pivotTables/pivotTable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ivotTable" Target="../pivotTables/pivotTable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pivotTable" Target="../pivotTables/pivotTable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ivotTable" Target="../pivotTables/pivotTable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pivotTable" Target="../pivotTables/pivotTable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ivotTable" Target="../pivotTables/pivotTable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pivotTable" Target="../pivotTables/pivotTable6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ivotTable" Target="../pivotTables/pivotTable6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pivotTable" Target="../pivotTables/pivotTable6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ivotTable" Target="../pivotTables/pivotTable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pivotTable" Target="../pivotTables/pivotTable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ivotTable" Target="../pivotTables/pivotTable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7.bin"/><Relationship Id="rId1" Type="http://schemas.openxmlformats.org/officeDocument/2006/relationships/pivotTable" Target="../pivotTables/pivotTable67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ivotTable" Target="../pivotTables/pivotTable68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9.bin"/><Relationship Id="rId1" Type="http://schemas.openxmlformats.org/officeDocument/2006/relationships/pivotTable" Target="../pivotTables/pivotTable6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ivotTable" Target="../pivotTables/pivotTable70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1.bin"/><Relationship Id="rId1" Type="http://schemas.openxmlformats.org/officeDocument/2006/relationships/pivotTable" Target="../pivotTables/pivotTable71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ivotTable" Target="../pivotTables/pivotTable72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3.bin"/><Relationship Id="rId1" Type="http://schemas.openxmlformats.org/officeDocument/2006/relationships/pivotTable" Target="../pivotTables/pivotTable73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ivotTable" Target="../pivotTables/pivotTable74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5.bin"/><Relationship Id="rId1" Type="http://schemas.openxmlformats.org/officeDocument/2006/relationships/pivotTable" Target="../pivotTables/pivotTable7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ivotTable" Target="../pivotTables/pivotTable76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7.bin"/><Relationship Id="rId1" Type="http://schemas.openxmlformats.org/officeDocument/2006/relationships/pivotTable" Target="../pivotTables/pivotTable77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ivotTable" Target="../pivotTables/pivotTable7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9.bin"/><Relationship Id="rId1" Type="http://schemas.openxmlformats.org/officeDocument/2006/relationships/pivotTable" Target="../pivotTables/pivotTable79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ivotTable" Target="../pivotTables/pivotTable80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1.bin"/><Relationship Id="rId1" Type="http://schemas.openxmlformats.org/officeDocument/2006/relationships/pivotTable" Target="../pivotTables/pivotTable81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ivotTable" Target="../pivotTables/pivotTable82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3.bin"/><Relationship Id="rId1" Type="http://schemas.openxmlformats.org/officeDocument/2006/relationships/pivotTable" Target="../pivotTables/pivotTable83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ivotTable" Target="../pivotTables/pivotTable84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5.bin"/><Relationship Id="rId1" Type="http://schemas.openxmlformats.org/officeDocument/2006/relationships/pivotTable" Target="../pivotTables/pivotTable85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ivotTable" Target="../pivotTables/pivotTable8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7.bin"/><Relationship Id="rId1" Type="http://schemas.openxmlformats.org/officeDocument/2006/relationships/pivotTable" Target="../pivotTables/pivotTable87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ivotTable" Target="../pivotTables/pivotTable8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9.bin"/><Relationship Id="rId1" Type="http://schemas.openxmlformats.org/officeDocument/2006/relationships/pivotTable" Target="../pivotTables/pivotTable89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90.bin"/><Relationship Id="rId1" Type="http://schemas.openxmlformats.org/officeDocument/2006/relationships/pivotTable" Target="../pivotTables/pivotTable90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91.bin"/><Relationship Id="rId1" Type="http://schemas.openxmlformats.org/officeDocument/2006/relationships/pivotTable" Target="../pivotTables/pivotTable91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92.bin"/><Relationship Id="rId1" Type="http://schemas.openxmlformats.org/officeDocument/2006/relationships/pivotTable" Target="../pivotTables/pivotTable92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93.bin"/><Relationship Id="rId1" Type="http://schemas.openxmlformats.org/officeDocument/2006/relationships/pivotTable" Target="../pivotTables/pivotTable9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4.bin"/><Relationship Id="rId1" Type="http://schemas.openxmlformats.org/officeDocument/2006/relationships/pivotTable" Target="../pivotTables/pivotTable94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5.bin"/><Relationship Id="rId1" Type="http://schemas.openxmlformats.org/officeDocument/2006/relationships/pivotTable" Target="../pivotTables/pivotTable95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6.bin"/><Relationship Id="rId1" Type="http://schemas.openxmlformats.org/officeDocument/2006/relationships/pivotTable" Target="../pivotTables/pivotTable96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7.bin"/><Relationship Id="rId1" Type="http://schemas.openxmlformats.org/officeDocument/2006/relationships/pivotTable" Target="../pivotTables/pivotTable97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98.bin"/><Relationship Id="rId1" Type="http://schemas.openxmlformats.org/officeDocument/2006/relationships/pivotTable" Target="../pivotTables/pivotTable9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99.bin"/><Relationship Id="rId1" Type="http://schemas.openxmlformats.org/officeDocument/2006/relationships/pivotTable" Target="../pivotTables/pivotTable99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00.bin"/><Relationship Id="rId1" Type="http://schemas.openxmlformats.org/officeDocument/2006/relationships/pivotTable" Target="../pivotTables/pivotTable100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01.bin"/><Relationship Id="rId1" Type="http://schemas.openxmlformats.org/officeDocument/2006/relationships/pivotTable" Target="../pivotTables/pivotTable101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2.bin"/><Relationship Id="rId1" Type="http://schemas.openxmlformats.org/officeDocument/2006/relationships/pivotTable" Target="../pivotTables/pivotTable102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03.bin"/><Relationship Id="rId1" Type="http://schemas.openxmlformats.org/officeDocument/2006/relationships/pivotTable" Target="../pivotTables/pivotTable1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04.bin"/><Relationship Id="rId1" Type="http://schemas.openxmlformats.org/officeDocument/2006/relationships/pivotTable" Target="../pivotTables/pivotTable104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05.bin"/><Relationship Id="rId1" Type="http://schemas.openxmlformats.org/officeDocument/2006/relationships/pivotTable" Target="../pivotTables/pivotTable105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06.bin"/><Relationship Id="rId1" Type="http://schemas.openxmlformats.org/officeDocument/2006/relationships/pivotTable" Target="../pivotTables/pivotTable106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07.bin"/><Relationship Id="rId1" Type="http://schemas.openxmlformats.org/officeDocument/2006/relationships/pivotTable" Target="../pivotTables/pivotTable107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108.bin"/><Relationship Id="rId1" Type="http://schemas.openxmlformats.org/officeDocument/2006/relationships/pivotTable" Target="../pivotTables/pivotTable10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09.bin"/><Relationship Id="rId1" Type="http://schemas.openxmlformats.org/officeDocument/2006/relationships/pivotTable" Target="../pivotTables/pivotTable109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110.bin"/><Relationship Id="rId1" Type="http://schemas.openxmlformats.org/officeDocument/2006/relationships/pivotTable" Target="../pivotTables/pivotTable110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111.bin"/><Relationship Id="rId1" Type="http://schemas.openxmlformats.org/officeDocument/2006/relationships/pivotTable" Target="../pivotTables/pivotTable111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112.bin"/><Relationship Id="rId1" Type="http://schemas.openxmlformats.org/officeDocument/2006/relationships/pivotTable" Target="../pivotTables/pivotTable112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113.bin"/><Relationship Id="rId1" Type="http://schemas.openxmlformats.org/officeDocument/2006/relationships/pivotTable" Target="../pivotTables/pivotTable11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114.bin"/><Relationship Id="rId1" Type="http://schemas.openxmlformats.org/officeDocument/2006/relationships/pivotTable" Target="../pivotTables/pivotTable114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115.bin"/><Relationship Id="rId1" Type="http://schemas.openxmlformats.org/officeDocument/2006/relationships/pivotTable" Target="../pivotTables/pivotTable115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116.bin"/><Relationship Id="rId1" Type="http://schemas.openxmlformats.org/officeDocument/2006/relationships/pivotTable" Target="../pivotTables/pivotTable116.x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48"/>
  <sheetViews>
    <sheetView topLeftCell="A29" workbookViewId="0">
      <selection activeCell="E20" sqref="E20"/>
    </sheetView>
  </sheetViews>
  <sheetFormatPr baseColWidth="10" defaultRowHeight="14.5" x14ac:dyDescent="0.35"/>
  <cols>
    <col min="2" max="2" width="19.4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501000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Loyers bureaux, laboratoires et entrepôts</v>
      </c>
      <c r="C2" s="65"/>
      <c r="D2" s="61">
        <v>42735</v>
      </c>
    </row>
    <row r="4" spans="1:4" hidden="1" x14ac:dyDescent="0.35">
      <c r="B4" s="43" t="s">
        <v>0</v>
      </c>
      <c r="C4" t="s">
        <v>10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2524</v>
      </c>
      <c r="C7" s="46">
        <v>53920</v>
      </c>
    </row>
    <row r="8" spans="1:4" x14ac:dyDescent="0.35">
      <c r="B8" s="45" t="s">
        <v>445</v>
      </c>
      <c r="C8" s="46">
        <v>7520</v>
      </c>
    </row>
    <row r="9" spans="1:4" x14ac:dyDescent="0.35">
      <c r="B9" s="45" t="s">
        <v>446</v>
      </c>
      <c r="C9" s="46">
        <v>7600</v>
      </c>
    </row>
    <row r="10" spans="1:4" x14ac:dyDescent="0.35">
      <c r="B10" s="45" t="s">
        <v>447</v>
      </c>
      <c r="C10" s="46">
        <v>7700</v>
      </c>
    </row>
    <row r="11" spans="1:4" x14ac:dyDescent="0.35">
      <c r="B11" s="45" t="s">
        <v>448</v>
      </c>
      <c r="C11" s="46">
        <v>7760</v>
      </c>
    </row>
    <row r="12" spans="1:4" x14ac:dyDescent="0.35">
      <c r="B12" s="45" t="s">
        <v>449</v>
      </c>
      <c r="C12" s="46">
        <v>7790</v>
      </c>
    </row>
    <row r="13" spans="1:4" x14ac:dyDescent="0.35">
      <c r="B13" s="45" t="s">
        <v>450</v>
      </c>
      <c r="C13" s="46">
        <v>7790</v>
      </c>
    </row>
    <row r="14" spans="1:4" x14ac:dyDescent="0.35">
      <c r="B14" s="45" t="s">
        <v>451</v>
      </c>
      <c r="C14" s="46">
        <v>8020</v>
      </c>
    </row>
    <row r="15" spans="1:4" x14ac:dyDescent="0.35">
      <c r="B15" s="45" t="s">
        <v>452</v>
      </c>
      <c r="C15" s="46">
        <v>-260</v>
      </c>
    </row>
    <row r="16" spans="1:4" x14ac:dyDescent="0.35">
      <c r="B16" s="44" t="s">
        <v>2547</v>
      </c>
      <c r="C16" s="46">
        <v>113800</v>
      </c>
    </row>
    <row r="17" spans="2:3" x14ac:dyDescent="0.35">
      <c r="B17" s="45" t="s">
        <v>415</v>
      </c>
      <c r="C17" s="46">
        <v>1090</v>
      </c>
    </row>
    <row r="18" spans="2:3" x14ac:dyDescent="0.35">
      <c r="B18" s="45" t="s">
        <v>453</v>
      </c>
      <c r="C18" s="46">
        <v>-1110</v>
      </c>
    </row>
    <row r="19" spans="2:3" x14ac:dyDescent="0.35">
      <c r="B19" s="45" t="s">
        <v>416</v>
      </c>
      <c r="C19" s="46">
        <v>-1740</v>
      </c>
    </row>
    <row r="20" spans="2:3" x14ac:dyDescent="0.35">
      <c r="B20" s="45" t="s">
        <v>417</v>
      </c>
      <c r="C20" s="46">
        <v>1630</v>
      </c>
    </row>
    <row r="21" spans="2:3" x14ac:dyDescent="0.35">
      <c r="B21" s="45" t="s">
        <v>418</v>
      </c>
      <c r="C21" s="46">
        <v>1870</v>
      </c>
    </row>
    <row r="22" spans="2:3" x14ac:dyDescent="0.35">
      <c r="B22" s="45" t="s">
        <v>419</v>
      </c>
      <c r="C22" s="46">
        <v>2330</v>
      </c>
    </row>
    <row r="23" spans="2:3" x14ac:dyDescent="0.35">
      <c r="B23" s="45" t="s">
        <v>420</v>
      </c>
      <c r="C23" s="46">
        <v>2390</v>
      </c>
    </row>
    <row r="24" spans="2:3" x14ac:dyDescent="0.35">
      <c r="B24" s="45" t="s">
        <v>421</v>
      </c>
      <c r="C24" s="46">
        <v>-2490</v>
      </c>
    </row>
    <row r="25" spans="2:3" x14ac:dyDescent="0.35">
      <c r="B25" s="45" t="s">
        <v>422</v>
      </c>
      <c r="C25" s="46">
        <v>2660</v>
      </c>
    </row>
    <row r="26" spans="2:3" x14ac:dyDescent="0.35">
      <c r="B26" s="45" t="s">
        <v>423</v>
      </c>
      <c r="C26" s="46">
        <v>2690</v>
      </c>
    </row>
    <row r="27" spans="2:3" x14ac:dyDescent="0.35">
      <c r="B27" s="45" t="s">
        <v>424</v>
      </c>
      <c r="C27" s="46">
        <v>2850</v>
      </c>
    </row>
    <row r="28" spans="2:3" x14ac:dyDescent="0.35">
      <c r="B28" s="45" t="s">
        <v>425</v>
      </c>
      <c r="C28" s="46">
        <v>2890</v>
      </c>
    </row>
    <row r="29" spans="2:3" x14ac:dyDescent="0.35">
      <c r="B29" s="45" t="s">
        <v>426</v>
      </c>
      <c r="C29" s="46">
        <v>2980</v>
      </c>
    </row>
    <row r="30" spans="2:3" x14ac:dyDescent="0.35">
      <c r="B30" s="45" t="s">
        <v>427</v>
      </c>
      <c r="C30" s="46">
        <v>3300</v>
      </c>
    </row>
    <row r="31" spans="2:3" x14ac:dyDescent="0.35">
      <c r="B31" s="45" t="s">
        <v>428</v>
      </c>
      <c r="C31" s="46">
        <v>3440</v>
      </c>
    </row>
    <row r="32" spans="2:3" x14ac:dyDescent="0.35">
      <c r="B32" s="45" t="s">
        <v>429</v>
      </c>
      <c r="C32" s="46">
        <v>3510</v>
      </c>
    </row>
    <row r="33" spans="2:3" x14ac:dyDescent="0.35">
      <c r="B33" s="45" t="s">
        <v>430</v>
      </c>
      <c r="C33" s="46">
        <v>3560</v>
      </c>
    </row>
    <row r="34" spans="2:3" x14ac:dyDescent="0.35">
      <c r="B34" s="45" t="s">
        <v>431</v>
      </c>
      <c r="C34" s="46">
        <v>3680</v>
      </c>
    </row>
    <row r="35" spans="2:3" x14ac:dyDescent="0.35">
      <c r="B35" s="45" t="s">
        <v>432</v>
      </c>
      <c r="C35" s="46">
        <v>3790</v>
      </c>
    </row>
    <row r="36" spans="2:3" x14ac:dyDescent="0.35">
      <c r="B36" s="45" t="s">
        <v>433</v>
      </c>
      <c r="C36" s="46">
        <v>5060</v>
      </c>
    </row>
    <row r="37" spans="2:3" x14ac:dyDescent="0.35">
      <c r="B37" s="45" t="s">
        <v>434</v>
      </c>
      <c r="C37" s="46">
        <v>5120</v>
      </c>
    </row>
    <row r="38" spans="2:3" x14ac:dyDescent="0.35">
      <c r="B38" s="45" t="s">
        <v>435</v>
      </c>
      <c r="C38" s="46">
        <v>5440</v>
      </c>
    </row>
    <row r="39" spans="2:3" x14ac:dyDescent="0.35">
      <c r="B39" s="45" t="s">
        <v>436</v>
      </c>
      <c r="C39" s="46">
        <v>5550</v>
      </c>
    </row>
    <row r="40" spans="2:3" x14ac:dyDescent="0.35">
      <c r="B40" s="45" t="s">
        <v>437</v>
      </c>
      <c r="C40" s="46">
        <v>5680</v>
      </c>
    </row>
    <row r="41" spans="2:3" x14ac:dyDescent="0.35">
      <c r="B41" s="45" t="s">
        <v>438</v>
      </c>
      <c r="C41" s="46">
        <v>6170</v>
      </c>
    </row>
    <row r="42" spans="2:3" x14ac:dyDescent="0.35">
      <c r="B42" s="45" t="s">
        <v>439</v>
      </c>
      <c r="C42" s="46">
        <v>6600</v>
      </c>
    </row>
    <row r="43" spans="2:3" x14ac:dyDescent="0.35">
      <c r="B43" s="45" t="s">
        <v>440</v>
      </c>
      <c r="C43" s="46">
        <v>6610</v>
      </c>
    </row>
    <row r="44" spans="2:3" x14ac:dyDescent="0.35">
      <c r="B44" s="45" t="s">
        <v>441</v>
      </c>
      <c r="C44" s="46">
        <v>6800</v>
      </c>
    </row>
    <row r="45" spans="2:3" x14ac:dyDescent="0.35">
      <c r="B45" s="45" t="s">
        <v>442</v>
      </c>
      <c r="C45" s="46">
        <v>6900</v>
      </c>
    </row>
    <row r="46" spans="2:3" x14ac:dyDescent="0.35">
      <c r="B46" s="45" t="s">
        <v>443</v>
      </c>
      <c r="C46" s="46">
        <v>7230</v>
      </c>
    </row>
    <row r="47" spans="2:3" x14ac:dyDescent="0.35">
      <c r="B47" s="45" t="s">
        <v>444</v>
      </c>
      <c r="C47" s="46">
        <v>7320</v>
      </c>
    </row>
    <row r="48" spans="2:3" x14ac:dyDescent="0.35">
      <c r="B48" s="44" t="s">
        <v>2393</v>
      </c>
      <c r="C48" s="46">
        <v>167720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20.3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501050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 xml:space="preserve">Loyers habitations et parking </v>
      </c>
      <c r="C2" s="65"/>
      <c r="D2" s="61">
        <v>42735</v>
      </c>
    </row>
    <row r="4" spans="1:4" hidden="1" x14ac:dyDescent="0.35">
      <c r="B4" s="43" t="s">
        <v>0</v>
      </c>
      <c r="C4" t="s">
        <v>12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2515</v>
      </c>
      <c r="C7" s="46">
        <v>27490</v>
      </c>
    </row>
    <row r="8" spans="1:4" x14ac:dyDescent="0.35">
      <c r="B8" s="45" t="s">
        <v>466</v>
      </c>
      <c r="C8" s="46">
        <v>6470</v>
      </c>
    </row>
    <row r="9" spans="1:4" x14ac:dyDescent="0.35">
      <c r="B9" s="45" t="s">
        <v>467</v>
      </c>
      <c r="C9" s="46">
        <v>6670</v>
      </c>
    </row>
    <row r="10" spans="1:4" x14ac:dyDescent="0.35">
      <c r="B10" s="45" t="s">
        <v>468</v>
      </c>
      <c r="C10" s="46">
        <v>8050</v>
      </c>
    </row>
    <row r="11" spans="1:4" x14ac:dyDescent="0.35">
      <c r="B11" s="45" t="s">
        <v>469</v>
      </c>
      <c r="C11" s="46">
        <v>8310</v>
      </c>
    </row>
    <row r="12" spans="1:4" x14ac:dyDescent="0.35">
      <c r="B12" s="45" t="s">
        <v>470</v>
      </c>
      <c r="C12" s="46">
        <v>-2010</v>
      </c>
    </row>
    <row r="13" spans="1:4" x14ac:dyDescent="0.35">
      <c r="B13" s="44" t="s">
        <v>2530</v>
      </c>
      <c r="C13" s="46">
        <v>47650</v>
      </c>
    </row>
    <row r="14" spans="1:4" x14ac:dyDescent="0.35">
      <c r="B14" s="45" t="s">
        <v>454</v>
      </c>
      <c r="C14" s="46">
        <v>1040</v>
      </c>
    </row>
    <row r="15" spans="1:4" x14ac:dyDescent="0.35">
      <c r="B15" s="45" t="s">
        <v>455</v>
      </c>
      <c r="C15" s="46">
        <v>2820</v>
      </c>
    </row>
    <row r="16" spans="1:4" x14ac:dyDescent="0.35">
      <c r="B16" s="45" t="s">
        <v>456</v>
      </c>
      <c r="C16" s="46">
        <v>2850</v>
      </c>
    </row>
    <row r="17" spans="2:3" x14ac:dyDescent="0.35">
      <c r="B17" s="45" t="s">
        <v>457</v>
      </c>
      <c r="C17" s="46">
        <v>3190</v>
      </c>
    </row>
    <row r="18" spans="2:3" x14ac:dyDescent="0.35">
      <c r="B18" s="45" t="s">
        <v>458</v>
      </c>
      <c r="C18" s="46">
        <v>3240</v>
      </c>
    </row>
    <row r="19" spans="2:3" x14ac:dyDescent="0.35">
      <c r="B19" s="45" t="s">
        <v>459</v>
      </c>
      <c r="C19" s="46">
        <v>4180</v>
      </c>
    </row>
    <row r="20" spans="2:3" x14ac:dyDescent="0.35">
      <c r="B20" s="45" t="s">
        <v>460</v>
      </c>
      <c r="C20" s="46">
        <v>4430</v>
      </c>
    </row>
    <row r="21" spans="2:3" x14ac:dyDescent="0.35">
      <c r="B21" s="45" t="s">
        <v>461</v>
      </c>
      <c r="C21" s="46">
        <v>4590</v>
      </c>
    </row>
    <row r="22" spans="2:3" x14ac:dyDescent="0.35">
      <c r="B22" s="45" t="s">
        <v>462</v>
      </c>
      <c r="C22" s="46">
        <v>4860</v>
      </c>
    </row>
    <row r="23" spans="2:3" x14ac:dyDescent="0.35">
      <c r="B23" s="45" t="s">
        <v>463</v>
      </c>
      <c r="C23" s="46">
        <v>5200</v>
      </c>
    </row>
    <row r="24" spans="2:3" x14ac:dyDescent="0.35">
      <c r="B24" s="45" t="s">
        <v>464</v>
      </c>
      <c r="C24" s="46">
        <v>5470</v>
      </c>
    </row>
    <row r="25" spans="2:3" x14ac:dyDescent="0.35">
      <c r="B25" s="45" t="s">
        <v>465</v>
      </c>
      <c r="C25" s="46">
        <v>5780</v>
      </c>
    </row>
    <row r="26" spans="2:3" x14ac:dyDescent="0.35">
      <c r="B26" s="44" t="s">
        <v>2393</v>
      </c>
      <c r="C26" s="46">
        <v>75140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501900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Loyer bâtiments de la Confédération</v>
      </c>
      <c r="C2" s="65"/>
      <c r="D2" s="61">
        <v>42735</v>
      </c>
    </row>
    <row r="4" spans="1:4" hidden="1" x14ac:dyDescent="0.35">
      <c r="B4" s="43" t="s">
        <v>0</v>
      </c>
      <c r="C4" t="s">
        <v>14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2444</v>
      </c>
      <c r="C7" s="46">
        <v>48340</v>
      </c>
    </row>
    <row r="8" spans="1:4" x14ac:dyDescent="0.35">
      <c r="B8" s="45" t="s">
        <v>480</v>
      </c>
      <c r="C8" s="46">
        <v>4770</v>
      </c>
    </row>
    <row r="9" spans="1:4" x14ac:dyDescent="0.35">
      <c r="B9" s="45" t="s">
        <v>481</v>
      </c>
      <c r="C9" s="46">
        <v>4790</v>
      </c>
    </row>
    <row r="10" spans="1:4" x14ac:dyDescent="0.35">
      <c r="B10" s="45" t="s">
        <v>482</v>
      </c>
      <c r="C10" s="46">
        <v>5270</v>
      </c>
    </row>
    <row r="11" spans="1:4" x14ac:dyDescent="0.35">
      <c r="B11" s="45" t="s">
        <v>483</v>
      </c>
      <c r="C11" s="46">
        <v>6060</v>
      </c>
    </row>
    <row r="12" spans="1:4" x14ac:dyDescent="0.35">
      <c r="B12" s="45" t="s">
        <v>484</v>
      </c>
      <c r="C12" s="46">
        <v>6740</v>
      </c>
    </row>
    <row r="13" spans="1:4" x14ac:dyDescent="0.35">
      <c r="B13" s="45" t="s">
        <v>485</v>
      </c>
      <c r="C13" s="46">
        <v>6780</v>
      </c>
    </row>
    <row r="14" spans="1:4" x14ac:dyDescent="0.35">
      <c r="B14" s="45" t="s">
        <v>486</v>
      </c>
      <c r="C14" s="46">
        <v>6790</v>
      </c>
    </row>
    <row r="15" spans="1:4" x14ac:dyDescent="0.35">
      <c r="B15" s="45" t="s">
        <v>487</v>
      </c>
      <c r="C15" s="46">
        <v>7140</v>
      </c>
    </row>
    <row r="16" spans="1:4" x14ac:dyDescent="0.35">
      <c r="B16" s="44" t="s">
        <v>2470</v>
      </c>
      <c r="C16" s="46">
        <v>17530</v>
      </c>
    </row>
    <row r="17" spans="2:3" x14ac:dyDescent="0.35">
      <c r="B17" s="45" t="s">
        <v>471</v>
      </c>
      <c r="C17" s="46">
        <v>170</v>
      </c>
    </row>
    <row r="18" spans="2:3" x14ac:dyDescent="0.35">
      <c r="B18" s="45" t="s">
        <v>472</v>
      </c>
      <c r="C18" s="46">
        <v>250</v>
      </c>
    </row>
    <row r="19" spans="2:3" x14ac:dyDescent="0.35">
      <c r="B19" s="45" t="s">
        <v>473</v>
      </c>
      <c r="C19" s="46">
        <v>730</v>
      </c>
    </row>
    <row r="20" spans="2:3" x14ac:dyDescent="0.35">
      <c r="B20" s="45" t="s">
        <v>474</v>
      </c>
      <c r="C20" s="46">
        <v>-2210</v>
      </c>
    </row>
    <row r="21" spans="2:3" x14ac:dyDescent="0.35">
      <c r="B21" s="45" t="s">
        <v>475</v>
      </c>
      <c r="C21" s="46">
        <v>2820</v>
      </c>
    </row>
    <row r="22" spans="2:3" x14ac:dyDescent="0.35">
      <c r="B22" s="45" t="s">
        <v>476</v>
      </c>
      <c r="C22" s="46">
        <v>3040</v>
      </c>
    </row>
    <row r="23" spans="2:3" x14ac:dyDescent="0.35">
      <c r="B23" s="45" t="s">
        <v>477</v>
      </c>
      <c r="C23" s="46">
        <v>3670</v>
      </c>
    </row>
    <row r="24" spans="2:3" x14ac:dyDescent="0.35">
      <c r="B24" s="45" t="s">
        <v>478</v>
      </c>
      <c r="C24" s="46">
        <v>4440</v>
      </c>
    </row>
    <row r="25" spans="2:3" x14ac:dyDescent="0.35">
      <c r="B25" s="45" t="s">
        <v>479</v>
      </c>
      <c r="C25" s="46">
        <v>4620</v>
      </c>
    </row>
    <row r="26" spans="2:3" x14ac:dyDescent="0.35">
      <c r="B26" s="44" t="s">
        <v>2393</v>
      </c>
      <c r="C26" s="46">
        <v>65870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502000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Nettoyages</v>
      </c>
      <c r="C2" s="65"/>
      <c r="D2" s="61">
        <v>42735</v>
      </c>
    </row>
    <row r="4" spans="1:4" hidden="1" x14ac:dyDescent="0.35">
      <c r="B4" s="43" t="s">
        <v>0</v>
      </c>
      <c r="C4" t="s">
        <v>18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2428</v>
      </c>
      <c r="C7" s="46">
        <v>40170</v>
      </c>
    </row>
    <row r="8" spans="1:4" x14ac:dyDescent="0.35">
      <c r="B8" s="45" t="s">
        <v>496</v>
      </c>
      <c r="C8" s="46">
        <v>5170</v>
      </c>
    </row>
    <row r="9" spans="1:4" x14ac:dyDescent="0.35">
      <c r="B9" s="45" t="s">
        <v>497</v>
      </c>
      <c r="C9" s="46">
        <v>5240</v>
      </c>
    </row>
    <row r="10" spans="1:4" x14ac:dyDescent="0.35">
      <c r="B10" s="45" t="s">
        <v>498</v>
      </c>
      <c r="C10" s="46">
        <v>5330</v>
      </c>
    </row>
    <row r="11" spans="1:4" x14ac:dyDescent="0.35">
      <c r="B11" s="45" t="s">
        <v>499</v>
      </c>
      <c r="C11" s="46">
        <v>5410</v>
      </c>
    </row>
    <row r="12" spans="1:4" x14ac:dyDescent="0.35">
      <c r="B12" s="45" t="s">
        <v>500</v>
      </c>
      <c r="C12" s="46">
        <v>5890</v>
      </c>
    </row>
    <row r="13" spans="1:4" x14ac:dyDescent="0.35">
      <c r="B13" s="45" t="s">
        <v>501</v>
      </c>
      <c r="C13" s="46">
        <v>6880</v>
      </c>
    </row>
    <row r="14" spans="1:4" x14ac:dyDescent="0.35">
      <c r="B14" s="45" t="s">
        <v>502</v>
      </c>
      <c r="C14" s="46">
        <v>7670</v>
      </c>
    </row>
    <row r="15" spans="1:4" x14ac:dyDescent="0.35">
      <c r="B15" s="45" t="s">
        <v>503</v>
      </c>
      <c r="C15" s="46">
        <v>-430</v>
      </c>
    </row>
    <row r="16" spans="1:4" x14ac:dyDescent="0.35">
      <c r="B16" s="45" t="s">
        <v>504</v>
      </c>
      <c r="C16" s="46">
        <v>-990</v>
      </c>
    </row>
    <row r="17" spans="2:3" x14ac:dyDescent="0.35">
      <c r="B17" s="44" t="s">
        <v>2495</v>
      </c>
      <c r="C17" s="46">
        <v>13190</v>
      </c>
    </row>
    <row r="18" spans="2:3" x14ac:dyDescent="0.35">
      <c r="B18" s="45" t="s">
        <v>488</v>
      </c>
      <c r="C18" s="46">
        <v>410</v>
      </c>
    </row>
    <row r="19" spans="2:3" x14ac:dyDescent="0.35">
      <c r="B19" s="45" t="s">
        <v>489</v>
      </c>
      <c r="C19" s="46">
        <v>590</v>
      </c>
    </row>
    <row r="20" spans="2:3" x14ac:dyDescent="0.35">
      <c r="B20" s="45" t="s">
        <v>490</v>
      </c>
      <c r="C20" s="46">
        <v>1150</v>
      </c>
    </row>
    <row r="21" spans="2:3" x14ac:dyDescent="0.35">
      <c r="B21" s="45" t="s">
        <v>491</v>
      </c>
      <c r="C21" s="46">
        <v>1440</v>
      </c>
    </row>
    <row r="22" spans="2:3" x14ac:dyDescent="0.35">
      <c r="B22" s="45" t="s">
        <v>492</v>
      </c>
      <c r="C22" s="46">
        <v>1460</v>
      </c>
    </row>
    <row r="23" spans="2:3" x14ac:dyDescent="0.35">
      <c r="B23" s="45" t="s">
        <v>493</v>
      </c>
      <c r="C23" s="46">
        <v>1460</v>
      </c>
    </row>
    <row r="24" spans="2:3" x14ac:dyDescent="0.35">
      <c r="B24" s="45" t="s">
        <v>494</v>
      </c>
      <c r="C24" s="46">
        <v>2510</v>
      </c>
    </row>
    <row r="25" spans="2:3" x14ac:dyDescent="0.35">
      <c r="B25" s="45" t="s">
        <v>495</v>
      </c>
      <c r="C25" s="46">
        <v>4170</v>
      </c>
    </row>
    <row r="26" spans="2:3" x14ac:dyDescent="0.35">
      <c r="B26" s="44" t="s">
        <v>2393</v>
      </c>
      <c r="C26" s="46">
        <v>53360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502100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Matériel de nettoyage et hygiène</v>
      </c>
      <c r="C2" s="65"/>
      <c r="D2" s="61">
        <v>42735</v>
      </c>
    </row>
    <row r="4" spans="1:4" hidden="1" x14ac:dyDescent="0.35">
      <c r="B4" s="43" t="s">
        <v>0</v>
      </c>
      <c r="C4" t="s">
        <v>20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2415</v>
      </c>
      <c r="C7" s="46">
        <v>29620</v>
      </c>
    </row>
    <row r="8" spans="1:4" x14ac:dyDescent="0.35">
      <c r="B8" s="45" t="s">
        <v>505</v>
      </c>
      <c r="C8" s="46">
        <v>320</v>
      </c>
    </row>
    <row r="9" spans="1:4" x14ac:dyDescent="0.35">
      <c r="B9" s="45" t="s">
        <v>506</v>
      </c>
      <c r="C9" s="46">
        <v>980</v>
      </c>
    </row>
    <row r="10" spans="1:4" x14ac:dyDescent="0.35">
      <c r="B10" s="45" t="s">
        <v>507</v>
      </c>
      <c r="C10" s="46">
        <v>1070</v>
      </c>
    </row>
    <row r="11" spans="1:4" x14ac:dyDescent="0.35">
      <c r="B11" s="45" t="s">
        <v>508</v>
      </c>
      <c r="C11" s="46">
        <v>1340</v>
      </c>
    </row>
    <row r="12" spans="1:4" x14ac:dyDescent="0.35">
      <c r="B12" s="45" t="s">
        <v>509</v>
      </c>
      <c r="C12" s="46">
        <v>1510</v>
      </c>
    </row>
    <row r="13" spans="1:4" x14ac:dyDescent="0.35">
      <c r="B13" s="45" t="s">
        <v>510</v>
      </c>
      <c r="C13" s="46">
        <v>1830</v>
      </c>
    </row>
    <row r="14" spans="1:4" x14ac:dyDescent="0.35">
      <c r="B14" s="45" t="s">
        <v>511</v>
      </c>
      <c r="C14" s="46">
        <v>1970</v>
      </c>
    </row>
    <row r="15" spans="1:4" x14ac:dyDescent="0.35">
      <c r="B15" s="45" t="s">
        <v>512</v>
      </c>
      <c r="C15" s="46">
        <v>2710</v>
      </c>
    </row>
    <row r="16" spans="1:4" x14ac:dyDescent="0.35">
      <c r="B16" s="45" t="s">
        <v>513</v>
      </c>
      <c r="C16" s="46">
        <v>3160</v>
      </c>
    </row>
    <row r="17" spans="2:3" x14ac:dyDescent="0.35">
      <c r="B17" s="45" t="s">
        <v>514</v>
      </c>
      <c r="C17" s="46">
        <v>3290</v>
      </c>
    </row>
    <row r="18" spans="2:3" x14ac:dyDescent="0.35">
      <c r="B18" s="45" t="s">
        <v>515</v>
      </c>
      <c r="C18" s="46">
        <v>4850</v>
      </c>
    </row>
    <row r="19" spans="2:3" x14ac:dyDescent="0.35">
      <c r="B19" s="45" t="s">
        <v>516</v>
      </c>
      <c r="C19" s="46">
        <v>6590</v>
      </c>
    </row>
    <row r="20" spans="2:3" x14ac:dyDescent="0.35">
      <c r="B20" s="44" t="s">
        <v>2500</v>
      </c>
      <c r="C20" s="46">
        <v>27540</v>
      </c>
    </row>
    <row r="21" spans="2:3" x14ac:dyDescent="0.35">
      <c r="B21" s="45" t="s">
        <v>517</v>
      </c>
      <c r="C21" s="46">
        <v>6650</v>
      </c>
    </row>
    <row r="22" spans="2:3" x14ac:dyDescent="0.35">
      <c r="B22" s="45" t="s">
        <v>518</v>
      </c>
      <c r="C22" s="46">
        <v>7390</v>
      </c>
    </row>
    <row r="23" spans="2:3" x14ac:dyDescent="0.35">
      <c r="B23" s="45" t="s">
        <v>519</v>
      </c>
      <c r="C23" s="46">
        <v>7400</v>
      </c>
    </row>
    <row r="24" spans="2:3" x14ac:dyDescent="0.35">
      <c r="B24" s="45" t="s">
        <v>520</v>
      </c>
      <c r="C24" s="46">
        <v>7790</v>
      </c>
    </row>
    <row r="25" spans="2:3" x14ac:dyDescent="0.35">
      <c r="B25" s="45" t="s">
        <v>521</v>
      </c>
      <c r="C25" s="46">
        <v>-1690</v>
      </c>
    </row>
    <row r="26" spans="2:3" x14ac:dyDescent="0.35">
      <c r="B26" s="44" t="s">
        <v>2393</v>
      </c>
      <c r="C26" s="46">
        <v>57160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3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503000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Surveillance des locaux et parking</v>
      </c>
      <c r="C2" s="65"/>
      <c r="D2" s="61">
        <v>42735</v>
      </c>
    </row>
    <row r="4" spans="1:4" hidden="1" x14ac:dyDescent="0.35">
      <c r="B4" s="43" t="s">
        <v>0</v>
      </c>
      <c r="C4" t="s">
        <v>24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2432</v>
      </c>
      <c r="C7" s="46">
        <v>22990</v>
      </c>
    </row>
    <row r="8" spans="1:4" x14ac:dyDescent="0.35">
      <c r="B8" s="45" t="s">
        <v>522</v>
      </c>
      <c r="C8" s="46">
        <v>600</v>
      </c>
    </row>
    <row r="9" spans="1:4" x14ac:dyDescent="0.35">
      <c r="B9" s="45" t="s">
        <v>523</v>
      </c>
      <c r="C9" s="46">
        <v>1340</v>
      </c>
    </row>
    <row r="10" spans="1:4" x14ac:dyDescent="0.35">
      <c r="B10" s="45" t="s">
        <v>524</v>
      </c>
      <c r="C10" s="46">
        <v>1430</v>
      </c>
    </row>
    <row r="11" spans="1:4" x14ac:dyDescent="0.35">
      <c r="B11" s="45" t="s">
        <v>525</v>
      </c>
      <c r="C11" s="46">
        <v>1580</v>
      </c>
    </row>
    <row r="12" spans="1:4" x14ac:dyDescent="0.35">
      <c r="B12" s="45" t="s">
        <v>526</v>
      </c>
      <c r="C12" s="46">
        <v>-2210</v>
      </c>
    </row>
    <row r="13" spans="1:4" x14ac:dyDescent="0.35">
      <c r="B13" s="45" t="s">
        <v>527</v>
      </c>
      <c r="C13" s="46">
        <v>2990</v>
      </c>
    </row>
    <row r="14" spans="1:4" x14ac:dyDescent="0.35">
      <c r="B14" s="45" t="s">
        <v>528</v>
      </c>
      <c r="C14" s="46">
        <v>3730</v>
      </c>
    </row>
    <row r="15" spans="1:4" x14ac:dyDescent="0.35">
      <c r="B15" s="45" t="s">
        <v>529</v>
      </c>
      <c r="C15" s="46">
        <v>4030</v>
      </c>
    </row>
    <row r="16" spans="1:4" x14ac:dyDescent="0.35">
      <c r="B16" s="45" t="s">
        <v>530</v>
      </c>
      <c r="C16" s="46">
        <v>4580</v>
      </c>
    </row>
    <row r="17" spans="2:3" x14ac:dyDescent="0.35">
      <c r="B17" s="45" t="s">
        <v>531</v>
      </c>
      <c r="C17" s="46">
        <v>4920</v>
      </c>
    </row>
    <row r="18" spans="2:3" x14ac:dyDescent="0.35">
      <c r="B18" s="44" t="s">
        <v>2451</v>
      </c>
      <c r="C18" s="46">
        <v>28830</v>
      </c>
    </row>
    <row r="19" spans="2:3" x14ac:dyDescent="0.35">
      <c r="B19" s="45" t="s">
        <v>532</v>
      </c>
      <c r="C19" s="46">
        <v>5940</v>
      </c>
    </row>
    <row r="20" spans="2:3" x14ac:dyDescent="0.35">
      <c r="B20" s="45" t="s">
        <v>533</v>
      </c>
      <c r="C20" s="46">
        <v>6370</v>
      </c>
    </row>
    <row r="21" spans="2:3" x14ac:dyDescent="0.35">
      <c r="B21" s="45" t="s">
        <v>534</v>
      </c>
      <c r="C21" s="46">
        <v>7290</v>
      </c>
    </row>
    <row r="22" spans="2:3" x14ac:dyDescent="0.35">
      <c r="B22" s="45" t="s">
        <v>535</v>
      </c>
      <c r="C22" s="46">
        <v>7830</v>
      </c>
    </row>
    <row r="23" spans="2:3" x14ac:dyDescent="0.35">
      <c r="B23" s="45" t="s">
        <v>536</v>
      </c>
      <c r="C23" s="46">
        <v>8120</v>
      </c>
    </row>
    <row r="24" spans="2:3" x14ac:dyDescent="0.35">
      <c r="B24" s="45" t="s">
        <v>537</v>
      </c>
      <c r="C24" s="46">
        <v>-5890</v>
      </c>
    </row>
    <row r="25" spans="2:3" x14ac:dyDescent="0.35">
      <c r="B25" s="45" t="s">
        <v>538</v>
      </c>
      <c r="C25" s="46">
        <v>-830</v>
      </c>
    </row>
    <row r="26" spans="2:3" x14ac:dyDescent="0.35">
      <c r="B26" s="44" t="s">
        <v>2393</v>
      </c>
      <c r="C26" s="46">
        <v>51820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22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Installations électriques</v>
      </c>
      <c r="C2" s="65"/>
      <c r="D2" s="61">
        <v>42735</v>
      </c>
    </row>
    <row r="4" spans="1:4" hidden="1" x14ac:dyDescent="0.35">
      <c r="B4" s="43" t="s">
        <v>0</v>
      </c>
      <c r="C4" t="s">
        <v>31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2442</v>
      </c>
      <c r="C7" s="46">
        <v>50000</v>
      </c>
    </row>
    <row r="8" spans="1:4" x14ac:dyDescent="0.35">
      <c r="B8" s="45" t="s">
        <v>549</v>
      </c>
      <c r="C8" s="46">
        <v>5600</v>
      </c>
    </row>
    <row r="9" spans="1:4" x14ac:dyDescent="0.35">
      <c r="B9" s="45" t="s">
        <v>550</v>
      </c>
      <c r="C9" s="46">
        <v>6760</v>
      </c>
    </row>
    <row r="10" spans="1:4" x14ac:dyDescent="0.35">
      <c r="B10" s="45" t="s">
        <v>551</v>
      </c>
      <c r="C10" s="46">
        <v>7150</v>
      </c>
    </row>
    <row r="11" spans="1:4" x14ac:dyDescent="0.35">
      <c r="B11" s="45" t="s">
        <v>552</v>
      </c>
      <c r="C11" s="46">
        <v>7150</v>
      </c>
    </row>
    <row r="12" spans="1:4" x14ac:dyDescent="0.35">
      <c r="B12" s="45" t="s">
        <v>553</v>
      </c>
      <c r="C12" s="46">
        <v>7510</v>
      </c>
    </row>
    <row r="13" spans="1:4" x14ac:dyDescent="0.35">
      <c r="B13" s="45" t="s">
        <v>554</v>
      </c>
      <c r="C13" s="46">
        <v>7830</v>
      </c>
    </row>
    <row r="14" spans="1:4" x14ac:dyDescent="0.35">
      <c r="B14" s="45" t="s">
        <v>555</v>
      </c>
      <c r="C14" s="46">
        <v>8000</v>
      </c>
    </row>
    <row r="15" spans="1:4" x14ac:dyDescent="0.35">
      <c r="B15" s="44" t="s">
        <v>2529</v>
      </c>
      <c r="C15" s="46">
        <v>22210</v>
      </c>
    </row>
    <row r="16" spans="1:4" x14ac:dyDescent="0.35">
      <c r="B16" s="45" t="s">
        <v>539</v>
      </c>
      <c r="C16" s="46">
        <v>340</v>
      </c>
    </row>
    <row r="17" spans="2:3" x14ac:dyDescent="0.35">
      <c r="B17" s="45" t="s">
        <v>540</v>
      </c>
      <c r="C17" s="46">
        <v>490</v>
      </c>
    </row>
    <row r="18" spans="2:3" x14ac:dyDescent="0.35">
      <c r="B18" s="45" t="s">
        <v>541</v>
      </c>
      <c r="C18" s="46">
        <v>1360</v>
      </c>
    </row>
    <row r="19" spans="2:3" x14ac:dyDescent="0.35">
      <c r="B19" s="45" t="s">
        <v>542</v>
      </c>
      <c r="C19" s="46">
        <v>1370</v>
      </c>
    </row>
    <row r="20" spans="2:3" x14ac:dyDescent="0.35">
      <c r="B20" s="45" t="s">
        <v>543</v>
      </c>
      <c r="C20" s="46">
        <v>1540</v>
      </c>
    </row>
    <row r="21" spans="2:3" x14ac:dyDescent="0.35">
      <c r="B21" s="45" t="s">
        <v>544</v>
      </c>
      <c r="C21" s="46">
        <v>2350</v>
      </c>
    </row>
    <row r="22" spans="2:3" x14ac:dyDescent="0.35">
      <c r="B22" s="45" t="s">
        <v>545</v>
      </c>
      <c r="C22" s="46">
        <v>2520</v>
      </c>
    </row>
    <row r="23" spans="2:3" x14ac:dyDescent="0.35">
      <c r="B23" s="45" t="s">
        <v>546</v>
      </c>
      <c r="C23" s="46">
        <v>3170</v>
      </c>
    </row>
    <row r="24" spans="2:3" x14ac:dyDescent="0.35">
      <c r="B24" s="45" t="s">
        <v>547</v>
      </c>
      <c r="C24" s="46">
        <v>3840</v>
      </c>
    </row>
    <row r="25" spans="2:3" x14ac:dyDescent="0.35">
      <c r="B25" s="45" t="s">
        <v>548</v>
      </c>
      <c r="C25" s="46">
        <v>5230</v>
      </c>
    </row>
    <row r="26" spans="2:3" x14ac:dyDescent="0.35">
      <c r="B26" s="44" t="s">
        <v>2393</v>
      </c>
      <c r="C26" s="46">
        <v>72210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Ventilation</v>
      </c>
      <c r="C2" s="65"/>
      <c r="D2" s="61">
        <v>42735</v>
      </c>
    </row>
    <row r="4" spans="1:4" hidden="1" x14ac:dyDescent="0.35">
      <c r="B4" s="43" t="s">
        <v>0</v>
      </c>
      <c r="C4" t="s">
        <v>33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2402</v>
      </c>
      <c r="C7" s="46">
        <v>26940</v>
      </c>
    </row>
    <row r="8" spans="1:4" x14ac:dyDescent="0.35">
      <c r="B8" s="45" t="s">
        <v>568</v>
      </c>
      <c r="C8" s="46">
        <v>7040</v>
      </c>
    </row>
    <row r="9" spans="1:4" x14ac:dyDescent="0.35">
      <c r="B9" s="45" t="s">
        <v>569</v>
      </c>
      <c r="C9" s="46">
        <v>7170</v>
      </c>
    </row>
    <row r="10" spans="1:4" x14ac:dyDescent="0.35">
      <c r="B10" s="45" t="s">
        <v>570</v>
      </c>
      <c r="C10" s="46">
        <v>7510</v>
      </c>
    </row>
    <row r="11" spans="1:4" x14ac:dyDescent="0.35">
      <c r="B11" s="45" t="s">
        <v>571</v>
      </c>
      <c r="C11" s="46">
        <v>7800</v>
      </c>
    </row>
    <row r="12" spans="1:4" x14ac:dyDescent="0.35">
      <c r="B12" s="45" t="s">
        <v>572</v>
      </c>
      <c r="C12" s="46">
        <v>-2580</v>
      </c>
    </row>
    <row r="13" spans="1:4" x14ac:dyDescent="0.35">
      <c r="B13" s="44" t="s">
        <v>2501</v>
      </c>
      <c r="C13" s="46">
        <v>48700</v>
      </c>
    </row>
    <row r="14" spans="1:4" x14ac:dyDescent="0.35">
      <c r="B14" s="45" t="s">
        <v>556</v>
      </c>
      <c r="C14" s="46">
        <v>480</v>
      </c>
    </row>
    <row r="15" spans="1:4" x14ac:dyDescent="0.35">
      <c r="B15" s="45" t="s">
        <v>557</v>
      </c>
      <c r="C15" s="46">
        <v>2530</v>
      </c>
    </row>
    <row r="16" spans="1:4" x14ac:dyDescent="0.35">
      <c r="B16" s="45" t="s">
        <v>558</v>
      </c>
      <c r="C16" s="46">
        <v>-2740</v>
      </c>
    </row>
    <row r="17" spans="2:3" x14ac:dyDescent="0.35">
      <c r="B17" s="45" t="s">
        <v>559</v>
      </c>
      <c r="C17" s="46">
        <v>3010</v>
      </c>
    </row>
    <row r="18" spans="2:3" x14ac:dyDescent="0.35">
      <c r="B18" s="45" t="s">
        <v>560</v>
      </c>
      <c r="C18" s="46">
        <v>3460</v>
      </c>
    </row>
    <row r="19" spans="2:3" x14ac:dyDescent="0.35">
      <c r="B19" s="45" t="s">
        <v>561</v>
      </c>
      <c r="C19" s="46">
        <v>4090</v>
      </c>
    </row>
    <row r="20" spans="2:3" x14ac:dyDescent="0.35">
      <c r="B20" s="45" t="s">
        <v>562</v>
      </c>
      <c r="C20" s="46">
        <v>5790</v>
      </c>
    </row>
    <row r="21" spans="2:3" x14ac:dyDescent="0.35">
      <c r="B21" s="45" t="s">
        <v>563</v>
      </c>
      <c r="C21" s="46">
        <v>6030</v>
      </c>
    </row>
    <row r="22" spans="2:3" x14ac:dyDescent="0.35">
      <c r="B22" s="45" t="s">
        <v>564</v>
      </c>
      <c r="C22" s="46">
        <v>6230</v>
      </c>
    </row>
    <row r="23" spans="2:3" x14ac:dyDescent="0.35">
      <c r="B23" s="45" t="s">
        <v>565</v>
      </c>
      <c r="C23" s="46">
        <v>6410</v>
      </c>
    </row>
    <row r="24" spans="2:3" x14ac:dyDescent="0.35">
      <c r="B24" s="45" t="s">
        <v>566</v>
      </c>
      <c r="C24" s="46">
        <v>6680</v>
      </c>
    </row>
    <row r="25" spans="2:3" x14ac:dyDescent="0.35">
      <c r="B25" s="45" t="s">
        <v>567</v>
      </c>
      <c r="C25" s="46">
        <v>6730</v>
      </c>
    </row>
    <row r="26" spans="2:3" x14ac:dyDescent="0.35">
      <c r="B26" s="44" t="s">
        <v>2393</v>
      </c>
      <c r="C26" s="46">
        <v>75640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510150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Chauffage et sanitaire</v>
      </c>
      <c r="C2" s="65"/>
      <c r="D2" s="61">
        <v>42735</v>
      </c>
    </row>
    <row r="4" spans="1:4" hidden="1" x14ac:dyDescent="0.35">
      <c r="B4" s="43" t="s">
        <v>0</v>
      </c>
      <c r="C4" t="s">
        <v>35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2398</v>
      </c>
      <c r="C7" s="46">
        <v>14900</v>
      </c>
    </row>
    <row r="8" spans="1:4" x14ac:dyDescent="0.35">
      <c r="B8" s="45" t="s">
        <v>588</v>
      </c>
      <c r="C8" s="46">
        <v>7440</v>
      </c>
    </row>
    <row r="9" spans="1:4" x14ac:dyDescent="0.35">
      <c r="B9" s="45" t="s">
        <v>589</v>
      </c>
      <c r="C9" s="46">
        <v>7460</v>
      </c>
    </row>
    <row r="10" spans="1:4" x14ac:dyDescent="0.35">
      <c r="B10" s="44" t="s">
        <v>2402</v>
      </c>
      <c r="C10" s="46">
        <v>4640</v>
      </c>
    </row>
    <row r="11" spans="1:4" x14ac:dyDescent="0.35">
      <c r="B11" s="45" t="s">
        <v>573</v>
      </c>
      <c r="C11" s="46">
        <v>670</v>
      </c>
    </row>
    <row r="12" spans="1:4" x14ac:dyDescent="0.35">
      <c r="B12" s="45" t="s">
        <v>574</v>
      </c>
      <c r="C12" s="46">
        <v>910</v>
      </c>
    </row>
    <row r="13" spans="1:4" x14ac:dyDescent="0.35">
      <c r="B13" s="45" t="s">
        <v>575</v>
      </c>
      <c r="C13" s="46">
        <v>1500</v>
      </c>
    </row>
    <row r="14" spans="1:4" x14ac:dyDescent="0.35">
      <c r="B14" s="45" t="s">
        <v>576</v>
      </c>
      <c r="C14" s="46">
        <v>1560</v>
      </c>
    </row>
    <row r="15" spans="1:4" x14ac:dyDescent="0.35">
      <c r="B15" s="44" t="s">
        <v>2426</v>
      </c>
      <c r="C15" s="46">
        <v>55220</v>
      </c>
    </row>
    <row r="16" spans="1:4" x14ac:dyDescent="0.35">
      <c r="B16" s="45" t="s">
        <v>577</v>
      </c>
      <c r="C16" s="46">
        <v>1830</v>
      </c>
    </row>
    <row r="17" spans="2:3" x14ac:dyDescent="0.35">
      <c r="B17" s="45" t="s">
        <v>578</v>
      </c>
      <c r="C17" s="46">
        <v>2900</v>
      </c>
    </row>
    <row r="18" spans="2:3" x14ac:dyDescent="0.35">
      <c r="B18" s="45" t="s">
        <v>579</v>
      </c>
      <c r="C18" s="46">
        <v>3090</v>
      </c>
    </row>
    <row r="19" spans="2:3" x14ac:dyDescent="0.35">
      <c r="B19" s="45" t="s">
        <v>580</v>
      </c>
      <c r="C19" s="46">
        <v>4170</v>
      </c>
    </row>
    <row r="20" spans="2:3" x14ac:dyDescent="0.35">
      <c r="B20" s="45" t="s">
        <v>581</v>
      </c>
      <c r="C20" s="46">
        <v>5290</v>
      </c>
    </row>
    <row r="21" spans="2:3" x14ac:dyDescent="0.35">
      <c r="B21" s="45" t="s">
        <v>582</v>
      </c>
      <c r="C21" s="46">
        <v>5290</v>
      </c>
    </row>
    <row r="22" spans="2:3" x14ac:dyDescent="0.35">
      <c r="B22" s="45" t="s">
        <v>583</v>
      </c>
      <c r="C22" s="46">
        <v>6080</v>
      </c>
    </row>
    <row r="23" spans="2:3" x14ac:dyDescent="0.35">
      <c r="B23" s="45" t="s">
        <v>584</v>
      </c>
      <c r="C23" s="46">
        <v>6360</v>
      </c>
    </row>
    <row r="24" spans="2:3" x14ac:dyDescent="0.35">
      <c r="B24" s="45" t="s">
        <v>585</v>
      </c>
      <c r="C24" s="46">
        <v>6560</v>
      </c>
    </row>
    <row r="25" spans="2:3" x14ac:dyDescent="0.35">
      <c r="B25" s="45" t="s">
        <v>586</v>
      </c>
      <c r="C25" s="46">
        <v>6770</v>
      </c>
    </row>
    <row r="26" spans="2:3" x14ac:dyDescent="0.35">
      <c r="B26" s="45" t="s">
        <v>587</v>
      </c>
      <c r="C26" s="46">
        <v>6880</v>
      </c>
    </row>
    <row r="27" spans="2:3" x14ac:dyDescent="0.35">
      <c r="B27" s="44" t="s">
        <v>2393</v>
      </c>
      <c r="C27" s="46">
        <v>74760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Ascenseurs</v>
      </c>
      <c r="C2" s="65"/>
      <c r="D2" s="61">
        <v>42735</v>
      </c>
    </row>
    <row r="4" spans="1:4" hidden="1" x14ac:dyDescent="0.35">
      <c r="B4" s="43" t="s">
        <v>0</v>
      </c>
      <c r="C4" t="s">
        <v>37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2397</v>
      </c>
      <c r="C7" s="46">
        <v>48280</v>
      </c>
    </row>
    <row r="8" spans="1:4" x14ac:dyDescent="0.35">
      <c r="B8" s="45" t="s">
        <v>594</v>
      </c>
      <c r="C8" s="46">
        <v>1900</v>
      </c>
    </row>
    <row r="9" spans="1:4" x14ac:dyDescent="0.35">
      <c r="B9" s="45" t="s">
        <v>595</v>
      </c>
      <c r="C9" s="46">
        <v>2230</v>
      </c>
    </row>
    <row r="10" spans="1:4" x14ac:dyDescent="0.35">
      <c r="B10" s="45" t="s">
        <v>596</v>
      </c>
      <c r="C10" s="46">
        <v>2630</v>
      </c>
    </row>
    <row r="11" spans="1:4" x14ac:dyDescent="0.35">
      <c r="B11" s="45" t="s">
        <v>597</v>
      </c>
      <c r="C11" s="46">
        <v>3020</v>
      </c>
    </row>
    <row r="12" spans="1:4" x14ac:dyDescent="0.35">
      <c r="B12" s="45" t="s">
        <v>598</v>
      </c>
      <c r="C12" s="46">
        <v>3030</v>
      </c>
    </row>
    <row r="13" spans="1:4" x14ac:dyDescent="0.35">
      <c r="B13" s="45" t="s">
        <v>599</v>
      </c>
      <c r="C13" s="46">
        <v>3180</v>
      </c>
    </row>
    <row r="14" spans="1:4" x14ac:dyDescent="0.35">
      <c r="B14" s="45" t="s">
        <v>600</v>
      </c>
      <c r="C14" s="46">
        <v>3570</v>
      </c>
    </row>
    <row r="15" spans="1:4" x14ac:dyDescent="0.35">
      <c r="B15" s="45" t="s">
        <v>601</v>
      </c>
      <c r="C15" s="46">
        <v>4170</v>
      </c>
    </row>
    <row r="16" spans="1:4" x14ac:dyDescent="0.35">
      <c r="B16" s="45" t="s">
        <v>602</v>
      </c>
      <c r="C16" s="46">
        <v>4990</v>
      </c>
    </row>
    <row r="17" spans="2:3" x14ac:dyDescent="0.35">
      <c r="B17" s="45" t="s">
        <v>603</v>
      </c>
      <c r="C17" s="46">
        <v>6400</v>
      </c>
    </row>
    <row r="18" spans="2:3" x14ac:dyDescent="0.35">
      <c r="B18" s="45" t="s">
        <v>604</v>
      </c>
      <c r="C18" s="46">
        <v>6440</v>
      </c>
    </row>
    <row r="19" spans="2:3" x14ac:dyDescent="0.35">
      <c r="B19" s="45" t="s">
        <v>605</v>
      </c>
      <c r="C19" s="46">
        <v>6720</v>
      </c>
    </row>
    <row r="20" spans="2:3" x14ac:dyDescent="0.35">
      <c r="B20" s="44" t="s">
        <v>2398</v>
      </c>
      <c r="C20" s="46">
        <v>4910</v>
      </c>
    </row>
    <row r="21" spans="2:3" x14ac:dyDescent="0.35">
      <c r="B21" s="45" t="s">
        <v>590</v>
      </c>
      <c r="C21" s="46">
        <v>680</v>
      </c>
    </row>
    <row r="22" spans="2:3" x14ac:dyDescent="0.35">
      <c r="B22" s="45" t="s">
        <v>591</v>
      </c>
      <c r="C22" s="46">
        <v>1190</v>
      </c>
    </row>
    <row r="23" spans="2:3" x14ac:dyDescent="0.35">
      <c r="B23" s="45" t="s">
        <v>592</v>
      </c>
      <c r="C23" s="46">
        <v>1300</v>
      </c>
    </row>
    <row r="24" spans="2:3" x14ac:dyDescent="0.35">
      <c r="B24" s="45" t="s">
        <v>593</v>
      </c>
      <c r="C24" s="46">
        <v>1740</v>
      </c>
    </row>
    <row r="25" spans="2:3" x14ac:dyDescent="0.35">
      <c r="B25" s="44" t="s">
        <v>2511</v>
      </c>
      <c r="C25" s="46">
        <v>15740</v>
      </c>
    </row>
    <row r="26" spans="2:3" x14ac:dyDescent="0.35">
      <c r="B26" s="45" t="s">
        <v>606</v>
      </c>
      <c r="C26" s="46">
        <v>7480</v>
      </c>
    </row>
    <row r="27" spans="2:3" x14ac:dyDescent="0.35">
      <c r="B27" s="45" t="s">
        <v>607</v>
      </c>
      <c r="C27" s="46">
        <v>8260</v>
      </c>
    </row>
    <row r="28" spans="2:3" x14ac:dyDescent="0.35">
      <c r="B28" s="44" t="s">
        <v>2393</v>
      </c>
      <c r="C28" s="46">
        <v>68930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510250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Installations de sécurité</v>
      </c>
      <c r="C2" s="65"/>
      <c r="D2" s="61">
        <v>42735</v>
      </c>
    </row>
    <row r="4" spans="1:4" hidden="1" x14ac:dyDescent="0.35">
      <c r="B4" s="43" t="s">
        <v>0</v>
      </c>
      <c r="C4" t="s">
        <v>39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2477</v>
      </c>
      <c r="C7" s="46">
        <v>24150</v>
      </c>
    </row>
    <row r="8" spans="1:4" x14ac:dyDescent="0.35">
      <c r="B8" s="45" t="s">
        <v>623</v>
      </c>
      <c r="C8" s="46">
        <v>7920</v>
      </c>
    </row>
    <row r="9" spans="1:4" x14ac:dyDescent="0.35">
      <c r="B9" s="45" t="s">
        <v>624</v>
      </c>
      <c r="C9" s="46">
        <v>7920</v>
      </c>
    </row>
    <row r="10" spans="1:4" x14ac:dyDescent="0.35">
      <c r="B10" s="45" t="s">
        <v>625</v>
      </c>
      <c r="C10" s="46">
        <v>8310</v>
      </c>
    </row>
    <row r="11" spans="1:4" x14ac:dyDescent="0.35">
      <c r="B11" s="44" t="s">
        <v>2511</v>
      </c>
      <c r="C11" s="46">
        <v>3650</v>
      </c>
    </row>
    <row r="12" spans="1:4" x14ac:dyDescent="0.35">
      <c r="B12" s="45" t="s">
        <v>608</v>
      </c>
      <c r="C12" s="46">
        <v>1150</v>
      </c>
    </row>
    <row r="13" spans="1:4" x14ac:dyDescent="0.35">
      <c r="B13" s="45" t="s">
        <v>609</v>
      </c>
      <c r="C13" s="46">
        <v>1190</v>
      </c>
    </row>
    <row r="14" spans="1:4" x14ac:dyDescent="0.35">
      <c r="B14" s="45" t="s">
        <v>610</v>
      </c>
      <c r="C14" s="46">
        <v>1310</v>
      </c>
    </row>
    <row r="15" spans="1:4" x14ac:dyDescent="0.35">
      <c r="B15" s="44" t="s">
        <v>2546</v>
      </c>
      <c r="C15" s="46">
        <v>49410</v>
      </c>
    </row>
    <row r="16" spans="1:4" x14ac:dyDescent="0.35">
      <c r="B16" s="45" t="s">
        <v>611</v>
      </c>
      <c r="C16" s="46">
        <v>-1410</v>
      </c>
    </row>
    <row r="17" spans="2:3" x14ac:dyDescent="0.35">
      <c r="B17" s="45" t="s">
        <v>612</v>
      </c>
      <c r="C17" s="46">
        <v>1710</v>
      </c>
    </row>
    <row r="18" spans="2:3" x14ac:dyDescent="0.35">
      <c r="B18" s="45" t="s">
        <v>613</v>
      </c>
      <c r="C18" s="46">
        <v>1750</v>
      </c>
    </row>
    <row r="19" spans="2:3" x14ac:dyDescent="0.35">
      <c r="B19" s="45" t="s">
        <v>614</v>
      </c>
      <c r="C19" s="46">
        <v>1960</v>
      </c>
    </row>
    <row r="20" spans="2:3" x14ac:dyDescent="0.35">
      <c r="B20" s="45" t="s">
        <v>615</v>
      </c>
      <c r="C20" s="46">
        <v>3080</v>
      </c>
    </row>
    <row r="21" spans="2:3" x14ac:dyDescent="0.35">
      <c r="B21" s="45" t="s">
        <v>616</v>
      </c>
      <c r="C21" s="46">
        <v>3880</v>
      </c>
    </row>
    <row r="22" spans="2:3" x14ac:dyDescent="0.35">
      <c r="B22" s="45" t="s">
        <v>617</v>
      </c>
      <c r="C22" s="46">
        <v>5070</v>
      </c>
    </row>
    <row r="23" spans="2:3" x14ac:dyDescent="0.35">
      <c r="B23" s="45" t="s">
        <v>618</v>
      </c>
      <c r="C23" s="46">
        <v>5410</v>
      </c>
    </row>
    <row r="24" spans="2:3" x14ac:dyDescent="0.35">
      <c r="B24" s="45" t="s">
        <v>619</v>
      </c>
      <c r="C24" s="46">
        <v>5900</v>
      </c>
    </row>
    <row r="25" spans="2:3" x14ac:dyDescent="0.35">
      <c r="B25" s="45" t="s">
        <v>620</v>
      </c>
      <c r="C25" s="46">
        <v>7280</v>
      </c>
    </row>
    <row r="26" spans="2:3" x14ac:dyDescent="0.35">
      <c r="B26" s="45" t="s">
        <v>621</v>
      </c>
      <c r="C26" s="46">
        <v>7330</v>
      </c>
    </row>
    <row r="27" spans="2:3" x14ac:dyDescent="0.35">
      <c r="B27" s="45" t="s">
        <v>622</v>
      </c>
      <c r="C27" s="46">
        <v>7450</v>
      </c>
    </row>
    <row r="28" spans="2:3" x14ac:dyDescent="0.35">
      <c r="B28" s="44" t="s">
        <v>2393</v>
      </c>
      <c r="C28" s="46">
        <v>77210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510300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Bâtiments</v>
      </c>
      <c r="C2" s="65"/>
      <c r="D2" s="61">
        <v>42735</v>
      </c>
    </row>
    <row r="4" spans="1:4" hidden="1" x14ac:dyDescent="0.35">
      <c r="B4" s="43" t="s">
        <v>0</v>
      </c>
      <c r="C4" t="s">
        <v>41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2468</v>
      </c>
      <c r="C7" s="46">
        <v>46270</v>
      </c>
    </row>
    <row r="8" spans="1:4" x14ac:dyDescent="0.35">
      <c r="B8" s="45" t="s">
        <v>628</v>
      </c>
      <c r="C8" s="46">
        <v>-1420</v>
      </c>
    </row>
    <row r="9" spans="1:4" x14ac:dyDescent="0.35">
      <c r="B9" s="45" t="s">
        <v>629</v>
      </c>
      <c r="C9" s="46">
        <v>1710</v>
      </c>
    </row>
    <row r="10" spans="1:4" x14ac:dyDescent="0.35">
      <c r="B10" s="45" t="s">
        <v>630</v>
      </c>
      <c r="C10" s="46">
        <v>2250</v>
      </c>
    </row>
    <row r="11" spans="1:4" x14ac:dyDescent="0.35">
      <c r="B11" s="45" t="s">
        <v>631</v>
      </c>
      <c r="C11" s="46">
        <v>2350</v>
      </c>
    </row>
    <row r="12" spans="1:4" x14ac:dyDescent="0.35">
      <c r="B12" s="45" t="s">
        <v>632</v>
      </c>
      <c r="C12" s="46">
        <v>2630</v>
      </c>
    </row>
    <row r="13" spans="1:4" x14ac:dyDescent="0.35">
      <c r="B13" s="45" t="s">
        <v>633</v>
      </c>
      <c r="C13" s="46">
        <v>3090</v>
      </c>
    </row>
    <row r="14" spans="1:4" x14ac:dyDescent="0.35">
      <c r="B14" s="45" t="s">
        <v>634</v>
      </c>
      <c r="C14" s="46">
        <v>3910</v>
      </c>
    </row>
    <row r="15" spans="1:4" x14ac:dyDescent="0.35">
      <c r="B15" s="45" t="s">
        <v>635</v>
      </c>
      <c r="C15" s="46">
        <v>3970</v>
      </c>
    </row>
    <row r="16" spans="1:4" x14ac:dyDescent="0.35">
      <c r="B16" s="45" t="s">
        <v>636</v>
      </c>
      <c r="C16" s="46">
        <v>4530</v>
      </c>
    </row>
    <row r="17" spans="2:3" x14ac:dyDescent="0.35">
      <c r="B17" s="45" t="s">
        <v>637</v>
      </c>
      <c r="C17" s="46">
        <v>5160</v>
      </c>
    </row>
    <row r="18" spans="2:3" x14ac:dyDescent="0.35">
      <c r="B18" s="45" t="s">
        <v>638</v>
      </c>
      <c r="C18" s="46">
        <v>5360</v>
      </c>
    </row>
    <row r="19" spans="2:3" x14ac:dyDescent="0.35">
      <c r="B19" s="45" t="s">
        <v>639</v>
      </c>
      <c r="C19" s="46">
        <v>5410</v>
      </c>
    </row>
    <row r="20" spans="2:3" x14ac:dyDescent="0.35">
      <c r="B20" s="45" t="s">
        <v>640</v>
      </c>
      <c r="C20" s="46">
        <v>7320</v>
      </c>
    </row>
    <row r="21" spans="2:3" x14ac:dyDescent="0.35">
      <c r="B21" s="44" t="s">
        <v>2477</v>
      </c>
      <c r="C21" s="46">
        <v>1140</v>
      </c>
    </row>
    <row r="22" spans="2:3" x14ac:dyDescent="0.35">
      <c r="B22" s="45" t="s">
        <v>626</v>
      </c>
      <c r="C22" s="46">
        <v>510</v>
      </c>
    </row>
    <row r="23" spans="2:3" x14ac:dyDescent="0.35">
      <c r="B23" s="45" t="s">
        <v>627</v>
      </c>
      <c r="C23" s="46">
        <v>630</v>
      </c>
    </row>
    <row r="24" spans="2:3" x14ac:dyDescent="0.35">
      <c r="B24" s="44" t="s">
        <v>2518</v>
      </c>
      <c r="C24" s="46">
        <v>24870</v>
      </c>
    </row>
    <row r="25" spans="2:3" x14ac:dyDescent="0.35">
      <c r="B25" s="45" t="s">
        <v>641</v>
      </c>
      <c r="C25" s="46">
        <v>8170</v>
      </c>
    </row>
    <row r="26" spans="2:3" x14ac:dyDescent="0.35">
      <c r="B26" s="45" t="s">
        <v>642</v>
      </c>
      <c r="C26" s="46">
        <v>8310</v>
      </c>
    </row>
    <row r="27" spans="2:3" x14ac:dyDescent="0.35">
      <c r="B27" s="45" t="s">
        <v>643</v>
      </c>
      <c r="C27" s="46">
        <v>8390</v>
      </c>
    </row>
    <row r="28" spans="2:3" x14ac:dyDescent="0.35">
      <c r="B28" s="44" t="s">
        <v>2393</v>
      </c>
      <c r="C28" s="46">
        <v>72280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510350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 - Central TT</v>
      </c>
      <c r="C2" s="65"/>
      <c r="D2" s="61">
        <v>42735</v>
      </c>
    </row>
    <row r="4" spans="1:4" hidden="1" x14ac:dyDescent="0.35">
      <c r="B4" s="43" t="s">
        <v>0</v>
      </c>
      <c r="C4" t="s">
        <v>43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2507</v>
      </c>
      <c r="C7" s="46">
        <v>16370</v>
      </c>
    </row>
    <row r="8" spans="1:4" x14ac:dyDescent="0.35">
      <c r="B8" s="45" t="s">
        <v>660</v>
      </c>
      <c r="C8" s="46">
        <v>8120</v>
      </c>
    </row>
    <row r="9" spans="1:4" x14ac:dyDescent="0.35">
      <c r="B9" s="45" t="s">
        <v>661</v>
      </c>
      <c r="C9" s="46">
        <v>8250</v>
      </c>
    </row>
    <row r="10" spans="1:4" x14ac:dyDescent="0.35">
      <c r="B10" s="44" t="s">
        <v>2518</v>
      </c>
      <c r="C10" s="46">
        <v>2790</v>
      </c>
    </row>
    <row r="11" spans="1:4" x14ac:dyDescent="0.35">
      <c r="B11" s="45" t="s">
        <v>644</v>
      </c>
      <c r="C11" s="46">
        <v>390</v>
      </c>
    </row>
    <row r="12" spans="1:4" x14ac:dyDescent="0.35">
      <c r="B12" s="45" t="s">
        <v>645</v>
      </c>
      <c r="C12" s="46">
        <v>500</v>
      </c>
    </row>
    <row r="13" spans="1:4" x14ac:dyDescent="0.35">
      <c r="B13" s="45" t="s">
        <v>646</v>
      </c>
      <c r="C13" s="46">
        <v>820</v>
      </c>
    </row>
    <row r="14" spans="1:4" x14ac:dyDescent="0.35">
      <c r="B14" s="45" t="s">
        <v>647</v>
      </c>
      <c r="C14" s="46">
        <v>1080</v>
      </c>
    </row>
    <row r="15" spans="1:4" x14ac:dyDescent="0.35">
      <c r="B15" s="44" t="s">
        <v>2542</v>
      </c>
      <c r="C15" s="46">
        <v>71360</v>
      </c>
    </row>
    <row r="16" spans="1:4" x14ac:dyDescent="0.35">
      <c r="B16" s="45" t="s">
        <v>648</v>
      </c>
      <c r="C16" s="46">
        <v>2920</v>
      </c>
    </row>
    <row r="17" spans="2:3" x14ac:dyDescent="0.35">
      <c r="B17" s="45" t="s">
        <v>649</v>
      </c>
      <c r="C17" s="46">
        <v>3560</v>
      </c>
    </row>
    <row r="18" spans="2:3" x14ac:dyDescent="0.35">
      <c r="B18" s="45" t="s">
        <v>650</v>
      </c>
      <c r="C18" s="46">
        <v>4630</v>
      </c>
    </row>
    <row r="19" spans="2:3" x14ac:dyDescent="0.35">
      <c r="B19" s="45" t="s">
        <v>651</v>
      </c>
      <c r="C19" s="46">
        <v>5030</v>
      </c>
    </row>
    <row r="20" spans="2:3" x14ac:dyDescent="0.35">
      <c r="B20" s="45" t="s">
        <v>652</v>
      </c>
      <c r="C20" s="46">
        <v>5470</v>
      </c>
    </row>
    <row r="21" spans="2:3" x14ac:dyDescent="0.35">
      <c r="B21" s="45" t="s">
        <v>653</v>
      </c>
      <c r="C21" s="46">
        <v>5920</v>
      </c>
    </row>
    <row r="22" spans="2:3" x14ac:dyDescent="0.35">
      <c r="B22" s="45" t="s">
        <v>654</v>
      </c>
      <c r="C22" s="46">
        <v>6620</v>
      </c>
    </row>
    <row r="23" spans="2:3" x14ac:dyDescent="0.35">
      <c r="B23" s="45" t="s">
        <v>655</v>
      </c>
      <c r="C23" s="46">
        <v>7020</v>
      </c>
    </row>
    <row r="24" spans="2:3" x14ac:dyDescent="0.35">
      <c r="B24" s="45" t="s">
        <v>656</v>
      </c>
      <c r="C24" s="46">
        <v>7120</v>
      </c>
    </row>
    <row r="25" spans="2:3" x14ac:dyDescent="0.35">
      <c r="B25" s="45" t="s">
        <v>657</v>
      </c>
      <c r="C25" s="46">
        <v>7190</v>
      </c>
    </row>
    <row r="26" spans="2:3" x14ac:dyDescent="0.35">
      <c r="B26" s="45" t="s">
        <v>658</v>
      </c>
      <c r="C26" s="46">
        <v>7810</v>
      </c>
    </row>
    <row r="27" spans="2:3" x14ac:dyDescent="0.35">
      <c r="B27" s="45" t="s">
        <v>659</v>
      </c>
      <c r="C27" s="46">
        <v>8070</v>
      </c>
    </row>
    <row r="28" spans="2:3" x14ac:dyDescent="0.35">
      <c r="B28" s="44" t="s">
        <v>2393</v>
      </c>
      <c r="C28" s="46">
        <v>90520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4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Entretien- Installations électriques</v>
      </c>
      <c r="C2" s="65"/>
      <c r="D2" s="61">
        <v>42735</v>
      </c>
    </row>
    <row r="4" spans="1:4" hidden="1" x14ac:dyDescent="0.35">
      <c r="B4" s="43" t="s">
        <v>0</v>
      </c>
      <c r="C4" t="s">
        <v>47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2410</v>
      </c>
      <c r="C7" s="46">
        <v>61160</v>
      </c>
    </row>
    <row r="8" spans="1:4" x14ac:dyDescent="0.35">
      <c r="B8" s="45" t="s">
        <v>664</v>
      </c>
      <c r="C8" s="46">
        <v>-950</v>
      </c>
    </row>
    <row r="9" spans="1:4" x14ac:dyDescent="0.35">
      <c r="B9" s="45" t="s">
        <v>665</v>
      </c>
      <c r="C9" s="46">
        <v>2160</v>
      </c>
    </row>
    <row r="10" spans="1:4" x14ac:dyDescent="0.35">
      <c r="B10" s="45" t="s">
        <v>666</v>
      </c>
      <c r="C10" s="46">
        <v>2560</v>
      </c>
    </row>
    <row r="11" spans="1:4" x14ac:dyDescent="0.35">
      <c r="B11" s="45" t="s">
        <v>667</v>
      </c>
      <c r="C11" s="46">
        <v>2710</v>
      </c>
    </row>
    <row r="12" spans="1:4" x14ac:dyDescent="0.35">
      <c r="B12" s="45" t="s">
        <v>668</v>
      </c>
      <c r="C12" s="46">
        <v>3560</v>
      </c>
    </row>
    <row r="13" spans="1:4" x14ac:dyDescent="0.35">
      <c r="B13" s="45" t="s">
        <v>669</v>
      </c>
      <c r="C13" s="46">
        <v>3880</v>
      </c>
    </row>
    <row r="14" spans="1:4" x14ac:dyDescent="0.35">
      <c r="B14" s="45" t="s">
        <v>670</v>
      </c>
      <c r="C14" s="46">
        <v>4290</v>
      </c>
    </row>
    <row r="15" spans="1:4" x14ac:dyDescent="0.35">
      <c r="B15" s="45" t="s">
        <v>671</v>
      </c>
      <c r="C15" s="46">
        <v>4830</v>
      </c>
    </row>
    <row r="16" spans="1:4" x14ac:dyDescent="0.35">
      <c r="B16" s="45" t="s">
        <v>672</v>
      </c>
      <c r="C16" s="46">
        <v>5080</v>
      </c>
    </row>
    <row r="17" spans="2:3" x14ac:dyDescent="0.35">
      <c r="B17" s="45" t="s">
        <v>673</v>
      </c>
      <c r="C17" s="46">
        <v>5090</v>
      </c>
    </row>
    <row r="18" spans="2:3" x14ac:dyDescent="0.35">
      <c r="B18" s="45" t="s">
        <v>674</v>
      </c>
      <c r="C18" s="46">
        <v>5210</v>
      </c>
    </row>
    <row r="19" spans="2:3" x14ac:dyDescent="0.35">
      <c r="B19" s="45" t="s">
        <v>675</v>
      </c>
      <c r="C19" s="46">
        <v>5930</v>
      </c>
    </row>
    <row r="20" spans="2:3" x14ac:dyDescent="0.35">
      <c r="B20" s="45" t="s">
        <v>676</v>
      </c>
      <c r="C20" s="46">
        <v>6370</v>
      </c>
    </row>
    <row r="21" spans="2:3" x14ac:dyDescent="0.35">
      <c r="B21" s="45" t="s">
        <v>677</v>
      </c>
      <c r="C21" s="46">
        <v>7470</v>
      </c>
    </row>
    <row r="22" spans="2:3" x14ac:dyDescent="0.35">
      <c r="B22" s="45" t="s">
        <v>678</v>
      </c>
      <c r="C22" s="46">
        <v>8170</v>
      </c>
    </row>
    <row r="23" spans="2:3" x14ac:dyDescent="0.35">
      <c r="B23" s="45" t="s">
        <v>679</v>
      </c>
      <c r="C23" s="46">
        <v>-5200</v>
      </c>
    </row>
    <row r="24" spans="2:3" x14ac:dyDescent="0.35">
      <c r="B24" s="44" t="s">
        <v>2507</v>
      </c>
      <c r="C24" s="46">
        <v>1160</v>
      </c>
    </row>
    <row r="25" spans="2:3" x14ac:dyDescent="0.35">
      <c r="B25" s="45" t="s">
        <v>662</v>
      </c>
      <c r="C25" s="46">
        <v>260</v>
      </c>
    </row>
    <row r="26" spans="2:3" x14ac:dyDescent="0.35">
      <c r="B26" s="45" t="s">
        <v>663</v>
      </c>
      <c r="C26" s="46">
        <v>900</v>
      </c>
    </row>
    <row r="27" spans="2:3" x14ac:dyDescent="0.35">
      <c r="B27" s="44" t="s">
        <v>2393</v>
      </c>
      <c r="C27" s="46">
        <v>62320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Ventilation</v>
      </c>
      <c r="C2" s="65"/>
      <c r="D2" s="61">
        <v>42735</v>
      </c>
    </row>
    <row r="4" spans="1:4" hidden="1" x14ac:dyDescent="0.35">
      <c r="B4" s="43" t="s">
        <v>0</v>
      </c>
      <c r="C4" t="s">
        <v>49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2472</v>
      </c>
      <c r="C7" s="46">
        <v>27700</v>
      </c>
    </row>
    <row r="8" spans="1:4" x14ac:dyDescent="0.35">
      <c r="B8" s="45" t="s">
        <v>694</v>
      </c>
      <c r="C8" s="46">
        <v>6150</v>
      </c>
    </row>
    <row r="9" spans="1:4" x14ac:dyDescent="0.35">
      <c r="B9" s="45" t="s">
        <v>695</v>
      </c>
      <c r="C9" s="46">
        <v>6440</v>
      </c>
    </row>
    <row r="10" spans="1:4" x14ac:dyDescent="0.35">
      <c r="B10" s="45" t="s">
        <v>696</v>
      </c>
      <c r="C10" s="46">
        <v>7120</v>
      </c>
    </row>
    <row r="11" spans="1:4" x14ac:dyDescent="0.35">
      <c r="B11" s="45" t="s">
        <v>697</v>
      </c>
      <c r="C11" s="46">
        <v>7990</v>
      </c>
    </row>
    <row r="12" spans="1:4" x14ac:dyDescent="0.35">
      <c r="B12" s="44" t="s">
        <v>2509</v>
      </c>
      <c r="C12" s="46">
        <v>42470</v>
      </c>
    </row>
    <row r="13" spans="1:4" x14ac:dyDescent="0.35">
      <c r="B13" s="45" t="s">
        <v>680</v>
      </c>
      <c r="C13" s="46">
        <v>370</v>
      </c>
    </row>
    <row r="14" spans="1:4" x14ac:dyDescent="0.35">
      <c r="B14" s="45" t="s">
        <v>681</v>
      </c>
      <c r="C14" s="46">
        <v>430</v>
      </c>
    </row>
    <row r="15" spans="1:4" x14ac:dyDescent="0.35">
      <c r="B15" s="45" t="s">
        <v>682</v>
      </c>
      <c r="C15" s="46">
        <v>990</v>
      </c>
    </row>
    <row r="16" spans="1:4" x14ac:dyDescent="0.35">
      <c r="B16" s="45" t="s">
        <v>683</v>
      </c>
      <c r="C16" s="46">
        <v>2400</v>
      </c>
    </row>
    <row r="17" spans="2:3" x14ac:dyDescent="0.35">
      <c r="B17" s="45" t="s">
        <v>684</v>
      </c>
      <c r="C17" s="46">
        <v>-2710</v>
      </c>
    </row>
    <row r="18" spans="2:3" x14ac:dyDescent="0.35">
      <c r="B18" s="45" t="s">
        <v>685</v>
      </c>
      <c r="C18" s="46">
        <v>2780</v>
      </c>
    </row>
    <row r="19" spans="2:3" x14ac:dyDescent="0.35">
      <c r="B19" s="45" t="s">
        <v>686</v>
      </c>
      <c r="C19" s="46">
        <v>3130</v>
      </c>
    </row>
    <row r="20" spans="2:3" x14ac:dyDescent="0.35">
      <c r="B20" s="45" t="s">
        <v>687</v>
      </c>
      <c r="C20" s="46">
        <v>3910</v>
      </c>
    </row>
    <row r="21" spans="2:3" x14ac:dyDescent="0.35">
      <c r="B21" s="45" t="s">
        <v>688</v>
      </c>
      <c r="C21" s="46">
        <v>4610</v>
      </c>
    </row>
    <row r="22" spans="2:3" x14ac:dyDescent="0.35">
      <c r="B22" s="45" t="s">
        <v>689</v>
      </c>
      <c r="C22" s="46">
        <v>4930</v>
      </c>
    </row>
    <row r="23" spans="2:3" x14ac:dyDescent="0.35">
      <c r="B23" s="45" t="s">
        <v>690</v>
      </c>
      <c r="C23" s="46">
        <v>5070</v>
      </c>
    </row>
    <row r="24" spans="2:3" x14ac:dyDescent="0.35">
      <c r="B24" s="45" t="s">
        <v>691</v>
      </c>
      <c r="C24" s="46">
        <v>5160</v>
      </c>
    </row>
    <row r="25" spans="2:3" x14ac:dyDescent="0.35">
      <c r="B25" s="45" t="s">
        <v>692</v>
      </c>
      <c r="C25" s="46">
        <v>5430</v>
      </c>
    </row>
    <row r="26" spans="2:3" x14ac:dyDescent="0.35">
      <c r="B26" s="45" t="s">
        <v>693</v>
      </c>
      <c r="C26" s="46">
        <v>5970</v>
      </c>
    </row>
    <row r="27" spans="2:3" x14ac:dyDescent="0.35">
      <c r="B27" s="44" t="s">
        <v>2393</v>
      </c>
      <c r="C27" s="46">
        <v>70170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0.9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511150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Chauffage et Sanitaire</v>
      </c>
      <c r="C2" s="65"/>
      <c r="D2" s="61">
        <v>42735</v>
      </c>
    </row>
    <row r="4" spans="1:4" hidden="1" x14ac:dyDescent="0.35">
      <c r="B4" s="43" t="s">
        <v>0</v>
      </c>
      <c r="C4" t="s">
        <v>51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2424</v>
      </c>
      <c r="C7" s="46">
        <v>53330</v>
      </c>
    </row>
    <row r="8" spans="1:4" x14ac:dyDescent="0.35">
      <c r="B8" s="45" t="s">
        <v>703</v>
      </c>
      <c r="C8" s="46">
        <v>3710</v>
      </c>
    </row>
    <row r="9" spans="1:4" x14ac:dyDescent="0.35">
      <c r="B9" s="45" t="s">
        <v>704</v>
      </c>
      <c r="C9" s="46">
        <v>3740</v>
      </c>
    </row>
    <row r="10" spans="1:4" x14ac:dyDescent="0.35">
      <c r="B10" s="45" t="s">
        <v>705</v>
      </c>
      <c r="C10" s="46">
        <v>4960</v>
      </c>
    </row>
    <row r="11" spans="1:4" x14ac:dyDescent="0.35">
      <c r="B11" s="45" t="s">
        <v>706</v>
      </c>
      <c r="C11" s="46">
        <v>4960</v>
      </c>
    </row>
    <row r="12" spans="1:4" x14ac:dyDescent="0.35">
      <c r="B12" s="45" t="s">
        <v>707</v>
      </c>
      <c r="C12" s="46">
        <v>5010</v>
      </c>
    </row>
    <row r="13" spans="1:4" x14ac:dyDescent="0.35">
      <c r="B13" s="45" t="s">
        <v>708</v>
      </c>
      <c r="C13" s="46">
        <v>5630</v>
      </c>
    </row>
    <row r="14" spans="1:4" x14ac:dyDescent="0.35">
      <c r="B14" s="45" t="s">
        <v>709</v>
      </c>
      <c r="C14" s="46">
        <v>5890</v>
      </c>
    </row>
    <row r="15" spans="1:4" x14ac:dyDescent="0.35">
      <c r="B15" s="45" t="s">
        <v>710</v>
      </c>
      <c r="C15" s="46">
        <v>6160</v>
      </c>
    </row>
    <row r="16" spans="1:4" x14ac:dyDescent="0.35">
      <c r="B16" s="45" t="s">
        <v>711</v>
      </c>
      <c r="C16" s="46">
        <v>6470</v>
      </c>
    </row>
    <row r="17" spans="2:3" x14ac:dyDescent="0.35">
      <c r="B17" s="45" t="s">
        <v>712</v>
      </c>
      <c r="C17" s="46">
        <v>6800</v>
      </c>
    </row>
    <row r="18" spans="2:3" x14ac:dyDescent="0.35">
      <c r="B18" s="44" t="s">
        <v>2472</v>
      </c>
      <c r="C18" s="46">
        <v>9240</v>
      </c>
    </row>
    <row r="19" spans="2:3" x14ac:dyDescent="0.35">
      <c r="B19" s="45" t="s">
        <v>698</v>
      </c>
      <c r="C19" s="46">
        <v>460</v>
      </c>
    </row>
    <row r="20" spans="2:3" x14ac:dyDescent="0.35">
      <c r="B20" s="45" t="s">
        <v>699</v>
      </c>
      <c r="C20" s="46">
        <v>-910</v>
      </c>
    </row>
    <row r="21" spans="2:3" x14ac:dyDescent="0.35">
      <c r="B21" s="45" t="s">
        <v>700</v>
      </c>
      <c r="C21" s="46">
        <v>2870</v>
      </c>
    </row>
    <row r="22" spans="2:3" x14ac:dyDescent="0.35">
      <c r="B22" s="45" t="s">
        <v>701</v>
      </c>
      <c r="C22" s="46">
        <v>3250</v>
      </c>
    </row>
    <row r="23" spans="2:3" x14ac:dyDescent="0.35">
      <c r="B23" s="45" t="s">
        <v>702</v>
      </c>
      <c r="C23" s="46">
        <v>3570</v>
      </c>
    </row>
    <row r="24" spans="2:3" x14ac:dyDescent="0.35">
      <c r="B24" s="44" t="s">
        <v>2516</v>
      </c>
      <c r="C24" s="46">
        <v>22670</v>
      </c>
    </row>
    <row r="25" spans="2:3" x14ac:dyDescent="0.35">
      <c r="B25" s="45" t="s">
        <v>713</v>
      </c>
      <c r="C25" s="46">
        <v>7140</v>
      </c>
    </row>
    <row r="26" spans="2:3" x14ac:dyDescent="0.35">
      <c r="B26" s="45" t="s">
        <v>714</v>
      </c>
      <c r="C26" s="46">
        <v>7490</v>
      </c>
    </row>
    <row r="27" spans="2:3" x14ac:dyDescent="0.35">
      <c r="B27" s="45" t="s">
        <v>715</v>
      </c>
      <c r="C27" s="46">
        <v>8040</v>
      </c>
    </row>
    <row r="28" spans="2:3" x14ac:dyDescent="0.35">
      <c r="B28" s="44" t="s">
        <v>2393</v>
      </c>
      <c r="C28" s="46">
        <v>85240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Ascenseurs</v>
      </c>
      <c r="C2" s="65"/>
      <c r="D2" s="61">
        <v>42735</v>
      </c>
    </row>
    <row r="4" spans="1:4" hidden="1" x14ac:dyDescent="0.35">
      <c r="B4" s="43" t="s">
        <v>0</v>
      </c>
      <c r="C4" t="s">
        <v>53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2427</v>
      </c>
      <c r="C7" s="46">
        <v>49840</v>
      </c>
    </row>
    <row r="8" spans="1:4" x14ac:dyDescent="0.35">
      <c r="B8" s="45" t="s">
        <v>719</v>
      </c>
      <c r="C8" s="46">
        <v>1990</v>
      </c>
    </row>
    <row r="9" spans="1:4" x14ac:dyDescent="0.35">
      <c r="B9" s="45" t="s">
        <v>720</v>
      </c>
      <c r="C9" s="46">
        <v>2090</v>
      </c>
    </row>
    <row r="10" spans="1:4" x14ac:dyDescent="0.35">
      <c r="B10" s="45" t="s">
        <v>721</v>
      </c>
      <c r="C10" s="46">
        <v>2200</v>
      </c>
    </row>
    <row r="11" spans="1:4" x14ac:dyDescent="0.35">
      <c r="B11" s="45" t="s">
        <v>722</v>
      </c>
      <c r="C11" s="46">
        <v>-2200</v>
      </c>
    </row>
    <row r="12" spans="1:4" x14ac:dyDescent="0.35">
      <c r="B12" s="45" t="s">
        <v>723</v>
      </c>
      <c r="C12" s="46">
        <v>3500</v>
      </c>
    </row>
    <row r="13" spans="1:4" x14ac:dyDescent="0.35">
      <c r="B13" s="45" t="s">
        <v>724</v>
      </c>
      <c r="C13" s="46">
        <v>3560</v>
      </c>
    </row>
    <row r="14" spans="1:4" x14ac:dyDescent="0.35">
      <c r="B14" s="45" t="s">
        <v>725</v>
      </c>
      <c r="C14" s="46">
        <v>5290</v>
      </c>
    </row>
    <row r="15" spans="1:4" x14ac:dyDescent="0.35">
      <c r="B15" s="45" t="s">
        <v>726</v>
      </c>
      <c r="C15" s="46">
        <v>5820</v>
      </c>
    </row>
    <row r="16" spans="1:4" x14ac:dyDescent="0.35">
      <c r="B16" s="45" t="s">
        <v>727</v>
      </c>
      <c r="C16" s="46">
        <v>6680</v>
      </c>
    </row>
    <row r="17" spans="2:3" x14ac:dyDescent="0.35">
      <c r="B17" s="45" t="s">
        <v>728</v>
      </c>
      <c r="C17" s="46">
        <v>6830</v>
      </c>
    </row>
    <row r="18" spans="2:3" x14ac:dyDescent="0.35">
      <c r="B18" s="45" t="s">
        <v>729</v>
      </c>
      <c r="C18" s="46">
        <v>7000</v>
      </c>
    </row>
    <row r="19" spans="2:3" x14ac:dyDescent="0.35">
      <c r="B19" s="45" t="s">
        <v>730</v>
      </c>
      <c r="C19" s="46">
        <v>7080</v>
      </c>
    </row>
    <row r="20" spans="2:3" x14ac:dyDescent="0.35">
      <c r="B20" s="44" t="s">
        <v>2516</v>
      </c>
      <c r="C20" s="46">
        <v>3010</v>
      </c>
    </row>
    <row r="21" spans="2:3" x14ac:dyDescent="0.35">
      <c r="B21" s="45" t="s">
        <v>716</v>
      </c>
      <c r="C21" s="46">
        <v>500</v>
      </c>
    </row>
    <row r="22" spans="2:3" x14ac:dyDescent="0.35">
      <c r="B22" s="45" t="s">
        <v>717</v>
      </c>
      <c r="C22" s="46">
        <v>830</v>
      </c>
    </row>
    <row r="23" spans="2:3" x14ac:dyDescent="0.35">
      <c r="B23" s="45" t="s">
        <v>718</v>
      </c>
      <c r="C23" s="46">
        <v>1680</v>
      </c>
    </row>
    <row r="24" spans="2:3" x14ac:dyDescent="0.35">
      <c r="B24" s="44" t="s">
        <v>2554</v>
      </c>
      <c r="C24" s="46">
        <v>22600</v>
      </c>
    </row>
    <row r="25" spans="2:3" x14ac:dyDescent="0.35">
      <c r="B25" s="45" t="s">
        <v>731</v>
      </c>
      <c r="C25" s="46">
        <v>7150</v>
      </c>
    </row>
    <row r="26" spans="2:3" x14ac:dyDescent="0.35">
      <c r="B26" s="45" t="s">
        <v>732</v>
      </c>
      <c r="C26" s="46">
        <v>7540</v>
      </c>
    </row>
    <row r="27" spans="2:3" x14ac:dyDescent="0.35">
      <c r="B27" s="45" t="s">
        <v>733</v>
      </c>
      <c r="C27" s="46">
        <v>7910</v>
      </c>
    </row>
    <row r="28" spans="2:3" x14ac:dyDescent="0.35">
      <c r="B28" s="44" t="s">
        <v>2393</v>
      </c>
      <c r="C28" s="46">
        <v>75450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1.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511250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Installations de sécurité</v>
      </c>
      <c r="C2" s="65"/>
      <c r="D2" s="61">
        <v>42735</v>
      </c>
    </row>
    <row r="4" spans="1:4" hidden="1" x14ac:dyDescent="0.35">
      <c r="B4" s="43" t="s">
        <v>0</v>
      </c>
      <c r="C4" t="s">
        <v>55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2440</v>
      </c>
      <c r="C7" s="46">
        <v>46130</v>
      </c>
    </row>
    <row r="8" spans="1:4" x14ac:dyDescent="0.35">
      <c r="B8" s="45" t="s">
        <v>740</v>
      </c>
      <c r="C8" s="46">
        <v>3350</v>
      </c>
    </row>
    <row r="9" spans="1:4" x14ac:dyDescent="0.35">
      <c r="B9" s="45" t="s">
        <v>741</v>
      </c>
      <c r="C9" s="46">
        <v>3590</v>
      </c>
    </row>
    <row r="10" spans="1:4" x14ac:dyDescent="0.35">
      <c r="B10" s="45" t="s">
        <v>742</v>
      </c>
      <c r="C10" s="46">
        <v>4370</v>
      </c>
    </row>
    <row r="11" spans="1:4" x14ac:dyDescent="0.35">
      <c r="B11" s="45" t="s">
        <v>743</v>
      </c>
      <c r="C11" s="46">
        <v>4420</v>
      </c>
    </row>
    <row r="12" spans="1:4" x14ac:dyDescent="0.35">
      <c r="B12" s="45" t="s">
        <v>744</v>
      </c>
      <c r="C12" s="46">
        <v>5000</v>
      </c>
    </row>
    <row r="13" spans="1:4" x14ac:dyDescent="0.35">
      <c r="B13" s="45" t="s">
        <v>745</v>
      </c>
      <c r="C13" s="46">
        <v>5370</v>
      </c>
    </row>
    <row r="14" spans="1:4" x14ac:dyDescent="0.35">
      <c r="B14" s="45" t="s">
        <v>746</v>
      </c>
      <c r="C14" s="46">
        <v>6350</v>
      </c>
    </row>
    <row r="15" spans="1:4" x14ac:dyDescent="0.35">
      <c r="B15" s="45" t="s">
        <v>747</v>
      </c>
      <c r="C15" s="46">
        <v>6740</v>
      </c>
    </row>
    <row r="16" spans="1:4" x14ac:dyDescent="0.35">
      <c r="B16" s="45" t="s">
        <v>748</v>
      </c>
      <c r="C16" s="46">
        <v>6940</v>
      </c>
    </row>
    <row r="17" spans="2:3" x14ac:dyDescent="0.35">
      <c r="B17" s="44" t="s">
        <v>2460</v>
      </c>
      <c r="C17" s="46">
        <v>22660</v>
      </c>
    </row>
    <row r="18" spans="2:3" x14ac:dyDescent="0.35">
      <c r="B18" s="45" t="s">
        <v>749</v>
      </c>
      <c r="C18" s="46">
        <v>7130</v>
      </c>
    </row>
    <row r="19" spans="2:3" x14ac:dyDescent="0.35">
      <c r="B19" s="45" t="s">
        <v>750</v>
      </c>
      <c r="C19" s="46">
        <v>7390</v>
      </c>
    </row>
    <row r="20" spans="2:3" x14ac:dyDescent="0.35">
      <c r="B20" s="45" t="s">
        <v>751</v>
      </c>
      <c r="C20" s="46">
        <v>8140</v>
      </c>
    </row>
    <row r="21" spans="2:3" x14ac:dyDescent="0.35">
      <c r="B21" s="44" t="s">
        <v>2554</v>
      </c>
      <c r="C21" s="46">
        <v>8740</v>
      </c>
    </row>
    <row r="22" spans="2:3" x14ac:dyDescent="0.35">
      <c r="B22" s="45" t="s">
        <v>734</v>
      </c>
      <c r="C22" s="46">
        <v>-960</v>
      </c>
    </row>
    <row r="23" spans="2:3" x14ac:dyDescent="0.35">
      <c r="B23" s="45" t="s">
        <v>735</v>
      </c>
      <c r="C23" s="46">
        <v>1240</v>
      </c>
    </row>
    <row r="24" spans="2:3" x14ac:dyDescent="0.35">
      <c r="B24" s="45" t="s">
        <v>736</v>
      </c>
      <c r="C24" s="46">
        <v>1540</v>
      </c>
    </row>
    <row r="25" spans="2:3" x14ac:dyDescent="0.35">
      <c r="B25" s="45" t="s">
        <v>737</v>
      </c>
      <c r="C25" s="46">
        <v>1860</v>
      </c>
    </row>
    <row r="26" spans="2:3" x14ac:dyDescent="0.35">
      <c r="B26" s="45" t="s">
        <v>738</v>
      </c>
      <c r="C26" s="46">
        <v>2280</v>
      </c>
    </row>
    <row r="27" spans="2:3" x14ac:dyDescent="0.35">
      <c r="B27" s="45" t="s">
        <v>739</v>
      </c>
      <c r="C27" s="46">
        <v>2780</v>
      </c>
    </row>
    <row r="28" spans="2:3" x14ac:dyDescent="0.35">
      <c r="B28" s="44" t="s">
        <v>2393</v>
      </c>
      <c r="C28" s="46">
        <v>77530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511300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Bâtiments</v>
      </c>
      <c r="C2" s="65"/>
      <c r="D2" s="61">
        <v>42735</v>
      </c>
    </row>
    <row r="4" spans="1:4" hidden="1" x14ac:dyDescent="0.35">
      <c r="B4" s="43" t="s">
        <v>0</v>
      </c>
      <c r="C4" t="s">
        <v>57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2406</v>
      </c>
      <c r="C7" s="46">
        <v>66670</v>
      </c>
    </row>
    <row r="8" spans="1:4" x14ac:dyDescent="0.35">
      <c r="B8" s="45" t="s">
        <v>755</v>
      </c>
      <c r="C8" s="46">
        <v>1160</v>
      </c>
    </row>
    <row r="9" spans="1:4" x14ac:dyDescent="0.35">
      <c r="B9" s="45" t="s">
        <v>756</v>
      </c>
      <c r="C9" s="46">
        <v>1280</v>
      </c>
    </row>
    <row r="10" spans="1:4" x14ac:dyDescent="0.35">
      <c r="B10" s="45" t="s">
        <v>757</v>
      </c>
      <c r="C10" s="46">
        <v>1350</v>
      </c>
    </row>
    <row r="11" spans="1:4" x14ac:dyDescent="0.35">
      <c r="B11" s="45" t="s">
        <v>758</v>
      </c>
      <c r="C11" s="46">
        <v>1390</v>
      </c>
    </row>
    <row r="12" spans="1:4" x14ac:dyDescent="0.35">
      <c r="B12" s="45" t="s">
        <v>759</v>
      </c>
      <c r="C12" s="46">
        <v>2100</v>
      </c>
    </row>
    <row r="13" spans="1:4" x14ac:dyDescent="0.35">
      <c r="B13" s="45" t="s">
        <v>760</v>
      </c>
      <c r="C13" s="46">
        <v>3320</v>
      </c>
    </row>
    <row r="14" spans="1:4" x14ac:dyDescent="0.35">
      <c r="B14" s="45" t="s">
        <v>761</v>
      </c>
      <c r="C14" s="46">
        <v>4250</v>
      </c>
    </row>
    <row r="15" spans="1:4" x14ac:dyDescent="0.35">
      <c r="B15" s="45" t="s">
        <v>762</v>
      </c>
      <c r="C15" s="46">
        <v>4680</v>
      </c>
    </row>
    <row r="16" spans="1:4" x14ac:dyDescent="0.35">
      <c r="B16" s="45" t="s">
        <v>763</v>
      </c>
      <c r="C16" s="46">
        <v>4820</v>
      </c>
    </row>
    <row r="17" spans="2:3" x14ac:dyDescent="0.35">
      <c r="B17" s="45" t="s">
        <v>764</v>
      </c>
      <c r="C17" s="46">
        <v>5900</v>
      </c>
    </row>
    <row r="18" spans="2:3" x14ac:dyDescent="0.35">
      <c r="B18" s="45" t="s">
        <v>765</v>
      </c>
      <c r="C18" s="46">
        <v>6130</v>
      </c>
    </row>
    <row r="19" spans="2:3" x14ac:dyDescent="0.35">
      <c r="B19" s="45" t="s">
        <v>766</v>
      </c>
      <c r="C19" s="46">
        <v>6930</v>
      </c>
    </row>
    <row r="20" spans="2:3" x14ac:dyDescent="0.35">
      <c r="B20" s="45" t="s">
        <v>767</v>
      </c>
      <c r="C20" s="46">
        <v>7430</v>
      </c>
    </row>
    <row r="21" spans="2:3" x14ac:dyDescent="0.35">
      <c r="B21" s="45" t="s">
        <v>768</v>
      </c>
      <c r="C21" s="46">
        <v>7770</v>
      </c>
    </row>
    <row r="22" spans="2:3" x14ac:dyDescent="0.35">
      <c r="B22" s="45" t="s">
        <v>769</v>
      </c>
      <c r="C22" s="46">
        <v>8160</v>
      </c>
    </row>
    <row r="23" spans="2:3" x14ac:dyDescent="0.35">
      <c r="B23" s="44" t="s">
        <v>2460</v>
      </c>
      <c r="C23" s="46">
        <v>1520</v>
      </c>
    </row>
    <row r="24" spans="2:3" x14ac:dyDescent="0.35">
      <c r="B24" s="45" t="s">
        <v>752</v>
      </c>
      <c r="C24" s="46">
        <v>330</v>
      </c>
    </row>
    <row r="25" spans="2:3" x14ac:dyDescent="0.35">
      <c r="B25" s="45" t="s">
        <v>753</v>
      </c>
      <c r="C25" s="46">
        <v>390</v>
      </c>
    </row>
    <row r="26" spans="2:3" x14ac:dyDescent="0.35">
      <c r="B26" s="45" t="s">
        <v>754</v>
      </c>
      <c r="C26" s="46">
        <v>800</v>
      </c>
    </row>
    <row r="27" spans="2:3" x14ac:dyDescent="0.35">
      <c r="B27" s="44" t="s">
        <v>2393</v>
      </c>
      <c r="C27" s="46">
        <v>68190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511400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Groupe d'intervention technique</v>
      </c>
      <c r="C2" s="65"/>
      <c r="D2" s="61">
        <v>42735</v>
      </c>
    </row>
    <row r="4" spans="1:4" hidden="1" x14ac:dyDescent="0.35">
      <c r="B4" s="43" t="s">
        <v>0</v>
      </c>
      <c r="C4" t="s">
        <v>59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2463</v>
      </c>
      <c r="C7" s="46">
        <v>21130</v>
      </c>
    </row>
    <row r="8" spans="1:4" x14ac:dyDescent="0.35">
      <c r="B8" s="45" t="s">
        <v>785</v>
      </c>
      <c r="C8" s="46">
        <v>6630</v>
      </c>
    </row>
    <row r="9" spans="1:4" x14ac:dyDescent="0.35">
      <c r="B9" s="45" t="s">
        <v>786</v>
      </c>
      <c r="C9" s="46">
        <v>7000</v>
      </c>
    </row>
    <row r="10" spans="1:4" x14ac:dyDescent="0.35">
      <c r="B10" s="45" t="s">
        <v>787</v>
      </c>
      <c r="C10" s="46">
        <v>7500</v>
      </c>
    </row>
    <row r="11" spans="1:4" x14ac:dyDescent="0.35">
      <c r="B11" s="44" t="s">
        <v>2531</v>
      </c>
      <c r="C11" s="46">
        <v>42280</v>
      </c>
    </row>
    <row r="12" spans="1:4" x14ac:dyDescent="0.35">
      <c r="B12" s="45" t="s">
        <v>770</v>
      </c>
      <c r="C12" s="46">
        <v>680</v>
      </c>
    </row>
    <row r="13" spans="1:4" x14ac:dyDescent="0.35">
      <c r="B13" s="45" t="s">
        <v>771</v>
      </c>
      <c r="C13" s="46">
        <v>800</v>
      </c>
    </row>
    <row r="14" spans="1:4" x14ac:dyDescent="0.35">
      <c r="B14" s="45" t="s">
        <v>772</v>
      </c>
      <c r="C14" s="46">
        <v>820</v>
      </c>
    </row>
    <row r="15" spans="1:4" x14ac:dyDescent="0.35">
      <c r="B15" s="45" t="s">
        <v>773</v>
      </c>
      <c r="C15" s="46">
        <v>860</v>
      </c>
    </row>
    <row r="16" spans="1:4" x14ac:dyDescent="0.35">
      <c r="B16" s="45" t="s">
        <v>774</v>
      </c>
      <c r="C16" s="46">
        <v>1040</v>
      </c>
    </row>
    <row r="17" spans="2:3" x14ac:dyDescent="0.35">
      <c r="B17" s="45" t="s">
        <v>775</v>
      </c>
      <c r="C17" s="46">
        <v>1080</v>
      </c>
    </row>
    <row r="18" spans="2:3" x14ac:dyDescent="0.35">
      <c r="B18" s="45" t="s">
        <v>776</v>
      </c>
      <c r="C18" s="46">
        <v>2010</v>
      </c>
    </row>
    <row r="19" spans="2:3" x14ac:dyDescent="0.35">
      <c r="B19" s="45" t="s">
        <v>777</v>
      </c>
      <c r="C19" s="46">
        <v>2650</v>
      </c>
    </row>
    <row r="20" spans="2:3" x14ac:dyDescent="0.35">
      <c r="B20" s="45" t="s">
        <v>778</v>
      </c>
      <c r="C20" s="46">
        <v>3280</v>
      </c>
    </row>
    <row r="21" spans="2:3" x14ac:dyDescent="0.35">
      <c r="B21" s="45" t="s">
        <v>779</v>
      </c>
      <c r="C21" s="46">
        <v>3440</v>
      </c>
    </row>
    <row r="22" spans="2:3" x14ac:dyDescent="0.35">
      <c r="B22" s="45" t="s">
        <v>780</v>
      </c>
      <c r="C22" s="46">
        <v>3550</v>
      </c>
    </row>
    <row r="23" spans="2:3" x14ac:dyDescent="0.35">
      <c r="B23" s="45" t="s">
        <v>781</v>
      </c>
      <c r="C23" s="46">
        <v>4000</v>
      </c>
    </row>
    <row r="24" spans="2:3" x14ac:dyDescent="0.35">
      <c r="B24" s="45" t="s">
        <v>782</v>
      </c>
      <c r="C24" s="46">
        <v>5720</v>
      </c>
    </row>
    <row r="25" spans="2:3" x14ac:dyDescent="0.35">
      <c r="B25" s="45" t="s">
        <v>783</v>
      </c>
      <c r="C25" s="46">
        <v>6160</v>
      </c>
    </row>
    <row r="26" spans="2:3" x14ac:dyDescent="0.35">
      <c r="B26" s="45" t="s">
        <v>784</v>
      </c>
      <c r="C26" s="46">
        <v>6190</v>
      </c>
    </row>
    <row r="27" spans="2:3" x14ac:dyDescent="0.35">
      <c r="B27" s="44" t="s">
        <v>2393</v>
      </c>
      <c r="C27" s="46">
        <v>63410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44"/>
  <sheetViews>
    <sheetView workbookViewId="0">
      <selection activeCell="E20" sqref="E20"/>
    </sheetView>
  </sheetViews>
  <sheetFormatPr baseColWidth="10" defaultRowHeight="14.5" x14ac:dyDescent="0.35"/>
  <cols>
    <col min="2" max="2" width="20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511450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aménagements extérieurs</v>
      </c>
      <c r="C2" s="65"/>
      <c r="D2" s="61">
        <v>42735</v>
      </c>
    </row>
    <row r="4" spans="1:4" hidden="1" x14ac:dyDescent="0.35">
      <c r="B4" s="43" t="s">
        <v>0</v>
      </c>
      <c r="C4" t="s">
        <v>61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2421</v>
      </c>
      <c r="C7" s="46">
        <v>105490</v>
      </c>
    </row>
    <row r="8" spans="1:4" x14ac:dyDescent="0.35">
      <c r="B8" s="45" t="s">
        <v>792</v>
      </c>
      <c r="C8" s="46">
        <v>1820</v>
      </c>
    </row>
    <row r="9" spans="1:4" x14ac:dyDescent="0.35">
      <c r="B9" s="45" t="s">
        <v>793</v>
      </c>
      <c r="C9" s="46">
        <v>1990</v>
      </c>
    </row>
    <row r="10" spans="1:4" x14ac:dyDescent="0.35">
      <c r="B10" s="45" t="s">
        <v>794</v>
      </c>
      <c r="C10" s="46">
        <v>2160</v>
      </c>
    </row>
    <row r="11" spans="1:4" x14ac:dyDescent="0.35">
      <c r="B11" s="45" t="s">
        <v>795</v>
      </c>
      <c r="C11" s="46">
        <v>2270</v>
      </c>
    </row>
    <row r="12" spans="1:4" x14ac:dyDescent="0.35">
      <c r="B12" s="45" t="s">
        <v>796</v>
      </c>
      <c r="C12" s="46">
        <v>2450</v>
      </c>
    </row>
    <row r="13" spans="1:4" x14ac:dyDescent="0.35">
      <c r="B13" s="45" t="s">
        <v>797</v>
      </c>
      <c r="C13" s="46">
        <v>2520</v>
      </c>
    </row>
    <row r="14" spans="1:4" x14ac:dyDescent="0.35">
      <c r="B14" s="45" t="s">
        <v>798</v>
      </c>
      <c r="C14" s="46">
        <v>2580</v>
      </c>
    </row>
    <row r="15" spans="1:4" x14ac:dyDescent="0.35">
      <c r="B15" s="45" t="s">
        <v>799</v>
      </c>
      <c r="C15" s="46">
        <v>3080</v>
      </c>
    </row>
    <row r="16" spans="1:4" x14ac:dyDescent="0.35">
      <c r="B16" s="45" t="s">
        <v>800</v>
      </c>
      <c r="C16" s="46">
        <v>3120</v>
      </c>
    </row>
    <row r="17" spans="2:3" x14ac:dyDescent="0.35">
      <c r="B17" s="45" t="s">
        <v>801</v>
      </c>
      <c r="C17" s="46">
        <v>3240</v>
      </c>
    </row>
    <row r="18" spans="2:3" x14ac:dyDescent="0.35">
      <c r="B18" s="45" t="s">
        <v>802</v>
      </c>
      <c r="C18" s="46">
        <v>3250</v>
      </c>
    </row>
    <row r="19" spans="2:3" x14ac:dyDescent="0.35">
      <c r="B19" s="45" t="s">
        <v>803</v>
      </c>
      <c r="C19" s="46">
        <v>3360</v>
      </c>
    </row>
    <row r="20" spans="2:3" x14ac:dyDescent="0.35">
      <c r="B20" s="45" t="s">
        <v>804</v>
      </c>
      <c r="C20" s="46">
        <v>3370</v>
      </c>
    </row>
    <row r="21" spans="2:3" x14ac:dyDescent="0.35">
      <c r="B21" s="45" t="s">
        <v>805</v>
      </c>
      <c r="C21" s="46">
        <v>3570</v>
      </c>
    </row>
    <row r="22" spans="2:3" x14ac:dyDescent="0.35">
      <c r="B22" s="45" t="s">
        <v>806</v>
      </c>
      <c r="C22" s="46">
        <v>3630</v>
      </c>
    </row>
    <row r="23" spans="2:3" x14ac:dyDescent="0.35">
      <c r="B23" s="45" t="s">
        <v>807</v>
      </c>
      <c r="C23" s="46">
        <v>3760</v>
      </c>
    </row>
    <row r="24" spans="2:3" x14ac:dyDescent="0.35">
      <c r="B24" s="45" t="s">
        <v>808</v>
      </c>
      <c r="C24" s="46">
        <v>3820</v>
      </c>
    </row>
    <row r="25" spans="2:3" x14ac:dyDescent="0.35">
      <c r="B25" s="45" t="s">
        <v>809</v>
      </c>
      <c r="C25" s="46">
        <v>4310</v>
      </c>
    </row>
    <row r="26" spans="2:3" x14ac:dyDescent="0.35">
      <c r="B26" s="45" t="s">
        <v>810</v>
      </c>
      <c r="C26" s="46">
        <v>4360</v>
      </c>
    </row>
    <row r="27" spans="2:3" x14ac:dyDescent="0.35">
      <c r="B27" s="45" t="s">
        <v>811</v>
      </c>
      <c r="C27" s="46">
        <v>4470</v>
      </c>
    </row>
    <row r="28" spans="2:3" x14ac:dyDescent="0.35">
      <c r="B28" s="45" t="s">
        <v>812</v>
      </c>
      <c r="C28" s="46">
        <v>5440</v>
      </c>
    </row>
    <row r="29" spans="2:3" x14ac:dyDescent="0.35">
      <c r="B29" s="45" t="s">
        <v>813</v>
      </c>
      <c r="C29" s="46">
        <v>5490</v>
      </c>
    </row>
    <row r="30" spans="2:3" x14ac:dyDescent="0.35">
      <c r="B30" s="45" t="s">
        <v>814</v>
      </c>
      <c r="C30" s="46">
        <v>5690</v>
      </c>
    </row>
    <row r="31" spans="2:3" x14ac:dyDescent="0.35">
      <c r="B31" s="45" t="s">
        <v>815</v>
      </c>
      <c r="C31" s="46">
        <v>6010</v>
      </c>
    </row>
    <row r="32" spans="2:3" x14ac:dyDescent="0.35">
      <c r="B32" s="45" t="s">
        <v>816</v>
      </c>
      <c r="C32" s="46">
        <v>6160</v>
      </c>
    </row>
    <row r="33" spans="2:3" x14ac:dyDescent="0.35">
      <c r="B33" s="45" t="s">
        <v>817</v>
      </c>
      <c r="C33" s="46">
        <v>6260</v>
      </c>
    </row>
    <row r="34" spans="2:3" x14ac:dyDescent="0.35">
      <c r="B34" s="45" t="s">
        <v>818</v>
      </c>
      <c r="C34" s="46">
        <v>7310</v>
      </c>
    </row>
    <row r="35" spans="2:3" x14ac:dyDescent="0.35">
      <c r="B35" s="44" t="s">
        <v>2463</v>
      </c>
      <c r="C35" s="46">
        <v>3430</v>
      </c>
    </row>
    <row r="36" spans="2:3" x14ac:dyDescent="0.35">
      <c r="B36" s="45" t="s">
        <v>788</v>
      </c>
      <c r="C36" s="46">
        <v>190</v>
      </c>
    </row>
    <row r="37" spans="2:3" x14ac:dyDescent="0.35">
      <c r="B37" s="45" t="s">
        <v>789</v>
      </c>
      <c r="C37" s="46">
        <v>340</v>
      </c>
    </row>
    <row r="38" spans="2:3" x14ac:dyDescent="0.35">
      <c r="B38" s="45" t="s">
        <v>790</v>
      </c>
      <c r="C38" s="46">
        <v>1260</v>
      </c>
    </row>
    <row r="39" spans="2:3" x14ac:dyDescent="0.35">
      <c r="B39" s="45" t="s">
        <v>791</v>
      </c>
      <c r="C39" s="46">
        <v>1640</v>
      </c>
    </row>
    <row r="40" spans="2:3" x14ac:dyDescent="0.35">
      <c r="B40" s="44" t="s">
        <v>2529</v>
      </c>
      <c r="C40" s="46">
        <v>22570</v>
      </c>
    </row>
    <row r="41" spans="2:3" x14ac:dyDescent="0.35">
      <c r="B41" s="45" t="s">
        <v>819</v>
      </c>
      <c r="C41" s="46">
        <v>7420</v>
      </c>
    </row>
    <row r="42" spans="2:3" x14ac:dyDescent="0.35">
      <c r="B42" s="45" t="s">
        <v>820</v>
      </c>
      <c r="C42" s="46">
        <v>7430</v>
      </c>
    </row>
    <row r="43" spans="2:3" x14ac:dyDescent="0.35">
      <c r="B43" s="45" t="s">
        <v>821</v>
      </c>
      <c r="C43" s="46">
        <v>7720</v>
      </c>
    </row>
    <row r="44" spans="2:3" x14ac:dyDescent="0.35">
      <c r="B44" s="44" t="s">
        <v>2393</v>
      </c>
      <c r="C44" s="46">
        <v>131490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513000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Contrats - Machines et appareils</v>
      </c>
      <c r="C2" s="65"/>
      <c r="D2" s="61">
        <v>42735</v>
      </c>
    </row>
    <row r="4" spans="1:4" hidden="1" x14ac:dyDescent="0.35">
      <c r="B4" s="43" t="s">
        <v>0</v>
      </c>
      <c r="C4" t="s">
        <v>65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2420</v>
      </c>
      <c r="C7" s="46">
        <v>32950</v>
      </c>
    </row>
    <row r="8" spans="1:4" x14ac:dyDescent="0.35">
      <c r="B8" s="45" t="s">
        <v>834</v>
      </c>
      <c r="C8" s="46">
        <v>5590</v>
      </c>
    </row>
    <row r="9" spans="1:4" x14ac:dyDescent="0.35">
      <c r="B9" s="45" t="s">
        <v>835</v>
      </c>
      <c r="C9" s="46">
        <v>5660</v>
      </c>
    </row>
    <row r="10" spans="1:4" x14ac:dyDescent="0.35">
      <c r="B10" s="45" t="s">
        <v>836</v>
      </c>
      <c r="C10" s="46">
        <v>6840</v>
      </c>
    </row>
    <row r="11" spans="1:4" x14ac:dyDescent="0.35">
      <c r="B11" s="45" t="s">
        <v>837</v>
      </c>
      <c r="C11" s="46">
        <v>6910</v>
      </c>
    </row>
    <row r="12" spans="1:4" x14ac:dyDescent="0.35">
      <c r="B12" s="45" t="s">
        <v>838</v>
      </c>
      <c r="C12" s="46">
        <v>7950</v>
      </c>
    </row>
    <row r="13" spans="1:4" x14ac:dyDescent="0.35">
      <c r="B13" s="44" t="s">
        <v>2486</v>
      </c>
      <c r="C13" s="46">
        <v>23370</v>
      </c>
    </row>
    <row r="14" spans="1:4" x14ac:dyDescent="0.35">
      <c r="B14" s="45" t="s">
        <v>825</v>
      </c>
      <c r="C14" s="46">
        <v>1320</v>
      </c>
    </row>
    <row r="15" spans="1:4" x14ac:dyDescent="0.35">
      <c r="B15" s="45" t="s">
        <v>826</v>
      </c>
      <c r="C15" s="46">
        <v>1350</v>
      </c>
    </row>
    <row r="16" spans="1:4" x14ac:dyDescent="0.35">
      <c r="B16" s="45" t="s">
        <v>827</v>
      </c>
      <c r="C16" s="46">
        <v>1550</v>
      </c>
    </row>
    <row r="17" spans="2:3" x14ac:dyDescent="0.35">
      <c r="B17" s="45" t="s">
        <v>828</v>
      </c>
      <c r="C17" s="46">
        <v>1990</v>
      </c>
    </row>
    <row r="18" spans="2:3" x14ac:dyDescent="0.35">
      <c r="B18" s="45" t="s">
        <v>829</v>
      </c>
      <c r="C18" s="46">
        <v>2580</v>
      </c>
    </row>
    <row r="19" spans="2:3" x14ac:dyDescent="0.35">
      <c r="B19" s="45" t="s">
        <v>830</v>
      </c>
      <c r="C19" s="46">
        <v>3000</v>
      </c>
    </row>
    <row r="20" spans="2:3" x14ac:dyDescent="0.35">
      <c r="B20" s="45" t="s">
        <v>831</v>
      </c>
      <c r="C20" s="46">
        <v>3440</v>
      </c>
    </row>
    <row r="21" spans="2:3" x14ac:dyDescent="0.35">
      <c r="B21" s="45" t="s">
        <v>832</v>
      </c>
      <c r="C21" s="46">
        <v>3740</v>
      </c>
    </row>
    <row r="22" spans="2:3" x14ac:dyDescent="0.35">
      <c r="B22" s="45" t="s">
        <v>833</v>
      </c>
      <c r="C22" s="46">
        <v>4400</v>
      </c>
    </row>
    <row r="23" spans="2:3" x14ac:dyDescent="0.35">
      <c r="B23" s="44" t="s">
        <v>2529</v>
      </c>
      <c r="C23" s="46">
        <v>2110</v>
      </c>
    </row>
    <row r="24" spans="2:3" x14ac:dyDescent="0.35">
      <c r="B24" s="45" t="s">
        <v>822</v>
      </c>
      <c r="C24" s="46">
        <v>270</v>
      </c>
    </row>
    <row r="25" spans="2:3" x14ac:dyDescent="0.35">
      <c r="B25" s="45" t="s">
        <v>823</v>
      </c>
      <c r="C25" s="46">
        <v>770</v>
      </c>
    </row>
    <row r="26" spans="2:3" x14ac:dyDescent="0.35">
      <c r="B26" s="45" t="s">
        <v>824</v>
      </c>
      <c r="C26" s="46">
        <v>1070</v>
      </c>
    </row>
    <row r="27" spans="2:3" x14ac:dyDescent="0.35">
      <c r="B27" s="44" t="s">
        <v>2393</v>
      </c>
      <c r="C27" s="46">
        <v>58430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513050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Contrats - Véhicules</v>
      </c>
      <c r="C2" s="65"/>
      <c r="D2" s="61">
        <v>42735</v>
      </c>
    </row>
    <row r="4" spans="1:4" hidden="1" x14ac:dyDescent="0.35">
      <c r="B4" s="43" t="s">
        <v>0</v>
      </c>
      <c r="C4" t="s">
        <v>67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2420</v>
      </c>
      <c r="C7" s="46">
        <v>6850</v>
      </c>
    </row>
    <row r="8" spans="1:4" x14ac:dyDescent="0.35">
      <c r="B8" s="45" t="s">
        <v>839</v>
      </c>
      <c r="C8" s="46">
        <v>250</v>
      </c>
    </row>
    <row r="9" spans="1:4" x14ac:dyDescent="0.35">
      <c r="B9" s="45" t="s">
        <v>840</v>
      </c>
      <c r="C9" s="46">
        <v>460</v>
      </c>
    </row>
    <row r="10" spans="1:4" x14ac:dyDescent="0.35">
      <c r="B10" s="45" t="s">
        <v>841</v>
      </c>
      <c r="C10" s="46">
        <v>650</v>
      </c>
    </row>
    <row r="11" spans="1:4" x14ac:dyDescent="0.35">
      <c r="B11" s="45" t="s">
        <v>842</v>
      </c>
      <c r="C11" s="46">
        <v>1360</v>
      </c>
    </row>
    <row r="12" spans="1:4" x14ac:dyDescent="0.35">
      <c r="B12" s="45" t="s">
        <v>843</v>
      </c>
      <c r="C12" s="46">
        <v>1800</v>
      </c>
    </row>
    <row r="13" spans="1:4" x14ac:dyDescent="0.35">
      <c r="B13" s="45" t="s">
        <v>844</v>
      </c>
      <c r="C13" s="46">
        <v>2330</v>
      </c>
    </row>
    <row r="14" spans="1:4" x14ac:dyDescent="0.35">
      <c r="B14" s="44" t="s">
        <v>2456</v>
      </c>
      <c r="C14" s="46">
        <v>40040</v>
      </c>
    </row>
    <row r="15" spans="1:4" x14ac:dyDescent="0.35">
      <c r="B15" s="45" t="s">
        <v>845</v>
      </c>
      <c r="C15" s="46">
        <v>2370</v>
      </c>
    </row>
    <row r="16" spans="1:4" x14ac:dyDescent="0.35">
      <c r="B16" s="45" t="s">
        <v>846</v>
      </c>
      <c r="C16" s="46">
        <v>2930</v>
      </c>
    </row>
    <row r="17" spans="2:3" x14ac:dyDescent="0.35">
      <c r="B17" s="45" t="s">
        <v>847</v>
      </c>
      <c r="C17" s="46">
        <v>3130</v>
      </c>
    </row>
    <row r="18" spans="2:3" x14ac:dyDescent="0.35">
      <c r="B18" s="45" t="s">
        <v>848</v>
      </c>
      <c r="C18" s="46">
        <v>4250</v>
      </c>
    </row>
    <row r="19" spans="2:3" x14ac:dyDescent="0.35">
      <c r="B19" s="45" t="s">
        <v>849</v>
      </c>
      <c r="C19" s="46">
        <v>4350</v>
      </c>
    </row>
    <row r="20" spans="2:3" x14ac:dyDescent="0.35">
      <c r="B20" s="45" t="s">
        <v>850</v>
      </c>
      <c r="C20" s="46">
        <v>4530</v>
      </c>
    </row>
    <row r="21" spans="2:3" x14ac:dyDescent="0.35">
      <c r="B21" s="45" t="s">
        <v>851</v>
      </c>
      <c r="C21" s="46">
        <v>5170</v>
      </c>
    </row>
    <row r="22" spans="2:3" x14ac:dyDescent="0.35">
      <c r="B22" s="45" t="s">
        <v>852</v>
      </c>
      <c r="C22" s="46">
        <v>6050</v>
      </c>
    </row>
    <row r="23" spans="2:3" x14ac:dyDescent="0.35">
      <c r="B23" s="45" t="s">
        <v>853</v>
      </c>
      <c r="C23" s="46">
        <v>7260</v>
      </c>
    </row>
    <row r="24" spans="2:3" x14ac:dyDescent="0.35">
      <c r="B24" s="44" t="s">
        <v>2497</v>
      </c>
      <c r="C24" s="46">
        <v>15680</v>
      </c>
    </row>
    <row r="25" spans="2:3" x14ac:dyDescent="0.35">
      <c r="B25" s="45" t="s">
        <v>854</v>
      </c>
      <c r="C25" s="46">
        <v>7310</v>
      </c>
    </row>
    <row r="26" spans="2:3" x14ac:dyDescent="0.35">
      <c r="B26" s="45" t="s">
        <v>855</v>
      </c>
      <c r="C26" s="46">
        <v>8370</v>
      </c>
    </row>
    <row r="27" spans="2:3" x14ac:dyDescent="0.35">
      <c r="B27" s="44" t="s">
        <v>2393</v>
      </c>
      <c r="C27" s="46">
        <v>62570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2.8164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513100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Contrats - Mobilier</v>
      </c>
      <c r="C2" s="65"/>
      <c r="D2" s="61">
        <v>42735</v>
      </c>
    </row>
    <row r="4" spans="1:4" hidden="1" x14ac:dyDescent="0.35">
      <c r="B4" s="43" t="s">
        <v>0</v>
      </c>
      <c r="C4" t="s">
        <v>69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2439</v>
      </c>
      <c r="C7" s="46">
        <v>32750</v>
      </c>
    </row>
    <row r="8" spans="1:4" x14ac:dyDescent="0.35">
      <c r="B8" s="45" t="s">
        <v>859</v>
      </c>
      <c r="C8" s="46">
        <v>1400</v>
      </c>
    </row>
    <row r="9" spans="1:4" x14ac:dyDescent="0.35">
      <c r="B9" s="45" t="s">
        <v>860</v>
      </c>
      <c r="C9" s="46">
        <v>1640</v>
      </c>
    </row>
    <row r="10" spans="1:4" x14ac:dyDescent="0.35">
      <c r="B10" s="45" t="s">
        <v>861</v>
      </c>
      <c r="C10" s="46">
        <v>1770</v>
      </c>
    </row>
    <row r="11" spans="1:4" x14ac:dyDescent="0.35">
      <c r="B11" s="45" t="s">
        <v>862</v>
      </c>
      <c r="C11" s="46">
        <v>2510</v>
      </c>
    </row>
    <row r="12" spans="1:4" x14ac:dyDescent="0.35">
      <c r="B12" s="45" t="s">
        <v>863</v>
      </c>
      <c r="C12" s="46">
        <v>-2750</v>
      </c>
    </row>
    <row r="13" spans="1:4" x14ac:dyDescent="0.35">
      <c r="B13" s="45" t="s">
        <v>864</v>
      </c>
      <c r="C13" s="46">
        <v>3010</v>
      </c>
    </row>
    <row r="14" spans="1:4" x14ac:dyDescent="0.35">
      <c r="B14" s="45" t="s">
        <v>865</v>
      </c>
      <c r="C14" s="46">
        <v>3330</v>
      </c>
    </row>
    <row r="15" spans="1:4" x14ac:dyDescent="0.35">
      <c r="B15" s="45" t="s">
        <v>866</v>
      </c>
      <c r="C15" s="46">
        <v>3510</v>
      </c>
    </row>
    <row r="16" spans="1:4" x14ac:dyDescent="0.35">
      <c r="B16" s="45" t="s">
        <v>867</v>
      </c>
      <c r="C16" s="46">
        <v>3790</v>
      </c>
    </row>
    <row r="17" spans="2:3" x14ac:dyDescent="0.35">
      <c r="B17" s="45" t="s">
        <v>868</v>
      </c>
      <c r="C17" s="46">
        <v>4260</v>
      </c>
    </row>
    <row r="18" spans="2:3" x14ac:dyDescent="0.35">
      <c r="B18" s="45" t="s">
        <v>869</v>
      </c>
      <c r="C18" s="46">
        <v>4270</v>
      </c>
    </row>
    <row r="19" spans="2:3" x14ac:dyDescent="0.35">
      <c r="B19" s="45" t="s">
        <v>870</v>
      </c>
      <c r="C19" s="46">
        <v>6010</v>
      </c>
    </row>
    <row r="20" spans="2:3" x14ac:dyDescent="0.35">
      <c r="B20" s="44" t="s">
        <v>2489</v>
      </c>
      <c r="C20" s="46">
        <v>21600</v>
      </c>
    </row>
    <row r="21" spans="2:3" x14ac:dyDescent="0.35">
      <c r="B21" s="45" t="s">
        <v>871</v>
      </c>
      <c r="C21" s="46">
        <v>6930</v>
      </c>
    </row>
    <row r="22" spans="2:3" x14ac:dyDescent="0.35">
      <c r="B22" s="45" t="s">
        <v>872</v>
      </c>
      <c r="C22" s="46">
        <v>7270</v>
      </c>
    </row>
    <row r="23" spans="2:3" x14ac:dyDescent="0.35">
      <c r="B23" s="45" t="s">
        <v>873</v>
      </c>
      <c r="C23" s="46">
        <v>7400</v>
      </c>
    </row>
    <row r="24" spans="2:3" x14ac:dyDescent="0.35">
      <c r="B24" s="44" t="s">
        <v>2497</v>
      </c>
      <c r="C24" s="46">
        <v>2250</v>
      </c>
    </row>
    <row r="25" spans="2:3" x14ac:dyDescent="0.35">
      <c r="B25" s="45" t="s">
        <v>856</v>
      </c>
      <c r="C25" s="46">
        <v>310</v>
      </c>
    </row>
    <row r="26" spans="2:3" x14ac:dyDescent="0.35">
      <c r="B26" s="45" t="s">
        <v>857</v>
      </c>
      <c r="C26" s="46">
        <v>850</v>
      </c>
    </row>
    <row r="27" spans="2:3" x14ac:dyDescent="0.35">
      <c r="B27" s="45" t="s">
        <v>858</v>
      </c>
      <c r="C27" s="46">
        <v>1090</v>
      </c>
    </row>
    <row r="28" spans="2:3" x14ac:dyDescent="0.35">
      <c r="B28" s="44" t="s">
        <v>2393</v>
      </c>
      <c r="C28" s="46">
        <v>56600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3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514000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Machines et appareils</v>
      </c>
      <c r="C2" s="65"/>
      <c r="D2" s="61">
        <v>42735</v>
      </c>
    </row>
    <row r="4" spans="1:4" hidden="1" x14ac:dyDescent="0.35">
      <c r="B4" s="43" t="s">
        <v>0</v>
      </c>
      <c r="C4" t="s">
        <v>73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2459</v>
      </c>
      <c r="C7" s="46">
        <v>20690</v>
      </c>
    </row>
    <row r="8" spans="1:4" x14ac:dyDescent="0.35">
      <c r="B8" s="45" t="s">
        <v>889</v>
      </c>
      <c r="C8" s="46">
        <v>5690</v>
      </c>
    </row>
    <row r="9" spans="1:4" x14ac:dyDescent="0.35">
      <c r="B9" s="45" t="s">
        <v>890</v>
      </c>
      <c r="C9" s="46">
        <v>6600</v>
      </c>
    </row>
    <row r="10" spans="1:4" x14ac:dyDescent="0.35">
      <c r="B10" s="45" t="s">
        <v>891</v>
      </c>
      <c r="C10" s="46">
        <v>8400</v>
      </c>
    </row>
    <row r="11" spans="1:4" x14ac:dyDescent="0.35">
      <c r="B11" s="44" t="s">
        <v>2481</v>
      </c>
      <c r="C11" s="46">
        <v>39410</v>
      </c>
    </row>
    <row r="12" spans="1:4" x14ac:dyDescent="0.35">
      <c r="B12" s="45" t="s">
        <v>878</v>
      </c>
      <c r="C12" s="46">
        <v>2100</v>
      </c>
    </row>
    <row r="13" spans="1:4" x14ac:dyDescent="0.35">
      <c r="B13" s="45" t="s">
        <v>879</v>
      </c>
      <c r="C13" s="46">
        <v>-2490</v>
      </c>
    </row>
    <row r="14" spans="1:4" x14ac:dyDescent="0.35">
      <c r="B14" s="45" t="s">
        <v>880</v>
      </c>
      <c r="C14" s="46">
        <v>3110</v>
      </c>
    </row>
    <row r="15" spans="1:4" x14ac:dyDescent="0.35">
      <c r="B15" s="45" t="s">
        <v>881</v>
      </c>
      <c r="C15" s="46">
        <v>3430</v>
      </c>
    </row>
    <row r="16" spans="1:4" x14ac:dyDescent="0.35">
      <c r="B16" s="45" t="s">
        <v>882</v>
      </c>
      <c r="C16" s="46">
        <v>3550</v>
      </c>
    </row>
    <row r="17" spans="2:3" x14ac:dyDescent="0.35">
      <c r="B17" s="45" t="s">
        <v>883</v>
      </c>
      <c r="C17" s="46">
        <v>4410</v>
      </c>
    </row>
    <row r="18" spans="2:3" x14ac:dyDescent="0.35">
      <c r="B18" s="45" t="s">
        <v>884</v>
      </c>
      <c r="C18" s="46">
        <v>4560</v>
      </c>
    </row>
    <row r="19" spans="2:3" x14ac:dyDescent="0.35">
      <c r="B19" s="45" t="s">
        <v>885</v>
      </c>
      <c r="C19" s="46">
        <v>4780</v>
      </c>
    </row>
    <row r="20" spans="2:3" x14ac:dyDescent="0.35">
      <c r="B20" s="45" t="s">
        <v>886</v>
      </c>
      <c r="C20" s="46">
        <v>4860</v>
      </c>
    </row>
    <row r="21" spans="2:3" x14ac:dyDescent="0.35">
      <c r="B21" s="45" t="s">
        <v>887</v>
      </c>
      <c r="C21" s="46">
        <v>5520</v>
      </c>
    </row>
    <row r="22" spans="2:3" x14ac:dyDescent="0.35">
      <c r="B22" s="45" t="s">
        <v>888</v>
      </c>
      <c r="C22" s="46">
        <v>5580</v>
      </c>
    </row>
    <row r="23" spans="2:3" x14ac:dyDescent="0.35">
      <c r="B23" s="44" t="s">
        <v>2489</v>
      </c>
      <c r="C23" s="46">
        <v>5210</v>
      </c>
    </row>
    <row r="24" spans="2:3" x14ac:dyDescent="0.35">
      <c r="B24" s="45" t="s">
        <v>874</v>
      </c>
      <c r="C24" s="46">
        <v>400</v>
      </c>
    </row>
    <row r="25" spans="2:3" x14ac:dyDescent="0.35">
      <c r="B25" s="45" t="s">
        <v>875</v>
      </c>
      <c r="C25" s="46">
        <v>1490</v>
      </c>
    </row>
    <row r="26" spans="2:3" x14ac:dyDescent="0.35">
      <c r="B26" s="45" t="s">
        <v>876</v>
      </c>
      <c r="C26" s="46">
        <v>1660</v>
      </c>
    </row>
    <row r="27" spans="2:3" x14ac:dyDescent="0.35">
      <c r="B27" s="45" t="s">
        <v>877</v>
      </c>
      <c r="C27" s="46">
        <v>1660</v>
      </c>
    </row>
    <row r="28" spans="2:3" x14ac:dyDescent="0.35">
      <c r="B28" s="44" t="s">
        <v>2393</v>
      </c>
      <c r="C28" s="46">
        <v>65310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514050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Véhicules</v>
      </c>
      <c r="C2" s="65"/>
      <c r="D2" s="61">
        <v>42735</v>
      </c>
    </row>
    <row r="4" spans="1:4" hidden="1" x14ac:dyDescent="0.35">
      <c r="B4" s="43" t="s">
        <v>0</v>
      </c>
      <c r="C4" t="s">
        <v>75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2459</v>
      </c>
      <c r="C7" s="46">
        <v>1700</v>
      </c>
    </row>
    <row r="8" spans="1:4" x14ac:dyDescent="0.35">
      <c r="B8" s="45" t="s">
        <v>892</v>
      </c>
      <c r="C8" s="46">
        <v>410</v>
      </c>
    </row>
    <row r="9" spans="1:4" x14ac:dyDescent="0.35">
      <c r="B9" s="45" t="s">
        <v>893</v>
      </c>
      <c r="C9" s="46">
        <v>600</v>
      </c>
    </row>
    <row r="10" spans="1:4" x14ac:dyDescent="0.35">
      <c r="B10" s="45" t="s">
        <v>894</v>
      </c>
      <c r="C10" s="46">
        <v>690</v>
      </c>
    </row>
    <row r="11" spans="1:4" x14ac:dyDescent="0.35">
      <c r="B11" s="44" t="s">
        <v>2482</v>
      </c>
      <c r="C11" s="46">
        <v>22730</v>
      </c>
    </row>
    <row r="12" spans="1:4" x14ac:dyDescent="0.35">
      <c r="B12" s="45" t="s">
        <v>907</v>
      </c>
      <c r="C12" s="46">
        <v>7170</v>
      </c>
    </row>
    <row r="13" spans="1:4" x14ac:dyDescent="0.35">
      <c r="B13" s="45" t="s">
        <v>908</v>
      </c>
      <c r="C13" s="46">
        <v>7660</v>
      </c>
    </row>
    <row r="14" spans="1:4" x14ac:dyDescent="0.35">
      <c r="B14" s="45" t="s">
        <v>909</v>
      </c>
      <c r="C14" s="46">
        <v>7900</v>
      </c>
    </row>
    <row r="15" spans="1:4" x14ac:dyDescent="0.35">
      <c r="B15" s="44" t="s">
        <v>2549</v>
      </c>
      <c r="C15" s="46">
        <v>51010</v>
      </c>
    </row>
    <row r="16" spans="1:4" x14ac:dyDescent="0.35">
      <c r="B16" s="45" t="s">
        <v>895</v>
      </c>
      <c r="C16" s="46">
        <v>1000</v>
      </c>
    </row>
    <row r="17" spans="2:3" x14ac:dyDescent="0.35">
      <c r="B17" s="45" t="s">
        <v>896</v>
      </c>
      <c r="C17" s="46">
        <v>1300</v>
      </c>
    </row>
    <row r="18" spans="2:3" x14ac:dyDescent="0.35">
      <c r="B18" s="45" t="s">
        <v>897</v>
      </c>
      <c r="C18" s="46">
        <v>1580</v>
      </c>
    </row>
    <row r="19" spans="2:3" x14ac:dyDescent="0.35">
      <c r="B19" s="45" t="s">
        <v>898</v>
      </c>
      <c r="C19" s="46">
        <v>3280</v>
      </c>
    </row>
    <row r="20" spans="2:3" x14ac:dyDescent="0.35">
      <c r="B20" s="45" t="s">
        <v>899</v>
      </c>
      <c r="C20" s="46">
        <v>3320</v>
      </c>
    </row>
    <row r="21" spans="2:3" x14ac:dyDescent="0.35">
      <c r="B21" s="45" t="s">
        <v>900</v>
      </c>
      <c r="C21" s="46">
        <v>3610</v>
      </c>
    </row>
    <row r="22" spans="2:3" x14ac:dyDescent="0.35">
      <c r="B22" s="45" t="s">
        <v>901</v>
      </c>
      <c r="C22" s="46">
        <v>4890</v>
      </c>
    </row>
    <row r="23" spans="2:3" x14ac:dyDescent="0.35">
      <c r="B23" s="45" t="s">
        <v>902</v>
      </c>
      <c r="C23" s="46">
        <v>5390</v>
      </c>
    </row>
    <row r="24" spans="2:3" x14ac:dyDescent="0.35">
      <c r="B24" s="45" t="s">
        <v>903</v>
      </c>
      <c r="C24" s="46">
        <v>6040</v>
      </c>
    </row>
    <row r="25" spans="2:3" x14ac:dyDescent="0.35">
      <c r="B25" s="45" t="s">
        <v>904</v>
      </c>
      <c r="C25" s="46">
        <v>6470</v>
      </c>
    </row>
    <row r="26" spans="2:3" x14ac:dyDescent="0.35">
      <c r="B26" s="45" t="s">
        <v>905</v>
      </c>
      <c r="C26" s="46">
        <v>7010</v>
      </c>
    </row>
    <row r="27" spans="2:3" x14ac:dyDescent="0.35">
      <c r="B27" s="45" t="s">
        <v>906</v>
      </c>
      <c r="C27" s="46">
        <v>7120</v>
      </c>
    </row>
    <row r="28" spans="2:3" x14ac:dyDescent="0.35">
      <c r="B28" s="44" t="s">
        <v>2393</v>
      </c>
      <c r="C28" s="46">
        <v>75440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514100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Entretien - Mobilier</v>
      </c>
      <c r="C2" s="65"/>
      <c r="D2" s="61">
        <v>42735</v>
      </c>
    </row>
    <row r="4" spans="1:4" hidden="1" x14ac:dyDescent="0.35">
      <c r="B4" s="43" t="s">
        <v>0</v>
      </c>
      <c r="C4" t="s">
        <v>77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2435</v>
      </c>
      <c r="C7" s="46">
        <v>74140</v>
      </c>
    </row>
    <row r="8" spans="1:4" x14ac:dyDescent="0.35">
      <c r="B8" s="45" t="s">
        <v>912</v>
      </c>
      <c r="C8" s="46">
        <v>1130</v>
      </c>
    </row>
    <row r="9" spans="1:4" x14ac:dyDescent="0.35">
      <c r="B9" s="45" t="s">
        <v>913</v>
      </c>
      <c r="C9" s="46">
        <v>1600</v>
      </c>
    </row>
    <row r="10" spans="1:4" x14ac:dyDescent="0.35">
      <c r="B10" s="45" t="s">
        <v>914</v>
      </c>
      <c r="C10" s="46">
        <v>1800</v>
      </c>
    </row>
    <row r="11" spans="1:4" x14ac:dyDescent="0.35">
      <c r="B11" s="45" t="s">
        <v>915</v>
      </c>
      <c r="C11" s="46">
        <v>1940</v>
      </c>
    </row>
    <row r="12" spans="1:4" x14ac:dyDescent="0.35">
      <c r="B12" s="45" t="s">
        <v>916</v>
      </c>
      <c r="C12" s="46">
        <v>2000</v>
      </c>
    </row>
    <row r="13" spans="1:4" x14ac:dyDescent="0.35">
      <c r="B13" s="45" t="s">
        <v>917</v>
      </c>
      <c r="C13" s="46">
        <v>2230</v>
      </c>
    </row>
    <row r="14" spans="1:4" x14ac:dyDescent="0.35">
      <c r="B14" s="45" t="s">
        <v>918</v>
      </c>
      <c r="C14" s="46">
        <v>4660</v>
      </c>
    </row>
    <row r="15" spans="1:4" x14ac:dyDescent="0.35">
      <c r="B15" s="45" t="s">
        <v>919</v>
      </c>
      <c r="C15" s="46">
        <v>4690</v>
      </c>
    </row>
    <row r="16" spans="1:4" x14ac:dyDescent="0.35">
      <c r="B16" s="45" t="s">
        <v>920</v>
      </c>
      <c r="C16" s="46">
        <v>5120</v>
      </c>
    </row>
    <row r="17" spans="2:3" x14ac:dyDescent="0.35">
      <c r="B17" s="45" t="s">
        <v>921</v>
      </c>
      <c r="C17" s="46">
        <v>5790</v>
      </c>
    </row>
    <row r="18" spans="2:3" x14ac:dyDescent="0.35">
      <c r="B18" s="45" t="s">
        <v>922</v>
      </c>
      <c r="C18" s="46">
        <v>6350</v>
      </c>
    </row>
    <row r="19" spans="2:3" x14ac:dyDescent="0.35">
      <c r="B19" s="45" t="s">
        <v>923</v>
      </c>
      <c r="C19" s="46">
        <v>6510</v>
      </c>
    </row>
    <row r="20" spans="2:3" x14ac:dyDescent="0.35">
      <c r="B20" s="45" t="s">
        <v>924</v>
      </c>
      <c r="C20" s="46">
        <v>6770</v>
      </c>
    </row>
    <row r="21" spans="2:3" x14ac:dyDescent="0.35">
      <c r="B21" s="45" t="s">
        <v>925</v>
      </c>
      <c r="C21" s="46">
        <v>7050</v>
      </c>
    </row>
    <row r="22" spans="2:3" x14ac:dyDescent="0.35">
      <c r="B22" s="45" t="s">
        <v>926</v>
      </c>
      <c r="C22" s="46">
        <v>8100</v>
      </c>
    </row>
    <row r="23" spans="2:3" x14ac:dyDescent="0.35">
      <c r="B23" s="45" t="s">
        <v>927</v>
      </c>
      <c r="C23" s="46">
        <v>8400</v>
      </c>
    </row>
    <row r="24" spans="2:3" x14ac:dyDescent="0.35">
      <c r="B24" s="44" t="s">
        <v>2482</v>
      </c>
      <c r="C24" s="46">
        <v>640</v>
      </c>
    </row>
    <row r="25" spans="2:3" x14ac:dyDescent="0.35">
      <c r="B25" s="45" t="s">
        <v>910</v>
      </c>
      <c r="C25" s="46">
        <v>160</v>
      </c>
    </row>
    <row r="26" spans="2:3" x14ac:dyDescent="0.35">
      <c r="B26" s="45" t="s">
        <v>911</v>
      </c>
      <c r="C26" s="46">
        <v>480</v>
      </c>
    </row>
    <row r="27" spans="2:3" x14ac:dyDescent="0.35">
      <c r="B27" s="44" t="s">
        <v>2393</v>
      </c>
      <c r="C27" s="46">
        <v>74780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515000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Signalisation</v>
      </c>
      <c r="C2" s="65"/>
      <c r="D2" s="61">
        <v>42735</v>
      </c>
    </row>
    <row r="4" spans="1:4" hidden="1" x14ac:dyDescent="0.35">
      <c r="B4" s="43" t="s">
        <v>0</v>
      </c>
      <c r="C4" t="s">
        <v>81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2532</v>
      </c>
      <c r="C7" s="46">
        <v>63190</v>
      </c>
    </row>
    <row r="8" spans="1:4" x14ac:dyDescent="0.35">
      <c r="B8" s="45" t="s">
        <v>928</v>
      </c>
      <c r="C8" s="46">
        <v>840</v>
      </c>
    </row>
    <row r="9" spans="1:4" x14ac:dyDescent="0.35">
      <c r="B9" s="45" t="s">
        <v>929</v>
      </c>
      <c r="C9" s="46">
        <v>1020</v>
      </c>
    </row>
    <row r="10" spans="1:4" x14ac:dyDescent="0.35">
      <c r="B10" s="45" t="s">
        <v>930</v>
      </c>
      <c r="C10" s="46">
        <v>1120</v>
      </c>
    </row>
    <row r="11" spans="1:4" x14ac:dyDescent="0.35">
      <c r="B11" s="45" t="s">
        <v>931</v>
      </c>
      <c r="C11" s="46">
        <v>1520</v>
      </c>
    </row>
    <row r="12" spans="1:4" x14ac:dyDescent="0.35">
      <c r="B12" s="45" t="s">
        <v>932</v>
      </c>
      <c r="C12" s="46">
        <v>1670</v>
      </c>
    </row>
    <row r="13" spans="1:4" x14ac:dyDescent="0.35">
      <c r="B13" s="45" t="s">
        <v>933</v>
      </c>
      <c r="C13" s="46">
        <v>1920</v>
      </c>
    </row>
    <row r="14" spans="1:4" x14ac:dyDescent="0.35">
      <c r="B14" s="45" t="s">
        <v>934</v>
      </c>
      <c r="C14" s="46">
        <v>2010</v>
      </c>
    </row>
    <row r="15" spans="1:4" x14ac:dyDescent="0.35">
      <c r="B15" s="45" t="s">
        <v>935</v>
      </c>
      <c r="C15" s="46">
        <v>2410</v>
      </c>
    </row>
    <row r="16" spans="1:4" x14ac:dyDescent="0.35">
      <c r="B16" s="45" t="s">
        <v>936</v>
      </c>
      <c r="C16" s="46">
        <v>2760</v>
      </c>
    </row>
    <row r="17" spans="2:3" x14ac:dyDescent="0.35">
      <c r="B17" s="45" t="s">
        <v>937</v>
      </c>
      <c r="C17" s="46">
        <v>2840</v>
      </c>
    </row>
    <row r="18" spans="2:3" x14ac:dyDescent="0.35">
      <c r="B18" s="45" t="s">
        <v>938</v>
      </c>
      <c r="C18" s="46">
        <v>3880</v>
      </c>
    </row>
    <row r="19" spans="2:3" x14ac:dyDescent="0.35">
      <c r="B19" s="45" t="s">
        <v>939</v>
      </c>
      <c r="C19" s="46">
        <v>3900</v>
      </c>
    </row>
    <row r="20" spans="2:3" x14ac:dyDescent="0.35">
      <c r="B20" s="45" t="s">
        <v>940</v>
      </c>
      <c r="C20" s="46">
        <v>4470</v>
      </c>
    </row>
    <row r="21" spans="2:3" x14ac:dyDescent="0.35">
      <c r="B21" s="45" t="s">
        <v>941</v>
      </c>
      <c r="C21" s="46">
        <v>4630</v>
      </c>
    </row>
    <row r="22" spans="2:3" x14ac:dyDescent="0.35">
      <c r="B22" s="45" t="s">
        <v>942</v>
      </c>
      <c r="C22" s="46">
        <v>6580</v>
      </c>
    </row>
    <row r="23" spans="2:3" x14ac:dyDescent="0.35">
      <c r="B23" s="45" t="s">
        <v>943</v>
      </c>
      <c r="C23" s="46">
        <v>6580</v>
      </c>
    </row>
    <row r="24" spans="2:3" x14ac:dyDescent="0.35">
      <c r="B24" s="45" t="s">
        <v>944</v>
      </c>
      <c r="C24" s="46">
        <v>6750</v>
      </c>
    </row>
    <row r="25" spans="2:3" x14ac:dyDescent="0.35">
      <c r="B25" s="45" t="s">
        <v>945</v>
      </c>
      <c r="C25" s="46">
        <v>8290</v>
      </c>
    </row>
    <row r="26" spans="2:3" x14ac:dyDescent="0.35">
      <c r="B26" s="44" t="s">
        <v>2393</v>
      </c>
      <c r="C26" s="46">
        <v>63190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515050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Balayage et déneigement en régie</v>
      </c>
      <c r="C2" s="65"/>
      <c r="D2" s="61">
        <v>42735</v>
      </c>
    </row>
    <row r="4" spans="1:4" hidden="1" x14ac:dyDescent="0.35">
      <c r="B4" s="43" t="s">
        <v>0</v>
      </c>
      <c r="C4" t="s">
        <v>83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2468</v>
      </c>
      <c r="C7" s="46">
        <v>85190</v>
      </c>
    </row>
    <row r="8" spans="1:4" x14ac:dyDescent="0.35">
      <c r="B8" s="45" t="s">
        <v>946</v>
      </c>
      <c r="C8" s="46">
        <v>440</v>
      </c>
    </row>
    <row r="9" spans="1:4" x14ac:dyDescent="0.35">
      <c r="B9" s="45" t="s">
        <v>947</v>
      </c>
      <c r="C9" s="46">
        <v>550</v>
      </c>
    </row>
    <row r="10" spans="1:4" x14ac:dyDescent="0.35">
      <c r="B10" s="45" t="s">
        <v>948</v>
      </c>
      <c r="C10" s="46">
        <v>1520</v>
      </c>
    </row>
    <row r="11" spans="1:4" x14ac:dyDescent="0.35">
      <c r="B11" s="45" t="s">
        <v>949</v>
      </c>
      <c r="C11" s="46">
        <v>1780</v>
      </c>
    </row>
    <row r="12" spans="1:4" x14ac:dyDescent="0.35">
      <c r="B12" s="45" t="s">
        <v>950</v>
      </c>
      <c r="C12" s="46">
        <v>1820</v>
      </c>
    </row>
    <row r="13" spans="1:4" x14ac:dyDescent="0.35">
      <c r="B13" s="45" t="s">
        <v>951</v>
      </c>
      <c r="C13" s="46">
        <v>2300</v>
      </c>
    </row>
    <row r="14" spans="1:4" x14ac:dyDescent="0.35">
      <c r="B14" s="45" t="s">
        <v>952</v>
      </c>
      <c r="C14" s="46">
        <v>2900</v>
      </c>
    </row>
    <row r="15" spans="1:4" x14ac:dyDescent="0.35">
      <c r="B15" s="45" t="s">
        <v>953</v>
      </c>
      <c r="C15" s="46">
        <v>4030</v>
      </c>
    </row>
    <row r="16" spans="1:4" x14ac:dyDescent="0.35">
      <c r="B16" s="45" t="s">
        <v>954</v>
      </c>
      <c r="C16" s="46">
        <v>4230</v>
      </c>
    </row>
    <row r="17" spans="2:3" x14ac:dyDescent="0.35">
      <c r="B17" s="45" t="s">
        <v>955</v>
      </c>
      <c r="C17" s="46">
        <v>5520</v>
      </c>
    </row>
    <row r="18" spans="2:3" x14ac:dyDescent="0.35">
      <c r="B18" s="45" t="s">
        <v>956</v>
      </c>
      <c r="C18" s="46">
        <v>6380</v>
      </c>
    </row>
    <row r="19" spans="2:3" x14ac:dyDescent="0.35">
      <c r="B19" s="45" t="s">
        <v>957</v>
      </c>
      <c r="C19" s="46">
        <v>6830</v>
      </c>
    </row>
    <row r="20" spans="2:3" x14ac:dyDescent="0.35">
      <c r="B20" s="45" t="s">
        <v>958</v>
      </c>
      <c r="C20" s="46">
        <v>6980</v>
      </c>
    </row>
    <row r="21" spans="2:3" x14ac:dyDescent="0.35">
      <c r="B21" s="45" t="s">
        <v>959</v>
      </c>
      <c r="C21" s="46">
        <v>7550</v>
      </c>
    </row>
    <row r="22" spans="2:3" x14ac:dyDescent="0.35">
      <c r="B22" s="45" t="s">
        <v>960</v>
      </c>
      <c r="C22" s="46">
        <v>7700</v>
      </c>
    </row>
    <row r="23" spans="2:3" x14ac:dyDescent="0.35">
      <c r="B23" s="45" t="s">
        <v>961</v>
      </c>
      <c r="C23" s="46">
        <v>7910</v>
      </c>
    </row>
    <row r="24" spans="2:3" x14ac:dyDescent="0.35">
      <c r="B24" s="45" t="s">
        <v>962</v>
      </c>
      <c r="C24" s="46">
        <v>8350</v>
      </c>
    </row>
    <row r="25" spans="2:3" x14ac:dyDescent="0.35">
      <c r="B25" s="45" t="s">
        <v>963</v>
      </c>
      <c r="C25" s="46">
        <v>8400</v>
      </c>
    </row>
    <row r="26" spans="2:3" x14ac:dyDescent="0.35">
      <c r="B26" s="44" t="s">
        <v>2393</v>
      </c>
      <c r="C26" s="46">
        <v>85190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515100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Contrats de balayage et déneigement</v>
      </c>
      <c r="C2" s="65"/>
      <c r="D2" s="61">
        <v>42735</v>
      </c>
    </row>
    <row r="4" spans="1:4" hidden="1" x14ac:dyDescent="0.35">
      <c r="B4" s="43" t="s">
        <v>0</v>
      </c>
      <c r="C4" t="s">
        <v>85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2418</v>
      </c>
      <c r="C7" s="46">
        <v>43020</v>
      </c>
    </row>
    <row r="8" spans="1:4" x14ac:dyDescent="0.35">
      <c r="B8" s="45" t="s">
        <v>964</v>
      </c>
      <c r="C8" s="46">
        <v>700</v>
      </c>
    </row>
    <row r="9" spans="1:4" x14ac:dyDescent="0.35">
      <c r="B9" s="45" t="s">
        <v>965</v>
      </c>
      <c r="C9" s="46">
        <v>1000</v>
      </c>
    </row>
    <row r="10" spans="1:4" x14ac:dyDescent="0.35">
      <c r="B10" s="45" t="s">
        <v>966</v>
      </c>
      <c r="C10" s="46">
        <v>1060</v>
      </c>
    </row>
    <row r="11" spans="1:4" x14ac:dyDescent="0.35">
      <c r="B11" s="45" t="s">
        <v>967</v>
      </c>
      <c r="C11" s="46">
        <v>1090</v>
      </c>
    </row>
    <row r="12" spans="1:4" x14ac:dyDescent="0.35">
      <c r="B12" s="45" t="s">
        <v>968</v>
      </c>
      <c r="C12" s="46">
        <v>1950</v>
      </c>
    </row>
    <row r="13" spans="1:4" x14ac:dyDescent="0.35">
      <c r="B13" s="45" t="s">
        <v>969</v>
      </c>
      <c r="C13" s="46">
        <v>2080</v>
      </c>
    </row>
    <row r="14" spans="1:4" x14ac:dyDescent="0.35">
      <c r="B14" s="45" t="s">
        <v>970</v>
      </c>
      <c r="C14" s="46">
        <v>2180</v>
      </c>
    </row>
    <row r="15" spans="1:4" x14ac:dyDescent="0.35">
      <c r="B15" s="45" t="s">
        <v>971</v>
      </c>
      <c r="C15" s="46">
        <v>2810</v>
      </c>
    </row>
    <row r="16" spans="1:4" x14ac:dyDescent="0.35">
      <c r="B16" s="45" t="s">
        <v>972</v>
      </c>
      <c r="C16" s="46">
        <v>3150</v>
      </c>
    </row>
    <row r="17" spans="2:3" x14ac:dyDescent="0.35">
      <c r="B17" s="45" t="s">
        <v>973</v>
      </c>
      <c r="C17" s="46">
        <v>3590</v>
      </c>
    </row>
    <row r="18" spans="2:3" x14ac:dyDescent="0.35">
      <c r="B18" s="45" t="s">
        <v>974</v>
      </c>
      <c r="C18" s="46">
        <v>4300</v>
      </c>
    </row>
    <row r="19" spans="2:3" x14ac:dyDescent="0.35">
      <c r="B19" s="45" t="s">
        <v>975</v>
      </c>
      <c r="C19" s="46">
        <v>5920</v>
      </c>
    </row>
    <row r="20" spans="2:3" x14ac:dyDescent="0.35">
      <c r="B20" s="45" t="s">
        <v>976</v>
      </c>
      <c r="C20" s="46">
        <v>6470</v>
      </c>
    </row>
    <row r="21" spans="2:3" x14ac:dyDescent="0.35">
      <c r="B21" s="45" t="s">
        <v>977</v>
      </c>
      <c r="C21" s="46">
        <v>6720</v>
      </c>
    </row>
    <row r="22" spans="2:3" x14ac:dyDescent="0.35">
      <c r="B22" s="44" t="s">
        <v>2468</v>
      </c>
      <c r="C22" s="46">
        <v>30540</v>
      </c>
    </row>
    <row r="23" spans="2:3" x14ac:dyDescent="0.35">
      <c r="B23" s="45" t="s">
        <v>946</v>
      </c>
      <c r="C23" s="46">
        <v>6990</v>
      </c>
    </row>
    <row r="24" spans="2:3" x14ac:dyDescent="0.35">
      <c r="B24" s="45" t="s">
        <v>978</v>
      </c>
      <c r="C24" s="46">
        <v>7500</v>
      </c>
    </row>
    <row r="25" spans="2:3" x14ac:dyDescent="0.35">
      <c r="B25" s="45" t="s">
        <v>948</v>
      </c>
      <c r="C25" s="46">
        <v>7820</v>
      </c>
    </row>
    <row r="26" spans="2:3" x14ac:dyDescent="0.35">
      <c r="B26" s="45" t="s">
        <v>949</v>
      </c>
      <c r="C26" s="46">
        <v>8230</v>
      </c>
    </row>
    <row r="27" spans="2:3" x14ac:dyDescent="0.35">
      <c r="B27" s="44" t="s">
        <v>2393</v>
      </c>
      <c r="C27" s="46">
        <v>73560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0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Electricité</v>
      </c>
      <c r="C2" s="65"/>
      <c r="D2" s="61">
        <v>42735</v>
      </c>
    </row>
    <row r="4" spans="1:4" hidden="1" x14ac:dyDescent="0.35">
      <c r="B4" s="43" t="s">
        <v>0</v>
      </c>
      <c r="C4" t="s">
        <v>103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2468</v>
      </c>
      <c r="C7" s="46">
        <v>3430</v>
      </c>
    </row>
    <row r="8" spans="1:4" x14ac:dyDescent="0.35">
      <c r="B8" s="45" t="s">
        <v>950</v>
      </c>
      <c r="C8" s="46">
        <v>370</v>
      </c>
    </row>
    <row r="9" spans="1:4" x14ac:dyDescent="0.35">
      <c r="B9" s="45" t="s">
        <v>951</v>
      </c>
      <c r="C9" s="46">
        <v>840</v>
      </c>
    </row>
    <row r="10" spans="1:4" x14ac:dyDescent="0.35">
      <c r="B10" s="45" t="s">
        <v>952</v>
      </c>
      <c r="C10" s="46">
        <v>1060</v>
      </c>
    </row>
    <row r="11" spans="1:4" x14ac:dyDescent="0.35">
      <c r="B11" s="45" t="s">
        <v>979</v>
      </c>
      <c r="C11" s="46">
        <v>1160</v>
      </c>
    </row>
    <row r="12" spans="1:4" x14ac:dyDescent="0.35">
      <c r="B12" s="44" t="s">
        <v>2544</v>
      </c>
      <c r="C12" s="46">
        <v>66210</v>
      </c>
    </row>
    <row r="13" spans="1:4" x14ac:dyDescent="0.35">
      <c r="B13" s="45" t="s">
        <v>980</v>
      </c>
      <c r="C13" s="46">
        <v>1560</v>
      </c>
    </row>
    <row r="14" spans="1:4" x14ac:dyDescent="0.35">
      <c r="B14" s="45" t="s">
        <v>981</v>
      </c>
      <c r="C14" s="46">
        <v>2050</v>
      </c>
    </row>
    <row r="15" spans="1:4" x14ac:dyDescent="0.35">
      <c r="B15" s="45" t="s">
        <v>982</v>
      </c>
      <c r="C15" s="46">
        <v>2380</v>
      </c>
    </row>
    <row r="16" spans="1:4" x14ac:dyDescent="0.35">
      <c r="B16" s="45" t="s">
        <v>983</v>
      </c>
      <c r="C16" s="46">
        <v>2920</v>
      </c>
    </row>
    <row r="17" spans="2:3" x14ac:dyDescent="0.35">
      <c r="B17" s="45" t="s">
        <v>984</v>
      </c>
      <c r="C17" s="46">
        <v>3070</v>
      </c>
    </row>
    <row r="18" spans="2:3" x14ac:dyDescent="0.35">
      <c r="B18" s="45" t="s">
        <v>985</v>
      </c>
      <c r="C18" s="46">
        <v>4170</v>
      </c>
    </row>
    <row r="19" spans="2:3" x14ac:dyDescent="0.35">
      <c r="B19" s="45" t="s">
        <v>986</v>
      </c>
      <c r="C19" s="46">
        <v>4560</v>
      </c>
    </row>
    <row r="20" spans="2:3" x14ac:dyDescent="0.35">
      <c r="B20" s="45" t="s">
        <v>987</v>
      </c>
      <c r="C20" s="46">
        <v>4970</v>
      </c>
    </row>
    <row r="21" spans="2:3" x14ac:dyDescent="0.35">
      <c r="B21" s="45" t="s">
        <v>988</v>
      </c>
      <c r="C21" s="46">
        <v>5870</v>
      </c>
    </row>
    <row r="22" spans="2:3" x14ac:dyDescent="0.35">
      <c r="B22" s="45" t="s">
        <v>989</v>
      </c>
      <c r="C22" s="46">
        <v>6300</v>
      </c>
    </row>
    <row r="23" spans="2:3" x14ac:dyDescent="0.35">
      <c r="B23" s="45" t="s">
        <v>990</v>
      </c>
      <c r="C23" s="46">
        <v>6840</v>
      </c>
    </row>
    <row r="24" spans="2:3" x14ac:dyDescent="0.35">
      <c r="B24" s="45" t="s">
        <v>991</v>
      </c>
      <c r="C24" s="46">
        <v>6940</v>
      </c>
    </row>
    <row r="25" spans="2:3" x14ac:dyDescent="0.35">
      <c r="B25" s="45" t="s">
        <v>992</v>
      </c>
      <c r="C25" s="46">
        <v>7170</v>
      </c>
    </row>
    <row r="26" spans="2:3" x14ac:dyDescent="0.35">
      <c r="B26" s="45" t="s">
        <v>993</v>
      </c>
      <c r="C26" s="46">
        <v>7410</v>
      </c>
    </row>
    <row r="27" spans="2:3" x14ac:dyDescent="0.35">
      <c r="B27" s="44" t="s">
        <v>2393</v>
      </c>
      <c r="C27" s="46">
        <v>69640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Gaz naturel</v>
      </c>
      <c r="C2" s="65"/>
      <c r="D2" s="61">
        <v>42735</v>
      </c>
    </row>
    <row r="4" spans="1:4" hidden="1" x14ac:dyDescent="0.35">
      <c r="B4" s="43" t="s">
        <v>0</v>
      </c>
      <c r="C4" t="s">
        <v>106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2478</v>
      </c>
      <c r="C7" s="46">
        <v>34950</v>
      </c>
    </row>
    <row r="8" spans="1:4" x14ac:dyDescent="0.35">
      <c r="B8" s="45" t="s">
        <v>994</v>
      </c>
      <c r="C8" s="46">
        <v>140</v>
      </c>
    </row>
    <row r="9" spans="1:4" x14ac:dyDescent="0.35">
      <c r="B9" s="45" t="s">
        <v>995</v>
      </c>
      <c r="C9" s="46">
        <v>1070</v>
      </c>
    </row>
    <row r="10" spans="1:4" x14ac:dyDescent="0.35">
      <c r="B10" s="45" t="s">
        <v>996</v>
      </c>
      <c r="C10" s="46">
        <v>1190</v>
      </c>
    </row>
    <row r="11" spans="1:4" x14ac:dyDescent="0.35">
      <c r="B11" s="45" t="s">
        <v>997</v>
      </c>
      <c r="C11" s="46">
        <v>-1400</v>
      </c>
    </row>
    <row r="12" spans="1:4" x14ac:dyDescent="0.35">
      <c r="B12" s="45" t="s">
        <v>998</v>
      </c>
      <c r="C12" s="46">
        <v>1700</v>
      </c>
    </row>
    <row r="13" spans="1:4" x14ac:dyDescent="0.35">
      <c r="B13" s="45" t="s">
        <v>999</v>
      </c>
      <c r="C13" s="46">
        <v>1710</v>
      </c>
    </row>
    <row r="14" spans="1:4" x14ac:dyDescent="0.35">
      <c r="B14" s="45" t="s">
        <v>1000</v>
      </c>
      <c r="C14" s="46">
        <v>2080</v>
      </c>
    </row>
    <row r="15" spans="1:4" x14ac:dyDescent="0.35">
      <c r="B15" s="45" t="s">
        <v>1001</v>
      </c>
      <c r="C15" s="46">
        <v>2960</v>
      </c>
    </row>
    <row r="16" spans="1:4" x14ac:dyDescent="0.35">
      <c r="B16" s="45" t="s">
        <v>1002</v>
      </c>
      <c r="C16" s="46">
        <v>3320</v>
      </c>
    </row>
    <row r="17" spans="2:3" x14ac:dyDescent="0.35">
      <c r="B17" s="45" t="s">
        <v>1003</v>
      </c>
      <c r="C17" s="46">
        <v>4170</v>
      </c>
    </row>
    <row r="18" spans="2:3" x14ac:dyDescent="0.35">
      <c r="B18" s="45" t="s">
        <v>1004</v>
      </c>
      <c r="C18" s="46">
        <v>4190</v>
      </c>
    </row>
    <row r="19" spans="2:3" x14ac:dyDescent="0.35">
      <c r="B19" s="45" t="s">
        <v>1005</v>
      </c>
      <c r="C19" s="46">
        <v>4550</v>
      </c>
    </row>
    <row r="20" spans="2:3" x14ac:dyDescent="0.35">
      <c r="B20" s="45" t="s">
        <v>1006</v>
      </c>
      <c r="C20" s="46">
        <v>4590</v>
      </c>
    </row>
    <row r="21" spans="2:3" x14ac:dyDescent="0.35">
      <c r="B21" s="45" t="s">
        <v>1007</v>
      </c>
      <c r="C21" s="46">
        <v>4680</v>
      </c>
    </row>
    <row r="22" spans="2:3" x14ac:dyDescent="0.35">
      <c r="B22" s="44" t="s">
        <v>2519</v>
      </c>
      <c r="C22" s="46">
        <v>27800</v>
      </c>
    </row>
    <row r="23" spans="2:3" x14ac:dyDescent="0.35">
      <c r="B23" s="45" t="s">
        <v>1008</v>
      </c>
      <c r="C23" s="46">
        <v>5440</v>
      </c>
    </row>
    <row r="24" spans="2:3" x14ac:dyDescent="0.35">
      <c r="B24" s="45" t="s">
        <v>1009</v>
      </c>
      <c r="C24" s="46">
        <v>7120</v>
      </c>
    </row>
    <row r="25" spans="2:3" x14ac:dyDescent="0.35">
      <c r="B25" s="45" t="s">
        <v>1010</v>
      </c>
      <c r="C25" s="46">
        <v>7530</v>
      </c>
    </row>
    <row r="26" spans="2:3" x14ac:dyDescent="0.35">
      <c r="B26" s="45" t="s">
        <v>1011</v>
      </c>
      <c r="C26" s="46">
        <v>7710</v>
      </c>
    </row>
    <row r="27" spans="2:3" x14ac:dyDescent="0.35">
      <c r="B27" s="44" t="s">
        <v>2393</v>
      </c>
      <c r="C27" s="46">
        <v>62750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521050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Diesel et essence</v>
      </c>
      <c r="C2" s="65"/>
      <c r="D2" s="61">
        <v>42735</v>
      </c>
    </row>
    <row r="4" spans="1:4" hidden="1" x14ac:dyDescent="0.35">
      <c r="B4" s="43" t="s">
        <v>0</v>
      </c>
      <c r="C4" t="s">
        <v>108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2425</v>
      </c>
      <c r="C7" s="46">
        <v>68980</v>
      </c>
    </row>
    <row r="8" spans="1:4" x14ac:dyDescent="0.35">
      <c r="B8" s="45" t="s">
        <v>1019</v>
      </c>
      <c r="C8" s="46">
        <v>2380</v>
      </c>
    </row>
    <row r="9" spans="1:4" x14ac:dyDescent="0.35">
      <c r="B9" s="45" t="s">
        <v>1020</v>
      </c>
      <c r="C9" s="46">
        <v>2880</v>
      </c>
    </row>
    <row r="10" spans="1:4" x14ac:dyDescent="0.35">
      <c r="B10" s="45" t="s">
        <v>1021</v>
      </c>
      <c r="C10" s="46">
        <v>4260</v>
      </c>
    </row>
    <row r="11" spans="1:4" x14ac:dyDescent="0.35">
      <c r="B11" s="45" t="s">
        <v>1022</v>
      </c>
      <c r="C11" s="46">
        <v>5820</v>
      </c>
    </row>
    <row r="12" spans="1:4" x14ac:dyDescent="0.35">
      <c r="B12" s="45" t="s">
        <v>1023</v>
      </c>
      <c r="C12" s="46">
        <v>6880</v>
      </c>
    </row>
    <row r="13" spans="1:4" x14ac:dyDescent="0.35">
      <c r="B13" s="45" t="s">
        <v>1024</v>
      </c>
      <c r="C13" s="46">
        <v>7070</v>
      </c>
    </row>
    <row r="14" spans="1:4" x14ac:dyDescent="0.35">
      <c r="B14" s="45" t="s">
        <v>1025</v>
      </c>
      <c r="C14" s="46">
        <v>7420</v>
      </c>
    </row>
    <row r="15" spans="1:4" x14ac:dyDescent="0.35">
      <c r="B15" s="45" t="s">
        <v>1026</v>
      </c>
      <c r="C15" s="46">
        <v>7780</v>
      </c>
    </row>
    <row r="16" spans="1:4" x14ac:dyDescent="0.35">
      <c r="B16" s="45" t="s">
        <v>1027</v>
      </c>
      <c r="C16" s="46">
        <v>8060</v>
      </c>
    </row>
    <row r="17" spans="2:3" x14ac:dyDescent="0.35">
      <c r="B17" s="45" t="s">
        <v>1028</v>
      </c>
      <c r="C17" s="46">
        <v>8120</v>
      </c>
    </row>
    <row r="18" spans="2:3" x14ac:dyDescent="0.35">
      <c r="B18" s="45" t="s">
        <v>1029</v>
      </c>
      <c r="C18" s="46">
        <v>8310</v>
      </c>
    </row>
    <row r="19" spans="2:3" x14ac:dyDescent="0.35">
      <c r="B19" s="44" t="s">
        <v>2519</v>
      </c>
      <c r="C19" s="46">
        <v>7900</v>
      </c>
    </row>
    <row r="20" spans="2:3" x14ac:dyDescent="0.35">
      <c r="B20" s="45" t="s">
        <v>1012</v>
      </c>
      <c r="C20" s="46">
        <v>350</v>
      </c>
    </row>
    <row r="21" spans="2:3" x14ac:dyDescent="0.35">
      <c r="B21" s="45" t="s">
        <v>1013</v>
      </c>
      <c r="C21" s="46">
        <v>520</v>
      </c>
    </row>
    <row r="22" spans="2:3" x14ac:dyDescent="0.35">
      <c r="B22" s="45" t="s">
        <v>1014</v>
      </c>
      <c r="C22" s="46">
        <v>530</v>
      </c>
    </row>
    <row r="23" spans="2:3" x14ac:dyDescent="0.35">
      <c r="B23" s="45" t="s">
        <v>1015</v>
      </c>
      <c r="C23" s="46">
        <v>1080</v>
      </c>
    </row>
    <row r="24" spans="2:3" x14ac:dyDescent="0.35">
      <c r="B24" s="45" t="s">
        <v>1016</v>
      </c>
      <c r="C24" s="46">
        <v>1220</v>
      </c>
    </row>
    <row r="25" spans="2:3" x14ac:dyDescent="0.35">
      <c r="B25" s="45" t="s">
        <v>1017</v>
      </c>
      <c r="C25" s="46">
        <v>1820</v>
      </c>
    </row>
    <row r="26" spans="2:3" x14ac:dyDescent="0.35">
      <c r="B26" s="45" t="s">
        <v>1018</v>
      </c>
      <c r="C26" s="46">
        <v>2380</v>
      </c>
    </row>
    <row r="27" spans="2:3" x14ac:dyDescent="0.35">
      <c r="B27" s="44" t="s">
        <v>2393</v>
      </c>
      <c r="C27" s="46">
        <v>76880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521100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Mazout</v>
      </c>
      <c r="C2" s="65"/>
      <c r="D2" s="61">
        <v>42735</v>
      </c>
    </row>
    <row r="4" spans="1:4" hidden="1" x14ac:dyDescent="0.35">
      <c r="B4" s="43" t="s">
        <v>0</v>
      </c>
      <c r="C4" t="s">
        <v>110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2448</v>
      </c>
      <c r="C7" s="46">
        <v>23340</v>
      </c>
    </row>
    <row r="8" spans="1:4" x14ac:dyDescent="0.35">
      <c r="B8" s="45" t="s">
        <v>1045</v>
      </c>
      <c r="C8" s="46">
        <v>7730</v>
      </c>
    </row>
    <row r="9" spans="1:4" x14ac:dyDescent="0.35">
      <c r="B9" s="45" t="s">
        <v>1046</v>
      </c>
      <c r="C9" s="46">
        <v>7750</v>
      </c>
    </row>
    <row r="10" spans="1:4" x14ac:dyDescent="0.35">
      <c r="B10" s="45" t="s">
        <v>1047</v>
      </c>
      <c r="C10" s="46">
        <v>7860</v>
      </c>
    </row>
    <row r="11" spans="1:4" x14ac:dyDescent="0.35">
      <c r="B11" s="44" t="s">
        <v>2487</v>
      </c>
      <c r="C11" s="46">
        <v>65850</v>
      </c>
    </row>
    <row r="12" spans="1:4" x14ac:dyDescent="0.35">
      <c r="B12" s="45" t="s">
        <v>1030</v>
      </c>
      <c r="C12" s="46">
        <v>1550</v>
      </c>
    </row>
    <row r="13" spans="1:4" x14ac:dyDescent="0.35">
      <c r="B13" s="45" t="s">
        <v>1031</v>
      </c>
      <c r="C13" s="46">
        <v>2260</v>
      </c>
    </row>
    <row r="14" spans="1:4" x14ac:dyDescent="0.35">
      <c r="B14" s="45" t="s">
        <v>1032</v>
      </c>
      <c r="C14" s="46">
        <v>2700</v>
      </c>
    </row>
    <row r="15" spans="1:4" x14ac:dyDescent="0.35">
      <c r="B15" s="45" t="s">
        <v>1033</v>
      </c>
      <c r="C15" s="46">
        <v>2960</v>
      </c>
    </row>
    <row r="16" spans="1:4" x14ac:dyDescent="0.35">
      <c r="B16" s="45" t="s">
        <v>1034</v>
      </c>
      <c r="C16" s="46">
        <v>3280</v>
      </c>
    </row>
    <row r="17" spans="2:3" x14ac:dyDescent="0.35">
      <c r="B17" s="45" t="s">
        <v>1035</v>
      </c>
      <c r="C17" s="46">
        <v>3920</v>
      </c>
    </row>
    <row r="18" spans="2:3" x14ac:dyDescent="0.35">
      <c r="B18" s="45" t="s">
        <v>1036</v>
      </c>
      <c r="C18" s="46">
        <v>3960</v>
      </c>
    </row>
    <row r="19" spans="2:3" x14ac:dyDescent="0.35">
      <c r="B19" s="45" t="s">
        <v>1037</v>
      </c>
      <c r="C19" s="46">
        <v>4050</v>
      </c>
    </row>
    <row r="20" spans="2:3" x14ac:dyDescent="0.35">
      <c r="B20" s="45" t="s">
        <v>1038</v>
      </c>
      <c r="C20" s="46">
        <v>4420</v>
      </c>
    </row>
    <row r="21" spans="2:3" x14ac:dyDescent="0.35">
      <c r="B21" s="45" t="s">
        <v>1039</v>
      </c>
      <c r="C21" s="46">
        <v>5180</v>
      </c>
    </row>
    <row r="22" spans="2:3" x14ac:dyDescent="0.35">
      <c r="B22" s="45" t="s">
        <v>1040</v>
      </c>
      <c r="C22" s="46">
        <v>5560</v>
      </c>
    </row>
    <row r="23" spans="2:3" x14ac:dyDescent="0.35">
      <c r="B23" s="45" t="s">
        <v>1041</v>
      </c>
      <c r="C23" s="46">
        <v>5780</v>
      </c>
    </row>
    <row r="24" spans="2:3" x14ac:dyDescent="0.35">
      <c r="B24" s="45" t="s">
        <v>1042</v>
      </c>
      <c r="C24" s="46">
        <v>5970</v>
      </c>
    </row>
    <row r="25" spans="2:3" x14ac:dyDescent="0.35">
      <c r="B25" s="45" t="s">
        <v>1043</v>
      </c>
      <c r="C25" s="46">
        <v>6760</v>
      </c>
    </row>
    <row r="26" spans="2:3" x14ac:dyDescent="0.35">
      <c r="B26" s="45" t="s">
        <v>1044</v>
      </c>
      <c r="C26" s="46">
        <v>7500</v>
      </c>
    </row>
    <row r="27" spans="2:3" x14ac:dyDescent="0.35">
      <c r="B27" s="44" t="s">
        <v>2393</v>
      </c>
      <c r="C27" s="46">
        <v>89190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521150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Chauffage et climatisation</v>
      </c>
      <c r="C2" s="65"/>
      <c r="D2" s="61">
        <v>42735</v>
      </c>
    </row>
    <row r="4" spans="1:4" hidden="1" x14ac:dyDescent="0.35">
      <c r="B4" s="43" t="s">
        <v>0</v>
      </c>
      <c r="C4" t="s">
        <v>112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2394</v>
      </c>
      <c r="C7" s="46">
        <v>51360</v>
      </c>
    </row>
    <row r="8" spans="1:4" x14ac:dyDescent="0.35">
      <c r="B8" s="45" t="s">
        <v>1051</v>
      </c>
      <c r="C8" s="46">
        <v>1360</v>
      </c>
    </row>
    <row r="9" spans="1:4" x14ac:dyDescent="0.35">
      <c r="B9" s="45" t="s">
        <v>1052</v>
      </c>
      <c r="C9" s="46">
        <v>1590</v>
      </c>
    </row>
    <row r="10" spans="1:4" x14ac:dyDescent="0.35">
      <c r="B10" s="45" t="s">
        <v>1053</v>
      </c>
      <c r="C10" s="46">
        <v>1700</v>
      </c>
    </row>
    <row r="11" spans="1:4" x14ac:dyDescent="0.35">
      <c r="B11" s="45" t="s">
        <v>1054</v>
      </c>
      <c r="C11" s="46">
        <v>2580</v>
      </c>
    </row>
    <row r="12" spans="1:4" x14ac:dyDescent="0.35">
      <c r="B12" s="45" t="s">
        <v>1055</v>
      </c>
      <c r="C12" s="46">
        <v>3280</v>
      </c>
    </row>
    <row r="13" spans="1:4" x14ac:dyDescent="0.35">
      <c r="B13" s="45" t="s">
        <v>1056</v>
      </c>
      <c r="C13" s="46">
        <v>4620</v>
      </c>
    </row>
    <row r="14" spans="1:4" x14ac:dyDescent="0.35">
      <c r="B14" s="45" t="s">
        <v>1057</v>
      </c>
      <c r="C14" s="46">
        <v>4860</v>
      </c>
    </row>
    <row r="15" spans="1:4" x14ac:dyDescent="0.35">
      <c r="B15" s="45" t="s">
        <v>1058</v>
      </c>
      <c r="C15" s="46">
        <v>5760</v>
      </c>
    </row>
    <row r="16" spans="1:4" x14ac:dyDescent="0.35">
      <c r="B16" s="45" t="s">
        <v>1059</v>
      </c>
      <c r="C16" s="46">
        <v>5840</v>
      </c>
    </row>
    <row r="17" spans="2:3" x14ac:dyDescent="0.35">
      <c r="B17" s="45" t="s">
        <v>1060</v>
      </c>
      <c r="C17" s="46">
        <v>5990</v>
      </c>
    </row>
    <row r="18" spans="2:3" x14ac:dyDescent="0.35">
      <c r="B18" s="45" t="s">
        <v>1061</v>
      </c>
      <c r="C18" s="46">
        <v>6550</v>
      </c>
    </row>
    <row r="19" spans="2:3" x14ac:dyDescent="0.35">
      <c r="B19" s="45" t="s">
        <v>1062</v>
      </c>
      <c r="C19" s="46">
        <v>7230</v>
      </c>
    </row>
    <row r="20" spans="2:3" x14ac:dyDescent="0.35">
      <c r="B20" s="44" t="s">
        <v>2430</v>
      </c>
      <c r="C20" s="46">
        <v>23470</v>
      </c>
    </row>
    <row r="21" spans="2:3" x14ac:dyDescent="0.35">
      <c r="B21" s="45" t="s">
        <v>1063</v>
      </c>
      <c r="C21" s="46">
        <v>7320</v>
      </c>
    </row>
    <row r="22" spans="2:3" x14ac:dyDescent="0.35">
      <c r="B22" s="45" t="s">
        <v>1064</v>
      </c>
      <c r="C22" s="46">
        <v>7770</v>
      </c>
    </row>
    <row r="23" spans="2:3" x14ac:dyDescent="0.35">
      <c r="B23" s="45" t="s">
        <v>1065</v>
      </c>
      <c r="C23" s="46">
        <v>8380</v>
      </c>
    </row>
    <row r="24" spans="2:3" x14ac:dyDescent="0.35">
      <c r="B24" s="44" t="s">
        <v>2448</v>
      </c>
      <c r="C24" s="46">
        <v>2210</v>
      </c>
    </row>
    <row r="25" spans="2:3" x14ac:dyDescent="0.35">
      <c r="B25" s="45" t="s">
        <v>1048</v>
      </c>
      <c r="C25" s="46">
        <v>170</v>
      </c>
    </row>
    <row r="26" spans="2:3" x14ac:dyDescent="0.35">
      <c r="B26" s="45" t="s">
        <v>1049</v>
      </c>
      <c r="C26" s="46">
        <v>990</v>
      </c>
    </row>
    <row r="27" spans="2:3" x14ac:dyDescent="0.35">
      <c r="B27" s="45" t="s">
        <v>1050</v>
      </c>
      <c r="C27" s="46">
        <v>1050</v>
      </c>
    </row>
    <row r="28" spans="2:3" x14ac:dyDescent="0.35">
      <c r="B28" s="44" t="s">
        <v>2393</v>
      </c>
      <c r="C28" s="46">
        <v>77040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8164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522000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Azote</v>
      </c>
      <c r="C2" s="65"/>
      <c r="D2" s="61">
        <v>42735</v>
      </c>
    </row>
    <row r="4" spans="1:4" hidden="1" x14ac:dyDescent="0.35">
      <c r="B4" s="43" t="s">
        <v>0</v>
      </c>
      <c r="C4" t="s">
        <v>116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2430</v>
      </c>
      <c r="C7" s="46">
        <v>5440</v>
      </c>
    </row>
    <row r="8" spans="1:4" x14ac:dyDescent="0.35">
      <c r="B8" s="45" t="s">
        <v>1066</v>
      </c>
      <c r="C8" s="46">
        <v>140</v>
      </c>
    </row>
    <row r="9" spans="1:4" x14ac:dyDescent="0.35">
      <c r="B9" s="45" t="s">
        <v>1067</v>
      </c>
      <c r="C9" s="46">
        <v>810</v>
      </c>
    </row>
    <row r="10" spans="1:4" x14ac:dyDescent="0.35">
      <c r="B10" s="45" t="s">
        <v>1068</v>
      </c>
      <c r="C10" s="46">
        <v>1830</v>
      </c>
    </row>
    <row r="11" spans="1:4" x14ac:dyDescent="0.35">
      <c r="B11" s="45" t="s">
        <v>1069</v>
      </c>
      <c r="C11" s="46">
        <v>2660</v>
      </c>
    </row>
    <row r="12" spans="1:4" x14ac:dyDescent="0.35">
      <c r="B12" s="44" t="s">
        <v>2457</v>
      </c>
      <c r="C12" s="46">
        <v>53190</v>
      </c>
    </row>
    <row r="13" spans="1:4" x14ac:dyDescent="0.35">
      <c r="B13" s="45" t="s">
        <v>1070</v>
      </c>
      <c r="C13" s="46">
        <v>3120</v>
      </c>
    </row>
    <row r="14" spans="1:4" x14ac:dyDescent="0.35">
      <c r="B14" s="45" t="s">
        <v>1071</v>
      </c>
      <c r="C14" s="46">
        <v>3250</v>
      </c>
    </row>
    <row r="15" spans="1:4" x14ac:dyDescent="0.35">
      <c r="B15" s="45" t="s">
        <v>1072</v>
      </c>
      <c r="C15" s="46">
        <v>3420</v>
      </c>
    </row>
    <row r="16" spans="1:4" x14ac:dyDescent="0.35">
      <c r="B16" s="45" t="s">
        <v>1073</v>
      </c>
      <c r="C16" s="46">
        <v>4040</v>
      </c>
    </row>
    <row r="17" spans="2:3" x14ac:dyDescent="0.35">
      <c r="B17" s="45" t="s">
        <v>1074</v>
      </c>
      <c r="C17" s="46">
        <v>4500</v>
      </c>
    </row>
    <row r="18" spans="2:3" x14ac:dyDescent="0.35">
      <c r="B18" s="45" t="s">
        <v>1075</v>
      </c>
      <c r="C18" s="46">
        <v>5480</v>
      </c>
    </row>
    <row r="19" spans="2:3" x14ac:dyDescent="0.35">
      <c r="B19" s="45" t="s">
        <v>1076</v>
      </c>
      <c r="C19" s="46">
        <v>5720</v>
      </c>
    </row>
    <row r="20" spans="2:3" x14ac:dyDescent="0.35">
      <c r="B20" s="45" t="s">
        <v>1077</v>
      </c>
      <c r="C20" s="46">
        <v>5760</v>
      </c>
    </row>
    <row r="21" spans="2:3" x14ac:dyDescent="0.35">
      <c r="B21" s="45" t="s">
        <v>1078</v>
      </c>
      <c r="C21" s="46">
        <v>5850</v>
      </c>
    </row>
    <row r="22" spans="2:3" x14ac:dyDescent="0.35">
      <c r="B22" s="45" t="s">
        <v>1079</v>
      </c>
      <c r="C22" s="46">
        <v>5890</v>
      </c>
    </row>
    <row r="23" spans="2:3" x14ac:dyDescent="0.35">
      <c r="B23" s="45" t="s">
        <v>1080</v>
      </c>
      <c r="C23" s="46">
        <v>6160</v>
      </c>
    </row>
    <row r="24" spans="2:3" x14ac:dyDescent="0.35">
      <c r="B24" s="44" t="s">
        <v>2480</v>
      </c>
      <c r="C24" s="46">
        <v>20800</v>
      </c>
    </row>
    <row r="25" spans="2:3" x14ac:dyDescent="0.35">
      <c r="B25" s="45" t="s">
        <v>1081</v>
      </c>
      <c r="C25" s="46">
        <v>6290</v>
      </c>
    </row>
    <row r="26" spans="2:3" x14ac:dyDescent="0.35">
      <c r="B26" s="45" t="s">
        <v>1082</v>
      </c>
      <c r="C26" s="46">
        <v>6670</v>
      </c>
    </row>
    <row r="27" spans="2:3" x14ac:dyDescent="0.35">
      <c r="B27" s="45" t="s">
        <v>1083</v>
      </c>
      <c r="C27" s="46">
        <v>7840</v>
      </c>
    </row>
    <row r="28" spans="2:3" x14ac:dyDescent="0.35">
      <c r="B28" s="44" t="s">
        <v>2393</v>
      </c>
      <c r="C28" s="46">
        <v>79430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522050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Autres gaz (sauf azote et gaz naturel)</v>
      </c>
      <c r="C2" s="65"/>
      <c r="D2" s="61">
        <v>42735</v>
      </c>
    </row>
    <row r="4" spans="1:4" hidden="1" x14ac:dyDescent="0.35">
      <c r="B4" s="43" t="s">
        <v>0</v>
      </c>
      <c r="C4" t="s">
        <v>118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2466</v>
      </c>
      <c r="C7" s="46">
        <v>74290</v>
      </c>
    </row>
    <row r="8" spans="1:4" x14ac:dyDescent="0.35">
      <c r="B8" s="45" t="s">
        <v>1086</v>
      </c>
      <c r="C8" s="46">
        <v>470</v>
      </c>
    </row>
    <row r="9" spans="1:4" x14ac:dyDescent="0.35">
      <c r="B9" s="45" t="s">
        <v>1087</v>
      </c>
      <c r="C9" s="46">
        <v>890</v>
      </c>
    </row>
    <row r="10" spans="1:4" x14ac:dyDescent="0.35">
      <c r="B10" s="45" t="s">
        <v>1088</v>
      </c>
      <c r="C10" s="46">
        <v>1080</v>
      </c>
    </row>
    <row r="11" spans="1:4" x14ac:dyDescent="0.35">
      <c r="B11" s="45" t="s">
        <v>1089</v>
      </c>
      <c r="C11" s="46">
        <v>1290</v>
      </c>
    </row>
    <row r="12" spans="1:4" x14ac:dyDescent="0.35">
      <c r="B12" s="45" t="s">
        <v>1090</v>
      </c>
      <c r="C12" s="46">
        <v>2130</v>
      </c>
    </row>
    <row r="13" spans="1:4" x14ac:dyDescent="0.35">
      <c r="B13" s="45" t="s">
        <v>1091</v>
      </c>
      <c r="C13" s="46">
        <v>3550</v>
      </c>
    </row>
    <row r="14" spans="1:4" x14ac:dyDescent="0.35">
      <c r="B14" s="45" t="s">
        <v>1092</v>
      </c>
      <c r="C14" s="46">
        <v>4930</v>
      </c>
    </row>
    <row r="15" spans="1:4" x14ac:dyDescent="0.35">
      <c r="B15" s="45" t="s">
        <v>1093</v>
      </c>
      <c r="C15" s="46">
        <v>5170</v>
      </c>
    </row>
    <row r="16" spans="1:4" x14ac:dyDescent="0.35">
      <c r="B16" s="45" t="s">
        <v>1094</v>
      </c>
      <c r="C16" s="46">
        <v>5950</v>
      </c>
    </row>
    <row r="17" spans="2:3" x14ac:dyDescent="0.35">
      <c r="B17" s="45" t="s">
        <v>1095</v>
      </c>
      <c r="C17" s="46">
        <v>6200</v>
      </c>
    </row>
    <row r="18" spans="2:3" x14ac:dyDescent="0.35">
      <c r="B18" s="45" t="s">
        <v>1096</v>
      </c>
      <c r="C18" s="46">
        <v>6230</v>
      </c>
    </row>
    <row r="19" spans="2:3" x14ac:dyDescent="0.35">
      <c r="B19" s="45" t="s">
        <v>1097</v>
      </c>
      <c r="C19" s="46">
        <v>6300</v>
      </c>
    </row>
    <row r="20" spans="2:3" x14ac:dyDescent="0.35">
      <c r="B20" s="45" t="s">
        <v>1098</v>
      </c>
      <c r="C20" s="46">
        <v>6480</v>
      </c>
    </row>
    <row r="21" spans="2:3" x14ac:dyDescent="0.35">
      <c r="B21" s="45" t="s">
        <v>1099</v>
      </c>
      <c r="C21" s="46">
        <v>7640</v>
      </c>
    </row>
    <row r="22" spans="2:3" x14ac:dyDescent="0.35">
      <c r="B22" s="45" t="s">
        <v>1100</v>
      </c>
      <c r="C22" s="46">
        <v>7850</v>
      </c>
    </row>
    <row r="23" spans="2:3" x14ac:dyDescent="0.35">
      <c r="B23" s="45" t="s">
        <v>1101</v>
      </c>
      <c r="C23" s="46">
        <v>8130</v>
      </c>
    </row>
    <row r="24" spans="2:3" x14ac:dyDescent="0.35">
      <c r="B24" s="44" t="s">
        <v>2480</v>
      </c>
      <c r="C24" s="46">
        <v>620</v>
      </c>
    </row>
    <row r="25" spans="2:3" x14ac:dyDescent="0.35">
      <c r="B25" s="45" t="s">
        <v>1084</v>
      </c>
      <c r="C25" s="46">
        <v>200</v>
      </c>
    </row>
    <row r="26" spans="2:3" x14ac:dyDescent="0.35">
      <c r="B26" s="45" t="s">
        <v>1085</v>
      </c>
      <c r="C26" s="46">
        <v>420</v>
      </c>
    </row>
    <row r="27" spans="2:3" x14ac:dyDescent="0.35">
      <c r="B27" s="44" t="s">
        <v>2393</v>
      </c>
      <c r="C27" s="46">
        <v>74910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523000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Eau potable</v>
      </c>
      <c r="C2" s="65"/>
      <c r="D2" s="61">
        <v>42735</v>
      </c>
    </row>
    <row r="4" spans="1:4" hidden="1" x14ac:dyDescent="0.35">
      <c r="B4" s="43" t="s">
        <v>0</v>
      </c>
      <c r="C4" t="s">
        <v>122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2405</v>
      </c>
      <c r="C7" s="46">
        <v>38140</v>
      </c>
    </row>
    <row r="8" spans="1:4" x14ac:dyDescent="0.35">
      <c r="B8" s="45" t="s">
        <v>1116</v>
      </c>
      <c r="C8" s="46">
        <v>7250</v>
      </c>
    </row>
    <row r="9" spans="1:4" x14ac:dyDescent="0.35">
      <c r="B9" s="45" t="s">
        <v>1117</v>
      </c>
      <c r="C9" s="46">
        <v>7370</v>
      </c>
    </row>
    <row r="10" spans="1:4" x14ac:dyDescent="0.35">
      <c r="B10" s="45" t="s">
        <v>1118</v>
      </c>
      <c r="C10" s="46">
        <v>7590</v>
      </c>
    </row>
    <row r="11" spans="1:4" x14ac:dyDescent="0.35">
      <c r="B11" s="45" t="s">
        <v>1119</v>
      </c>
      <c r="C11" s="46">
        <v>7750</v>
      </c>
    </row>
    <row r="12" spans="1:4" x14ac:dyDescent="0.35">
      <c r="B12" s="45" t="s">
        <v>1120</v>
      </c>
      <c r="C12" s="46">
        <v>8180</v>
      </c>
    </row>
    <row r="13" spans="1:4" x14ac:dyDescent="0.35">
      <c r="B13" s="44" t="s">
        <v>2408</v>
      </c>
      <c r="C13" s="46">
        <v>49730</v>
      </c>
    </row>
    <row r="14" spans="1:4" x14ac:dyDescent="0.35">
      <c r="B14" s="45" t="s">
        <v>1102</v>
      </c>
      <c r="C14" s="46">
        <v>-950</v>
      </c>
    </row>
    <row r="15" spans="1:4" x14ac:dyDescent="0.35">
      <c r="B15" s="45" t="s">
        <v>1103</v>
      </c>
      <c r="C15" s="46">
        <v>990</v>
      </c>
    </row>
    <row r="16" spans="1:4" x14ac:dyDescent="0.35">
      <c r="B16" s="45" t="s">
        <v>1104</v>
      </c>
      <c r="C16" s="46">
        <v>1740</v>
      </c>
    </row>
    <row r="17" spans="2:3" x14ac:dyDescent="0.35">
      <c r="B17" s="45" t="s">
        <v>1105</v>
      </c>
      <c r="C17" s="46">
        <v>-2720</v>
      </c>
    </row>
    <row r="18" spans="2:3" x14ac:dyDescent="0.35">
      <c r="B18" s="45" t="s">
        <v>1106</v>
      </c>
      <c r="C18" s="46">
        <v>3000</v>
      </c>
    </row>
    <row r="19" spans="2:3" x14ac:dyDescent="0.35">
      <c r="B19" s="45" t="s">
        <v>1107</v>
      </c>
      <c r="C19" s="46">
        <v>3430</v>
      </c>
    </row>
    <row r="20" spans="2:3" x14ac:dyDescent="0.35">
      <c r="B20" s="45" t="s">
        <v>1108</v>
      </c>
      <c r="C20" s="46">
        <v>3580</v>
      </c>
    </row>
    <row r="21" spans="2:3" x14ac:dyDescent="0.35">
      <c r="B21" s="45" t="s">
        <v>1109</v>
      </c>
      <c r="C21" s="46">
        <v>3940</v>
      </c>
    </row>
    <row r="22" spans="2:3" x14ac:dyDescent="0.35">
      <c r="B22" s="45" t="s">
        <v>1110</v>
      </c>
      <c r="C22" s="46">
        <v>4360</v>
      </c>
    </row>
    <row r="23" spans="2:3" x14ac:dyDescent="0.35">
      <c r="B23" s="45" t="s">
        <v>1111</v>
      </c>
      <c r="C23" s="46">
        <v>5320</v>
      </c>
    </row>
    <row r="24" spans="2:3" x14ac:dyDescent="0.35">
      <c r="B24" s="45" t="s">
        <v>1112</v>
      </c>
      <c r="C24" s="46">
        <v>6460</v>
      </c>
    </row>
    <row r="25" spans="2:3" x14ac:dyDescent="0.35">
      <c r="B25" s="45" t="s">
        <v>1113</v>
      </c>
      <c r="C25" s="46">
        <v>6790</v>
      </c>
    </row>
    <row r="26" spans="2:3" x14ac:dyDescent="0.35">
      <c r="B26" s="45" t="s">
        <v>1114</v>
      </c>
      <c r="C26" s="46">
        <v>6840</v>
      </c>
    </row>
    <row r="27" spans="2:3" x14ac:dyDescent="0.35">
      <c r="B27" s="45" t="s">
        <v>1115</v>
      </c>
      <c r="C27" s="46">
        <v>6950</v>
      </c>
    </row>
    <row r="28" spans="2:3" x14ac:dyDescent="0.35">
      <c r="B28" s="44" t="s">
        <v>2393</v>
      </c>
      <c r="C28" s="46">
        <v>87870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0.3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Imprimés (papier en-tête et enveloppes)</v>
      </c>
      <c r="C2" s="65"/>
      <c r="D2" s="61">
        <v>42735</v>
      </c>
    </row>
    <row r="4" spans="1:4" hidden="1" x14ac:dyDescent="0.35">
      <c r="B4" s="43" t="s">
        <v>0</v>
      </c>
      <c r="C4" t="s">
        <v>128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2405</v>
      </c>
      <c r="C7" s="46">
        <v>19200</v>
      </c>
    </row>
    <row r="8" spans="1:4" x14ac:dyDescent="0.35">
      <c r="B8" s="45" t="s">
        <v>1121</v>
      </c>
      <c r="C8" s="46">
        <v>130</v>
      </c>
    </row>
    <row r="9" spans="1:4" x14ac:dyDescent="0.35">
      <c r="B9" s="45" t="s">
        <v>1122</v>
      </c>
      <c r="C9" s="46">
        <v>890</v>
      </c>
    </row>
    <row r="10" spans="1:4" x14ac:dyDescent="0.35">
      <c r="B10" s="45" t="s">
        <v>1123</v>
      </c>
      <c r="C10" s="46">
        <v>1840</v>
      </c>
    </row>
    <row r="11" spans="1:4" x14ac:dyDescent="0.35">
      <c r="B11" s="45" t="s">
        <v>1124</v>
      </c>
      <c r="C11" s="46">
        <v>2050</v>
      </c>
    </row>
    <row r="12" spans="1:4" x14ac:dyDescent="0.35">
      <c r="B12" s="45" t="s">
        <v>1125</v>
      </c>
      <c r="C12" s="46">
        <v>3100</v>
      </c>
    </row>
    <row r="13" spans="1:4" x14ac:dyDescent="0.35">
      <c r="B13" s="45" t="s">
        <v>1126</v>
      </c>
      <c r="C13" s="46">
        <v>3230</v>
      </c>
    </row>
    <row r="14" spans="1:4" x14ac:dyDescent="0.35">
      <c r="B14" s="45" t="s">
        <v>1127</v>
      </c>
      <c r="C14" s="46">
        <v>3840</v>
      </c>
    </row>
    <row r="15" spans="1:4" x14ac:dyDescent="0.35">
      <c r="B15" s="45" t="s">
        <v>1128</v>
      </c>
      <c r="C15" s="46">
        <v>4120</v>
      </c>
    </row>
    <row r="16" spans="1:4" x14ac:dyDescent="0.35">
      <c r="B16" s="44" t="s">
        <v>2522</v>
      </c>
      <c r="C16" s="46">
        <v>68490</v>
      </c>
    </row>
    <row r="17" spans="2:3" x14ac:dyDescent="0.35">
      <c r="B17" s="45" t="s">
        <v>1129</v>
      </c>
      <c r="C17" s="46">
        <v>4290</v>
      </c>
    </row>
    <row r="18" spans="2:3" x14ac:dyDescent="0.35">
      <c r="B18" s="45" t="s">
        <v>1130</v>
      </c>
      <c r="C18" s="46">
        <v>4600</v>
      </c>
    </row>
    <row r="19" spans="2:3" x14ac:dyDescent="0.35">
      <c r="B19" s="45" t="s">
        <v>1131</v>
      </c>
      <c r="C19" s="46">
        <v>4630</v>
      </c>
    </row>
    <row r="20" spans="2:3" x14ac:dyDescent="0.35">
      <c r="B20" s="45" t="s">
        <v>1132</v>
      </c>
      <c r="C20" s="46">
        <v>4940</v>
      </c>
    </row>
    <row r="21" spans="2:3" x14ac:dyDescent="0.35">
      <c r="B21" s="45" t="s">
        <v>1133</v>
      </c>
      <c r="C21" s="46">
        <v>5830</v>
      </c>
    </row>
    <row r="22" spans="2:3" x14ac:dyDescent="0.35">
      <c r="B22" s="45" t="s">
        <v>1134</v>
      </c>
      <c r="C22" s="46">
        <v>6470</v>
      </c>
    </row>
    <row r="23" spans="2:3" x14ac:dyDescent="0.35">
      <c r="B23" s="45" t="s">
        <v>1135</v>
      </c>
      <c r="C23" s="46">
        <v>7140</v>
      </c>
    </row>
    <row r="24" spans="2:3" x14ac:dyDescent="0.35">
      <c r="B24" s="45" t="s">
        <v>1136</v>
      </c>
      <c r="C24" s="46">
        <v>7240</v>
      </c>
    </row>
    <row r="25" spans="2:3" x14ac:dyDescent="0.35">
      <c r="B25" s="45" t="s">
        <v>1137</v>
      </c>
      <c r="C25" s="46">
        <v>7450</v>
      </c>
    </row>
    <row r="26" spans="2:3" x14ac:dyDescent="0.35">
      <c r="B26" s="45" t="s">
        <v>1138</v>
      </c>
      <c r="C26" s="46">
        <v>7510</v>
      </c>
    </row>
    <row r="27" spans="2:3" x14ac:dyDescent="0.35">
      <c r="B27" s="45" t="s">
        <v>1139</v>
      </c>
      <c r="C27" s="46">
        <v>8390</v>
      </c>
    </row>
    <row r="28" spans="2:3" x14ac:dyDescent="0.35">
      <c r="B28" s="44" t="s">
        <v>2393</v>
      </c>
      <c r="C28" s="46">
        <v>87690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530050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Papier</v>
      </c>
      <c r="C2" s="65"/>
      <c r="D2" s="61">
        <v>42735</v>
      </c>
    </row>
    <row r="4" spans="1:4" hidden="1" x14ac:dyDescent="0.35">
      <c r="B4" s="43" t="s">
        <v>0</v>
      </c>
      <c r="C4" t="s">
        <v>130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2458</v>
      </c>
      <c r="C7" s="46">
        <v>38290</v>
      </c>
    </row>
    <row r="8" spans="1:4" x14ac:dyDescent="0.35">
      <c r="B8" s="45" t="s">
        <v>1140</v>
      </c>
      <c r="C8" s="46">
        <v>240</v>
      </c>
    </row>
    <row r="9" spans="1:4" x14ac:dyDescent="0.35">
      <c r="B9" s="45" t="s">
        <v>1141</v>
      </c>
      <c r="C9" s="46">
        <v>1040</v>
      </c>
    </row>
    <row r="10" spans="1:4" x14ac:dyDescent="0.35">
      <c r="B10" s="45" t="s">
        <v>1142</v>
      </c>
      <c r="C10" s="46">
        <v>1220</v>
      </c>
    </row>
    <row r="11" spans="1:4" x14ac:dyDescent="0.35">
      <c r="B11" s="45" t="s">
        <v>1143</v>
      </c>
      <c r="C11" s="46">
        <v>1330</v>
      </c>
    </row>
    <row r="12" spans="1:4" x14ac:dyDescent="0.35">
      <c r="B12" s="45" t="s">
        <v>1144</v>
      </c>
      <c r="C12" s="46">
        <v>1480</v>
      </c>
    </row>
    <row r="13" spans="1:4" x14ac:dyDescent="0.35">
      <c r="B13" s="45" t="s">
        <v>1145</v>
      </c>
      <c r="C13" s="46">
        <v>1620</v>
      </c>
    </row>
    <row r="14" spans="1:4" x14ac:dyDescent="0.35">
      <c r="B14" s="45" t="s">
        <v>1146</v>
      </c>
      <c r="C14" s="46">
        <v>1700</v>
      </c>
    </row>
    <row r="15" spans="1:4" x14ac:dyDescent="0.35">
      <c r="B15" s="45" t="s">
        <v>1147</v>
      </c>
      <c r="C15" s="46">
        <v>1780</v>
      </c>
    </row>
    <row r="16" spans="1:4" x14ac:dyDescent="0.35">
      <c r="B16" s="45" t="s">
        <v>1148</v>
      </c>
      <c r="C16" s="46">
        <v>3240</v>
      </c>
    </row>
    <row r="17" spans="2:3" x14ac:dyDescent="0.35">
      <c r="B17" s="45" t="s">
        <v>1149</v>
      </c>
      <c r="C17" s="46">
        <v>3310</v>
      </c>
    </row>
    <row r="18" spans="2:3" x14ac:dyDescent="0.35">
      <c r="B18" s="45" t="s">
        <v>1150</v>
      </c>
      <c r="C18" s="46">
        <v>3340</v>
      </c>
    </row>
    <row r="19" spans="2:3" x14ac:dyDescent="0.35">
      <c r="B19" s="45" t="s">
        <v>1151</v>
      </c>
      <c r="C19" s="46">
        <v>3780</v>
      </c>
    </row>
    <row r="20" spans="2:3" x14ac:dyDescent="0.35">
      <c r="B20" s="45" t="s">
        <v>1152</v>
      </c>
      <c r="C20" s="46">
        <v>4080</v>
      </c>
    </row>
    <row r="21" spans="2:3" x14ac:dyDescent="0.35">
      <c r="B21" s="45" t="s">
        <v>1153</v>
      </c>
      <c r="C21" s="46">
        <v>4560</v>
      </c>
    </row>
    <row r="22" spans="2:3" x14ac:dyDescent="0.35">
      <c r="B22" s="45" t="s">
        <v>1154</v>
      </c>
      <c r="C22" s="46">
        <v>5570</v>
      </c>
    </row>
    <row r="23" spans="2:3" x14ac:dyDescent="0.35">
      <c r="B23" s="44" t="s">
        <v>2483</v>
      </c>
      <c r="C23" s="46">
        <v>30120</v>
      </c>
    </row>
    <row r="24" spans="2:3" x14ac:dyDescent="0.35">
      <c r="B24" s="45" t="s">
        <v>1155</v>
      </c>
      <c r="C24" s="46">
        <v>6770</v>
      </c>
    </row>
    <row r="25" spans="2:3" x14ac:dyDescent="0.35">
      <c r="B25" s="45" t="s">
        <v>1156</v>
      </c>
      <c r="C25" s="46">
        <v>7540</v>
      </c>
    </row>
    <row r="26" spans="2:3" x14ac:dyDescent="0.35">
      <c r="B26" s="45" t="s">
        <v>1157</v>
      </c>
      <c r="C26" s="46">
        <v>7710</v>
      </c>
    </row>
    <row r="27" spans="2:3" x14ac:dyDescent="0.35">
      <c r="B27" s="45" t="s">
        <v>1158</v>
      </c>
      <c r="C27" s="46">
        <v>8100</v>
      </c>
    </row>
    <row r="28" spans="2:3" x14ac:dyDescent="0.35">
      <c r="B28" s="44" t="s">
        <v>2393</v>
      </c>
      <c r="C28" s="46">
        <v>68410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0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530100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Photocopies</v>
      </c>
      <c r="C2" s="65"/>
      <c r="D2" s="61">
        <v>42735</v>
      </c>
    </row>
    <row r="4" spans="1:4" hidden="1" x14ac:dyDescent="0.35">
      <c r="B4" s="43" t="s">
        <v>0</v>
      </c>
      <c r="C4" t="s">
        <v>132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2403</v>
      </c>
      <c r="C7" s="46">
        <v>60320</v>
      </c>
    </row>
    <row r="8" spans="1:4" x14ac:dyDescent="0.35">
      <c r="B8" s="45" t="s">
        <v>1165</v>
      </c>
      <c r="C8" s="46">
        <v>2140</v>
      </c>
    </row>
    <row r="9" spans="1:4" x14ac:dyDescent="0.35">
      <c r="B9" s="45" t="s">
        <v>1166</v>
      </c>
      <c r="C9" s="46">
        <v>-2200</v>
      </c>
    </row>
    <row r="10" spans="1:4" x14ac:dyDescent="0.35">
      <c r="B10" s="45" t="s">
        <v>1167</v>
      </c>
      <c r="C10" s="46">
        <v>2300</v>
      </c>
    </row>
    <row r="11" spans="1:4" x14ac:dyDescent="0.35">
      <c r="B11" s="45" t="s">
        <v>1168</v>
      </c>
      <c r="C11" s="46">
        <v>3050</v>
      </c>
    </row>
    <row r="12" spans="1:4" x14ac:dyDescent="0.35">
      <c r="B12" s="45" t="s">
        <v>1169</v>
      </c>
      <c r="C12" s="46">
        <v>3550</v>
      </c>
    </row>
    <row r="13" spans="1:4" x14ac:dyDescent="0.35">
      <c r="B13" s="45" t="s">
        <v>1170</v>
      </c>
      <c r="C13" s="46">
        <v>3940</v>
      </c>
    </row>
    <row r="14" spans="1:4" x14ac:dyDescent="0.35">
      <c r="B14" s="45" t="s">
        <v>1171</v>
      </c>
      <c r="C14" s="46">
        <v>5000</v>
      </c>
    </row>
    <row r="15" spans="1:4" x14ac:dyDescent="0.35">
      <c r="B15" s="45" t="s">
        <v>1172</v>
      </c>
      <c r="C15" s="46">
        <v>5790</v>
      </c>
    </row>
    <row r="16" spans="1:4" x14ac:dyDescent="0.35">
      <c r="B16" s="45" t="s">
        <v>1173</v>
      </c>
      <c r="C16" s="46">
        <v>5840</v>
      </c>
    </row>
    <row r="17" spans="2:3" x14ac:dyDescent="0.35">
      <c r="B17" s="45" t="s">
        <v>1174</v>
      </c>
      <c r="C17" s="46">
        <v>7260</v>
      </c>
    </row>
    <row r="18" spans="2:3" x14ac:dyDescent="0.35">
      <c r="B18" s="45" t="s">
        <v>1175</v>
      </c>
      <c r="C18" s="46">
        <v>7470</v>
      </c>
    </row>
    <row r="19" spans="2:3" x14ac:dyDescent="0.35">
      <c r="B19" s="45" t="s">
        <v>1176</v>
      </c>
      <c r="C19" s="46">
        <v>7850</v>
      </c>
    </row>
    <row r="20" spans="2:3" x14ac:dyDescent="0.35">
      <c r="B20" s="45" t="s">
        <v>1177</v>
      </c>
      <c r="C20" s="46">
        <v>8330</v>
      </c>
    </row>
    <row r="21" spans="2:3" x14ac:dyDescent="0.35">
      <c r="B21" s="44" t="s">
        <v>2483</v>
      </c>
      <c r="C21" s="46">
        <v>6160</v>
      </c>
    </row>
    <row r="22" spans="2:3" x14ac:dyDescent="0.35">
      <c r="B22" s="45" t="s">
        <v>1159</v>
      </c>
      <c r="C22" s="46">
        <v>330</v>
      </c>
    </row>
    <row r="23" spans="2:3" x14ac:dyDescent="0.35">
      <c r="B23" s="45" t="s">
        <v>1160</v>
      </c>
      <c r="C23" s="46">
        <v>760</v>
      </c>
    </row>
    <row r="24" spans="2:3" x14ac:dyDescent="0.35">
      <c r="B24" s="45" t="s">
        <v>1161</v>
      </c>
      <c r="C24" s="46">
        <v>1120</v>
      </c>
    </row>
    <row r="25" spans="2:3" x14ac:dyDescent="0.35">
      <c r="B25" s="45" t="s">
        <v>1162</v>
      </c>
      <c r="C25" s="46">
        <v>1140</v>
      </c>
    </row>
    <row r="26" spans="2:3" x14ac:dyDescent="0.35">
      <c r="B26" s="45" t="s">
        <v>1163</v>
      </c>
      <c r="C26" s="46">
        <v>1310</v>
      </c>
    </row>
    <row r="27" spans="2:3" x14ac:dyDescent="0.35">
      <c r="B27" s="45" t="s">
        <v>1164</v>
      </c>
      <c r="C27" s="46">
        <v>1500</v>
      </c>
    </row>
    <row r="28" spans="2:3" x14ac:dyDescent="0.35">
      <c r="B28" s="44" t="s">
        <v>2393</v>
      </c>
      <c r="C28" s="46">
        <v>66480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530150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Matériel et fournitures de bureau</v>
      </c>
      <c r="C2" s="65"/>
      <c r="D2" s="61">
        <v>42735</v>
      </c>
    </row>
    <row r="4" spans="1:4" hidden="1" x14ac:dyDescent="0.35">
      <c r="B4" s="43" t="s">
        <v>0</v>
      </c>
      <c r="C4" t="s">
        <v>134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2461</v>
      </c>
      <c r="C7" s="46">
        <v>55220</v>
      </c>
    </row>
    <row r="8" spans="1:4" x14ac:dyDescent="0.35">
      <c r="B8" s="45" t="s">
        <v>1178</v>
      </c>
      <c r="C8" s="46">
        <v>550</v>
      </c>
    </row>
    <row r="9" spans="1:4" x14ac:dyDescent="0.35">
      <c r="B9" s="45" t="s">
        <v>1179</v>
      </c>
      <c r="C9" s="46">
        <v>1390</v>
      </c>
    </row>
    <row r="10" spans="1:4" x14ac:dyDescent="0.35">
      <c r="B10" s="45" t="s">
        <v>1180</v>
      </c>
      <c r="C10" s="46">
        <v>1530</v>
      </c>
    </row>
    <row r="11" spans="1:4" x14ac:dyDescent="0.35">
      <c r="B11" s="45" t="s">
        <v>1181</v>
      </c>
      <c r="C11" s="46">
        <v>1610</v>
      </c>
    </row>
    <row r="12" spans="1:4" x14ac:dyDescent="0.35">
      <c r="B12" s="45" t="s">
        <v>1182</v>
      </c>
      <c r="C12" s="46">
        <v>1670</v>
      </c>
    </row>
    <row r="13" spans="1:4" x14ac:dyDescent="0.35">
      <c r="B13" s="45" t="s">
        <v>1183</v>
      </c>
      <c r="C13" s="46">
        <v>1870</v>
      </c>
    </row>
    <row r="14" spans="1:4" x14ac:dyDescent="0.35">
      <c r="B14" s="45" t="s">
        <v>1184</v>
      </c>
      <c r="C14" s="46">
        <v>3020</v>
      </c>
    </row>
    <row r="15" spans="1:4" x14ac:dyDescent="0.35">
      <c r="B15" s="45" t="s">
        <v>1185</v>
      </c>
      <c r="C15" s="46">
        <v>3710</v>
      </c>
    </row>
    <row r="16" spans="1:4" x14ac:dyDescent="0.35">
      <c r="B16" s="45" t="s">
        <v>1186</v>
      </c>
      <c r="C16" s="46">
        <v>3910</v>
      </c>
    </row>
    <row r="17" spans="2:3" x14ac:dyDescent="0.35">
      <c r="B17" s="45" t="s">
        <v>1187</v>
      </c>
      <c r="C17" s="46">
        <v>4060</v>
      </c>
    </row>
    <row r="18" spans="2:3" x14ac:dyDescent="0.35">
      <c r="B18" s="45" t="s">
        <v>1188</v>
      </c>
      <c r="C18" s="46">
        <v>4640</v>
      </c>
    </row>
    <row r="19" spans="2:3" x14ac:dyDescent="0.35">
      <c r="B19" s="45" t="s">
        <v>1189</v>
      </c>
      <c r="C19" s="46">
        <v>4820</v>
      </c>
    </row>
    <row r="20" spans="2:3" x14ac:dyDescent="0.35">
      <c r="B20" s="45" t="s">
        <v>1190</v>
      </c>
      <c r="C20" s="46">
        <v>4950</v>
      </c>
    </row>
    <row r="21" spans="2:3" x14ac:dyDescent="0.35">
      <c r="B21" s="45" t="s">
        <v>1191</v>
      </c>
      <c r="C21" s="46">
        <v>5770</v>
      </c>
    </row>
    <row r="22" spans="2:3" x14ac:dyDescent="0.35">
      <c r="B22" s="45" t="s">
        <v>1192</v>
      </c>
      <c r="C22" s="46">
        <v>5820</v>
      </c>
    </row>
    <row r="23" spans="2:3" x14ac:dyDescent="0.35">
      <c r="B23" s="45" t="s">
        <v>1193</v>
      </c>
      <c r="C23" s="46">
        <v>5900</v>
      </c>
    </row>
    <row r="24" spans="2:3" x14ac:dyDescent="0.35">
      <c r="B24" s="44" t="s">
        <v>2550</v>
      </c>
      <c r="C24" s="46">
        <v>20430</v>
      </c>
    </row>
    <row r="25" spans="2:3" x14ac:dyDescent="0.35">
      <c r="B25" s="45" t="s">
        <v>1194</v>
      </c>
      <c r="C25" s="46">
        <v>6060</v>
      </c>
    </row>
    <row r="26" spans="2:3" x14ac:dyDescent="0.35">
      <c r="B26" s="45" t="s">
        <v>1195</v>
      </c>
      <c r="C26" s="46">
        <v>7140</v>
      </c>
    </row>
    <row r="27" spans="2:3" x14ac:dyDescent="0.35">
      <c r="B27" s="45" t="s">
        <v>1196</v>
      </c>
      <c r="C27" s="46">
        <v>7230</v>
      </c>
    </row>
    <row r="28" spans="2:3" x14ac:dyDescent="0.35">
      <c r="B28" s="44" t="s">
        <v>2393</v>
      </c>
      <c r="C28" s="46">
        <v>75650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530200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Machines de bureau</v>
      </c>
      <c r="C2" s="65"/>
      <c r="D2" s="61">
        <v>42735</v>
      </c>
    </row>
    <row r="4" spans="1:4" hidden="1" x14ac:dyDescent="0.35">
      <c r="B4" s="43" t="s">
        <v>0</v>
      </c>
      <c r="C4" t="s">
        <v>136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2502</v>
      </c>
      <c r="C7" s="46">
        <v>76320</v>
      </c>
    </row>
    <row r="8" spans="1:4" x14ac:dyDescent="0.35">
      <c r="B8" s="45" t="s">
        <v>1204</v>
      </c>
      <c r="C8" s="46">
        <v>3900</v>
      </c>
    </row>
    <row r="9" spans="1:4" x14ac:dyDescent="0.35">
      <c r="B9" s="45" t="s">
        <v>1205</v>
      </c>
      <c r="C9" s="46">
        <v>3930</v>
      </c>
    </row>
    <row r="10" spans="1:4" x14ac:dyDescent="0.35">
      <c r="B10" s="45" t="s">
        <v>1206</v>
      </c>
      <c r="C10" s="46">
        <v>4420</v>
      </c>
    </row>
    <row r="11" spans="1:4" x14ac:dyDescent="0.35">
      <c r="B11" s="45" t="s">
        <v>1207</v>
      </c>
      <c r="C11" s="46">
        <v>5610</v>
      </c>
    </row>
    <row r="12" spans="1:4" x14ac:dyDescent="0.35">
      <c r="B12" s="45" t="s">
        <v>1208</v>
      </c>
      <c r="C12" s="46">
        <v>5980</v>
      </c>
    </row>
    <row r="13" spans="1:4" x14ac:dyDescent="0.35">
      <c r="B13" s="45" t="s">
        <v>1209</v>
      </c>
      <c r="C13" s="46">
        <v>6910</v>
      </c>
    </row>
    <row r="14" spans="1:4" x14ac:dyDescent="0.35">
      <c r="B14" s="45" t="s">
        <v>1210</v>
      </c>
      <c r="C14" s="46">
        <v>6920</v>
      </c>
    </row>
    <row r="15" spans="1:4" x14ac:dyDescent="0.35">
      <c r="B15" s="45" t="s">
        <v>1211</v>
      </c>
      <c r="C15" s="46">
        <v>7220</v>
      </c>
    </row>
    <row r="16" spans="1:4" x14ac:dyDescent="0.35">
      <c r="B16" s="45" t="s">
        <v>1212</v>
      </c>
      <c r="C16" s="46">
        <v>7310</v>
      </c>
    </row>
    <row r="17" spans="2:3" x14ac:dyDescent="0.35">
      <c r="B17" s="45" t="s">
        <v>1213</v>
      </c>
      <c r="C17" s="46">
        <v>7600</v>
      </c>
    </row>
    <row r="18" spans="2:3" x14ac:dyDescent="0.35">
      <c r="B18" s="45" t="s">
        <v>1214</v>
      </c>
      <c r="C18" s="46">
        <v>8240</v>
      </c>
    </row>
    <row r="19" spans="2:3" x14ac:dyDescent="0.35">
      <c r="B19" s="45" t="s">
        <v>1215</v>
      </c>
      <c r="C19" s="46">
        <v>8280</v>
      </c>
    </row>
    <row r="20" spans="2:3" x14ac:dyDescent="0.35">
      <c r="B20" s="44" t="s">
        <v>2550</v>
      </c>
      <c r="C20" s="46">
        <v>16950</v>
      </c>
    </row>
    <row r="21" spans="2:3" x14ac:dyDescent="0.35">
      <c r="B21" s="45" t="s">
        <v>1197</v>
      </c>
      <c r="C21" s="46">
        <v>310</v>
      </c>
    </row>
    <row r="22" spans="2:3" x14ac:dyDescent="0.35">
      <c r="B22" s="45" t="s">
        <v>1198</v>
      </c>
      <c r="C22" s="46">
        <v>340</v>
      </c>
    </row>
    <row r="23" spans="2:3" x14ac:dyDescent="0.35">
      <c r="B23" s="45" t="s">
        <v>1199</v>
      </c>
      <c r="C23" s="46">
        <v>2150</v>
      </c>
    </row>
    <row r="24" spans="2:3" x14ac:dyDescent="0.35">
      <c r="B24" s="45" t="s">
        <v>1200</v>
      </c>
      <c r="C24" s="46">
        <v>2700</v>
      </c>
    </row>
    <row r="25" spans="2:3" x14ac:dyDescent="0.35">
      <c r="B25" s="45" t="s">
        <v>1201</v>
      </c>
      <c r="C25" s="46">
        <v>3770</v>
      </c>
    </row>
    <row r="26" spans="2:3" x14ac:dyDescent="0.35">
      <c r="B26" s="45" t="s">
        <v>1202</v>
      </c>
      <c r="C26" s="46">
        <v>3810</v>
      </c>
    </row>
    <row r="27" spans="2:3" x14ac:dyDescent="0.35">
      <c r="B27" s="45" t="s">
        <v>1203</v>
      </c>
      <c r="C27" s="46">
        <v>3870</v>
      </c>
    </row>
    <row r="28" spans="2:3" x14ac:dyDescent="0.35">
      <c r="B28" s="44" t="s">
        <v>2393</v>
      </c>
      <c r="C28" s="46">
        <v>93270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530250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Consommables informatiques</v>
      </c>
      <c r="C2" s="65"/>
      <c r="D2" s="61">
        <v>42735</v>
      </c>
    </row>
    <row r="4" spans="1:4" hidden="1" x14ac:dyDescent="0.35">
      <c r="B4" s="43" t="s">
        <v>0</v>
      </c>
      <c r="C4" t="s">
        <v>138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2499</v>
      </c>
      <c r="C7" s="46">
        <v>67090</v>
      </c>
    </row>
    <row r="8" spans="1:4" x14ac:dyDescent="0.35">
      <c r="B8" s="45" t="s">
        <v>1216</v>
      </c>
      <c r="C8" s="46">
        <v>200</v>
      </c>
    </row>
    <row r="9" spans="1:4" x14ac:dyDescent="0.35">
      <c r="B9" s="45" t="s">
        <v>1217</v>
      </c>
      <c r="C9" s="46">
        <v>450</v>
      </c>
    </row>
    <row r="10" spans="1:4" x14ac:dyDescent="0.35">
      <c r="B10" s="45" t="s">
        <v>1218</v>
      </c>
      <c r="C10" s="46">
        <v>660</v>
      </c>
    </row>
    <row r="11" spans="1:4" x14ac:dyDescent="0.35">
      <c r="B11" s="45" t="s">
        <v>1219</v>
      </c>
      <c r="C11" s="46">
        <v>1290</v>
      </c>
    </row>
    <row r="12" spans="1:4" x14ac:dyDescent="0.35">
      <c r="B12" s="45" t="s">
        <v>1220</v>
      </c>
      <c r="C12" s="46">
        <v>2060</v>
      </c>
    </row>
    <row r="13" spans="1:4" x14ac:dyDescent="0.35">
      <c r="B13" s="45" t="s">
        <v>1221</v>
      </c>
      <c r="C13" s="46">
        <v>3300</v>
      </c>
    </row>
    <row r="14" spans="1:4" x14ac:dyDescent="0.35">
      <c r="B14" s="45" t="s">
        <v>1222</v>
      </c>
      <c r="C14" s="46">
        <v>3840</v>
      </c>
    </row>
    <row r="15" spans="1:4" x14ac:dyDescent="0.35">
      <c r="B15" s="45" t="s">
        <v>1223</v>
      </c>
      <c r="C15" s="46">
        <v>5230</v>
      </c>
    </row>
    <row r="16" spans="1:4" x14ac:dyDescent="0.35">
      <c r="B16" s="45" t="s">
        <v>1224</v>
      </c>
      <c r="C16" s="46">
        <v>5470</v>
      </c>
    </row>
    <row r="17" spans="2:3" x14ac:dyDescent="0.35">
      <c r="B17" s="45" t="s">
        <v>1225</v>
      </c>
      <c r="C17" s="46">
        <v>5530</v>
      </c>
    </row>
    <row r="18" spans="2:3" x14ac:dyDescent="0.35">
      <c r="B18" s="45" t="s">
        <v>1226</v>
      </c>
      <c r="C18" s="46">
        <v>5680</v>
      </c>
    </row>
    <row r="19" spans="2:3" x14ac:dyDescent="0.35">
      <c r="B19" s="45" t="s">
        <v>1227</v>
      </c>
      <c r="C19" s="46">
        <v>5840</v>
      </c>
    </row>
    <row r="20" spans="2:3" x14ac:dyDescent="0.35">
      <c r="B20" s="45" t="s">
        <v>1228</v>
      </c>
      <c r="C20" s="46">
        <v>6010</v>
      </c>
    </row>
    <row r="21" spans="2:3" x14ac:dyDescent="0.35">
      <c r="B21" s="45" t="s">
        <v>1229</v>
      </c>
      <c r="C21" s="46">
        <v>6500</v>
      </c>
    </row>
    <row r="22" spans="2:3" x14ac:dyDescent="0.35">
      <c r="B22" s="45" t="s">
        <v>1230</v>
      </c>
      <c r="C22" s="46">
        <v>7060</v>
      </c>
    </row>
    <row r="23" spans="2:3" x14ac:dyDescent="0.35">
      <c r="B23" s="45" t="s">
        <v>1231</v>
      </c>
      <c r="C23" s="46">
        <v>7970</v>
      </c>
    </row>
    <row r="24" spans="2:3" x14ac:dyDescent="0.35">
      <c r="B24" s="44" t="s">
        <v>2393</v>
      </c>
      <c r="C24" s="46">
        <v>67090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Travaux d'imprimerie</v>
      </c>
      <c r="C2" s="65"/>
      <c r="D2" s="61">
        <v>42735</v>
      </c>
    </row>
    <row r="4" spans="1:4" hidden="1" x14ac:dyDescent="0.35">
      <c r="B4" s="43" t="s">
        <v>0</v>
      </c>
      <c r="C4" t="s">
        <v>142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2499</v>
      </c>
      <c r="C7" s="46">
        <v>29790</v>
      </c>
    </row>
    <row r="8" spans="1:4" x14ac:dyDescent="0.35">
      <c r="B8" s="45" t="s">
        <v>1216</v>
      </c>
      <c r="C8" s="46">
        <v>6920</v>
      </c>
    </row>
    <row r="9" spans="1:4" x14ac:dyDescent="0.35">
      <c r="B9" s="45" t="s">
        <v>1244</v>
      </c>
      <c r="C9" s="46">
        <v>7220</v>
      </c>
    </row>
    <row r="10" spans="1:4" x14ac:dyDescent="0.35">
      <c r="B10" s="45" t="s">
        <v>1218</v>
      </c>
      <c r="C10" s="46">
        <v>7310</v>
      </c>
    </row>
    <row r="11" spans="1:4" x14ac:dyDescent="0.35">
      <c r="B11" s="45" t="s">
        <v>1245</v>
      </c>
      <c r="C11" s="46">
        <v>8340</v>
      </c>
    </row>
    <row r="12" spans="1:4" x14ac:dyDescent="0.35">
      <c r="B12" s="44" t="s">
        <v>2553</v>
      </c>
      <c r="C12" s="46">
        <v>37770</v>
      </c>
    </row>
    <row r="13" spans="1:4" x14ac:dyDescent="0.35">
      <c r="B13" s="45" t="s">
        <v>1232</v>
      </c>
      <c r="C13" s="46">
        <v>530</v>
      </c>
    </row>
    <row r="14" spans="1:4" x14ac:dyDescent="0.35">
      <c r="B14" s="45" t="s">
        <v>1233</v>
      </c>
      <c r="C14" s="46">
        <v>630</v>
      </c>
    </row>
    <row r="15" spans="1:4" x14ac:dyDescent="0.35">
      <c r="B15" s="45" t="s">
        <v>1234</v>
      </c>
      <c r="C15" s="46">
        <v>1050</v>
      </c>
    </row>
    <row r="16" spans="1:4" x14ac:dyDescent="0.35">
      <c r="B16" s="45" t="s">
        <v>1235</v>
      </c>
      <c r="C16" s="46">
        <v>2360</v>
      </c>
    </row>
    <row r="17" spans="2:3" x14ac:dyDescent="0.35">
      <c r="B17" s="45" t="s">
        <v>1236</v>
      </c>
      <c r="C17" s="46">
        <v>2430</v>
      </c>
    </row>
    <row r="18" spans="2:3" x14ac:dyDescent="0.35">
      <c r="B18" s="45" t="s">
        <v>1237</v>
      </c>
      <c r="C18" s="46">
        <v>-2740</v>
      </c>
    </row>
    <row r="19" spans="2:3" x14ac:dyDescent="0.35">
      <c r="B19" s="45" t="s">
        <v>1238</v>
      </c>
      <c r="C19" s="46">
        <v>3010</v>
      </c>
    </row>
    <row r="20" spans="2:3" x14ac:dyDescent="0.35">
      <c r="B20" s="45" t="s">
        <v>1239</v>
      </c>
      <c r="C20" s="46">
        <v>5070</v>
      </c>
    </row>
    <row r="21" spans="2:3" x14ac:dyDescent="0.35">
      <c r="B21" s="45" t="s">
        <v>1240</v>
      </c>
      <c r="C21" s="46">
        <v>5850</v>
      </c>
    </row>
    <row r="22" spans="2:3" x14ac:dyDescent="0.35">
      <c r="B22" s="45" t="s">
        <v>1241</v>
      </c>
      <c r="C22" s="46">
        <v>6240</v>
      </c>
    </row>
    <row r="23" spans="2:3" x14ac:dyDescent="0.35">
      <c r="B23" s="45" t="s">
        <v>1242</v>
      </c>
      <c r="C23" s="46">
        <v>6530</v>
      </c>
    </row>
    <row r="24" spans="2:3" x14ac:dyDescent="0.35">
      <c r="B24" s="45" t="s">
        <v>1243</v>
      </c>
      <c r="C24" s="46">
        <v>6810</v>
      </c>
    </row>
    <row r="25" spans="2:3" x14ac:dyDescent="0.35">
      <c r="B25" s="44" t="s">
        <v>2393</v>
      </c>
      <c r="C25" s="46">
        <v>67560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2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531050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Reliure et entretien livres</v>
      </c>
      <c r="C2" s="65"/>
      <c r="D2" s="61">
        <v>42735</v>
      </c>
    </row>
    <row r="4" spans="1:4" hidden="1" x14ac:dyDescent="0.35">
      <c r="B4" s="43" t="s">
        <v>0</v>
      </c>
      <c r="C4" t="s">
        <v>144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2499</v>
      </c>
      <c r="C7" s="46">
        <v>25150</v>
      </c>
    </row>
    <row r="8" spans="1:4" x14ac:dyDescent="0.35">
      <c r="B8" s="45" t="s">
        <v>1220</v>
      </c>
      <c r="C8" s="46">
        <v>2030</v>
      </c>
    </row>
    <row r="9" spans="1:4" x14ac:dyDescent="0.35">
      <c r="B9" s="45" t="s">
        <v>1221</v>
      </c>
      <c r="C9" s="46">
        <v>3400</v>
      </c>
    </row>
    <row r="10" spans="1:4" x14ac:dyDescent="0.35">
      <c r="B10" s="45" t="s">
        <v>1222</v>
      </c>
      <c r="C10" s="46">
        <v>4120</v>
      </c>
    </row>
    <row r="11" spans="1:4" x14ac:dyDescent="0.35">
      <c r="B11" s="45" t="s">
        <v>1223</v>
      </c>
      <c r="C11" s="46">
        <v>4390</v>
      </c>
    </row>
    <row r="12" spans="1:4" x14ac:dyDescent="0.35">
      <c r="B12" s="45" t="s">
        <v>1224</v>
      </c>
      <c r="C12" s="46">
        <v>5530</v>
      </c>
    </row>
    <row r="13" spans="1:4" x14ac:dyDescent="0.35">
      <c r="B13" s="45" t="s">
        <v>1246</v>
      </c>
      <c r="C13" s="46">
        <v>5680</v>
      </c>
    </row>
    <row r="14" spans="1:4" x14ac:dyDescent="0.35">
      <c r="B14" s="44" t="s">
        <v>2551</v>
      </c>
      <c r="C14" s="46">
        <v>73420</v>
      </c>
    </row>
    <row r="15" spans="1:4" x14ac:dyDescent="0.35">
      <c r="B15" s="45" t="s">
        <v>1247</v>
      </c>
      <c r="C15" s="46">
        <v>5900</v>
      </c>
    </row>
    <row r="16" spans="1:4" x14ac:dyDescent="0.35">
      <c r="B16" s="45" t="s">
        <v>1248</v>
      </c>
      <c r="C16" s="46">
        <v>5910</v>
      </c>
    </row>
    <row r="17" spans="2:3" x14ac:dyDescent="0.35">
      <c r="B17" s="45" t="s">
        <v>1249</v>
      </c>
      <c r="C17" s="46">
        <v>6300</v>
      </c>
    </row>
    <row r="18" spans="2:3" x14ac:dyDescent="0.35">
      <c r="B18" s="45" t="s">
        <v>1250</v>
      </c>
      <c r="C18" s="46">
        <v>7400</v>
      </c>
    </row>
    <row r="19" spans="2:3" x14ac:dyDescent="0.35">
      <c r="B19" s="45" t="s">
        <v>1251</v>
      </c>
      <c r="C19" s="46">
        <v>7640</v>
      </c>
    </row>
    <row r="20" spans="2:3" x14ac:dyDescent="0.35">
      <c r="B20" s="45" t="s">
        <v>1252</v>
      </c>
      <c r="C20" s="46">
        <v>7920</v>
      </c>
    </row>
    <row r="21" spans="2:3" x14ac:dyDescent="0.35">
      <c r="B21" s="45" t="s">
        <v>1253</v>
      </c>
      <c r="C21" s="46">
        <v>8030</v>
      </c>
    </row>
    <row r="22" spans="2:3" x14ac:dyDescent="0.35">
      <c r="B22" s="45" t="s">
        <v>1254</v>
      </c>
      <c r="C22" s="46">
        <v>8090</v>
      </c>
    </row>
    <row r="23" spans="2:3" x14ac:dyDescent="0.35">
      <c r="B23" s="45" t="s">
        <v>1255</v>
      </c>
      <c r="C23" s="46">
        <v>8090</v>
      </c>
    </row>
    <row r="24" spans="2:3" x14ac:dyDescent="0.35">
      <c r="B24" s="45" t="s">
        <v>1256</v>
      </c>
      <c r="C24" s="46">
        <v>8140</v>
      </c>
    </row>
    <row r="25" spans="2:3" x14ac:dyDescent="0.35">
      <c r="B25" s="44" t="s">
        <v>2393</v>
      </c>
      <c r="C25" s="46">
        <v>98570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531100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Articles publicitaires (stylos, montres, T-shirt)</v>
      </c>
      <c r="C2" s="65"/>
      <c r="D2" s="61">
        <v>42735</v>
      </c>
    </row>
    <row r="4" spans="1:4" hidden="1" x14ac:dyDescent="0.35">
      <c r="B4" s="43" t="s">
        <v>0</v>
      </c>
      <c r="C4" t="s">
        <v>146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2414</v>
      </c>
      <c r="C7" s="46">
        <v>71120</v>
      </c>
    </row>
    <row r="8" spans="1:4" x14ac:dyDescent="0.35">
      <c r="B8" s="45" t="s">
        <v>1257</v>
      </c>
      <c r="C8" s="46">
        <v>240</v>
      </c>
    </row>
    <row r="9" spans="1:4" x14ac:dyDescent="0.35">
      <c r="B9" s="45" t="s">
        <v>1258</v>
      </c>
      <c r="C9" s="46">
        <v>1680</v>
      </c>
    </row>
    <row r="10" spans="1:4" x14ac:dyDescent="0.35">
      <c r="B10" s="45" t="s">
        <v>1259</v>
      </c>
      <c r="C10" s="46">
        <v>2170</v>
      </c>
    </row>
    <row r="11" spans="1:4" x14ac:dyDescent="0.35">
      <c r="B11" s="45" t="s">
        <v>1260</v>
      </c>
      <c r="C11" s="46">
        <v>2350</v>
      </c>
    </row>
    <row r="12" spans="1:4" x14ac:dyDescent="0.35">
      <c r="B12" s="45" t="s">
        <v>1261</v>
      </c>
      <c r="C12" s="46">
        <v>2510</v>
      </c>
    </row>
    <row r="13" spans="1:4" x14ac:dyDescent="0.35">
      <c r="B13" s="45" t="s">
        <v>1262</v>
      </c>
      <c r="C13" s="46">
        <v>3020</v>
      </c>
    </row>
    <row r="14" spans="1:4" x14ac:dyDescent="0.35">
      <c r="B14" s="45" t="s">
        <v>1263</v>
      </c>
      <c r="C14" s="46">
        <v>3450</v>
      </c>
    </row>
    <row r="15" spans="1:4" x14ac:dyDescent="0.35">
      <c r="B15" s="45" t="s">
        <v>1264</v>
      </c>
      <c r="C15" s="46">
        <v>4060</v>
      </c>
    </row>
    <row r="16" spans="1:4" x14ac:dyDescent="0.35">
      <c r="B16" s="45" t="s">
        <v>1265</v>
      </c>
      <c r="C16" s="46">
        <v>4070</v>
      </c>
    </row>
    <row r="17" spans="2:3" x14ac:dyDescent="0.35">
      <c r="B17" s="45" t="s">
        <v>1266</v>
      </c>
      <c r="C17" s="46">
        <v>4110</v>
      </c>
    </row>
    <row r="18" spans="2:3" x14ac:dyDescent="0.35">
      <c r="B18" s="45" t="s">
        <v>1267</v>
      </c>
      <c r="C18" s="46">
        <v>5740</v>
      </c>
    </row>
    <row r="19" spans="2:3" x14ac:dyDescent="0.35">
      <c r="B19" s="45" t="s">
        <v>1268</v>
      </c>
      <c r="C19" s="46">
        <v>6780</v>
      </c>
    </row>
    <row r="20" spans="2:3" x14ac:dyDescent="0.35">
      <c r="B20" s="45" t="s">
        <v>1269</v>
      </c>
      <c r="C20" s="46">
        <v>7370</v>
      </c>
    </row>
    <row r="21" spans="2:3" x14ac:dyDescent="0.35">
      <c r="B21" s="45" t="s">
        <v>1270</v>
      </c>
      <c r="C21" s="46">
        <v>7500</v>
      </c>
    </row>
    <row r="22" spans="2:3" x14ac:dyDescent="0.35">
      <c r="B22" s="45" t="s">
        <v>1271</v>
      </c>
      <c r="C22" s="46">
        <v>7800</v>
      </c>
    </row>
    <row r="23" spans="2:3" x14ac:dyDescent="0.35">
      <c r="B23" s="45" t="s">
        <v>1272</v>
      </c>
      <c r="C23" s="46">
        <v>8270</v>
      </c>
    </row>
    <row r="24" spans="2:3" x14ac:dyDescent="0.35">
      <c r="B24" s="44" t="s">
        <v>2393</v>
      </c>
      <c r="C24" s="46">
        <v>71120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531150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Articles photographiques, photos, prises de vue</v>
      </c>
      <c r="C2" s="65"/>
      <c r="D2" s="61">
        <v>42735</v>
      </c>
    </row>
    <row r="4" spans="1:4" hidden="1" x14ac:dyDescent="0.35">
      <c r="B4" s="43" t="s">
        <v>0</v>
      </c>
      <c r="C4" t="s">
        <v>148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2543</v>
      </c>
      <c r="C7" s="46">
        <v>71290</v>
      </c>
    </row>
    <row r="8" spans="1:4" x14ac:dyDescent="0.35">
      <c r="B8" s="45" t="s">
        <v>1273</v>
      </c>
      <c r="C8" s="46">
        <v>350</v>
      </c>
    </row>
    <row r="9" spans="1:4" x14ac:dyDescent="0.35">
      <c r="B9" s="45" t="s">
        <v>1274</v>
      </c>
      <c r="C9" s="46">
        <v>2800</v>
      </c>
    </row>
    <row r="10" spans="1:4" x14ac:dyDescent="0.35">
      <c r="B10" s="45" t="s">
        <v>1275</v>
      </c>
      <c r="C10" s="46">
        <v>2920</v>
      </c>
    </row>
    <row r="11" spans="1:4" x14ac:dyDescent="0.35">
      <c r="B11" s="45" t="s">
        <v>1276</v>
      </c>
      <c r="C11" s="46">
        <v>3280</v>
      </c>
    </row>
    <row r="12" spans="1:4" x14ac:dyDescent="0.35">
      <c r="B12" s="45" t="s">
        <v>1277</v>
      </c>
      <c r="C12" s="46">
        <v>3300</v>
      </c>
    </row>
    <row r="13" spans="1:4" x14ac:dyDescent="0.35">
      <c r="B13" s="45" t="s">
        <v>1278</v>
      </c>
      <c r="C13" s="46">
        <v>3750</v>
      </c>
    </row>
    <row r="14" spans="1:4" x14ac:dyDescent="0.35">
      <c r="B14" s="45" t="s">
        <v>1279</v>
      </c>
      <c r="C14" s="46">
        <v>3780</v>
      </c>
    </row>
    <row r="15" spans="1:4" x14ac:dyDescent="0.35">
      <c r="B15" s="45" t="s">
        <v>1280</v>
      </c>
      <c r="C15" s="46">
        <v>3940</v>
      </c>
    </row>
    <row r="16" spans="1:4" x14ac:dyDescent="0.35">
      <c r="B16" s="45" t="s">
        <v>1281</v>
      </c>
      <c r="C16" s="46">
        <v>4240</v>
      </c>
    </row>
    <row r="17" spans="2:3" x14ac:dyDescent="0.35">
      <c r="B17" s="45" t="s">
        <v>1282</v>
      </c>
      <c r="C17" s="46">
        <v>4280</v>
      </c>
    </row>
    <row r="18" spans="2:3" x14ac:dyDescent="0.35">
      <c r="B18" s="45" t="s">
        <v>1283</v>
      </c>
      <c r="C18" s="46">
        <v>5360</v>
      </c>
    </row>
    <row r="19" spans="2:3" x14ac:dyDescent="0.35">
      <c r="B19" s="45" t="s">
        <v>1284</v>
      </c>
      <c r="C19" s="46">
        <v>5370</v>
      </c>
    </row>
    <row r="20" spans="2:3" x14ac:dyDescent="0.35">
      <c r="B20" s="45" t="s">
        <v>1285</v>
      </c>
      <c r="C20" s="46">
        <v>6390</v>
      </c>
    </row>
    <row r="21" spans="2:3" x14ac:dyDescent="0.35">
      <c r="B21" s="45" t="s">
        <v>1286</v>
      </c>
      <c r="C21" s="46">
        <v>6500</v>
      </c>
    </row>
    <row r="22" spans="2:3" x14ac:dyDescent="0.35">
      <c r="B22" s="45" t="s">
        <v>1287</v>
      </c>
      <c r="C22" s="46">
        <v>7140</v>
      </c>
    </row>
    <row r="23" spans="2:3" x14ac:dyDescent="0.35">
      <c r="B23" s="45" t="s">
        <v>1288</v>
      </c>
      <c r="C23" s="46">
        <v>7890</v>
      </c>
    </row>
    <row r="24" spans="2:3" x14ac:dyDescent="0.35">
      <c r="B24" s="44" t="s">
        <v>2393</v>
      </c>
      <c r="C24" s="46">
        <v>71290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542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532400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de port lettres et colis</v>
      </c>
      <c r="C2" s="65"/>
      <c r="D2" s="61">
        <v>42735</v>
      </c>
    </row>
    <row r="4" spans="1:4" hidden="1" x14ac:dyDescent="0.35">
      <c r="B4" s="43" t="s">
        <v>0</v>
      </c>
      <c r="C4" t="s">
        <v>152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2494</v>
      </c>
      <c r="C7" s="46">
        <v>74150</v>
      </c>
    </row>
    <row r="8" spans="1:4" x14ac:dyDescent="0.35">
      <c r="B8" s="45" t="s">
        <v>1289</v>
      </c>
      <c r="C8" s="46">
        <v>1000</v>
      </c>
    </row>
    <row r="9" spans="1:4" x14ac:dyDescent="0.35">
      <c r="B9" s="45" t="s">
        <v>1290</v>
      </c>
      <c r="C9" s="46">
        <v>1060</v>
      </c>
    </row>
    <row r="10" spans="1:4" x14ac:dyDescent="0.35">
      <c r="B10" s="45" t="s">
        <v>1291</v>
      </c>
      <c r="C10" s="46">
        <v>1520</v>
      </c>
    </row>
    <row r="11" spans="1:4" x14ac:dyDescent="0.35">
      <c r="B11" s="45" t="s">
        <v>1292</v>
      </c>
      <c r="C11" s="46">
        <v>2790</v>
      </c>
    </row>
    <row r="12" spans="1:4" x14ac:dyDescent="0.35">
      <c r="B12" s="45" t="s">
        <v>1293</v>
      </c>
      <c r="C12" s="46">
        <v>3780</v>
      </c>
    </row>
    <row r="13" spans="1:4" x14ac:dyDescent="0.35">
      <c r="B13" s="45" t="s">
        <v>1294</v>
      </c>
      <c r="C13" s="46">
        <v>4010</v>
      </c>
    </row>
    <row r="14" spans="1:4" x14ac:dyDescent="0.35">
      <c r="B14" s="45" t="s">
        <v>1295</v>
      </c>
      <c r="C14" s="46">
        <v>4450</v>
      </c>
    </row>
    <row r="15" spans="1:4" x14ac:dyDescent="0.35">
      <c r="B15" s="45" t="s">
        <v>1296</v>
      </c>
      <c r="C15" s="46">
        <v>5300</v>
      </c>
    </row>
    <row r="16" spans="1:4" x14ac:dyDescent="0.35">
      <c r="B16" s="45" t="s">
        <v>1297</v>
      </c>
      <c r="C16" s="46">
        <v>5360</v>
      </c>
    </row>
    <row r="17" spans="2:3" x14ac:dyDescent="0.35">
      <c r="B17" s="45" t="s">
        <v>1298</v>
      </c>
      <c r="C17" s="46">
        <v>5530</v>
      </c>
    </row>
    <row r="18" spans="2:3" x14ac:dyDescent="0.35">
      <c r="B18" s="45" t="s">
        <v>1299</v>
      </c>
      <c r="C18" s="46">
        <v>5560</v>
      </c>
    </row>
    <row r="19" spans="2:3" x14ac:dyDescent="0.35">
      <c r="B19" s="45" t="s">
        <v>1300</v>
      </c>
      <c r="C19" s="46">
        <v>5770</v>
      </c>
    </row>
    <row r="20" spans="2:3" x14ac:dyDescent="0.35">
      <c r="B20" s="45" t="s">
        <v>1301</v>
      </c>
      <c r="C20" s="46">
        <v>6610</v>
      </c>
    </row>
    <row r="21" spans="2:3" x14ac:dyDescent="0.35">
      <c r="B21" s="45" t="s">
        <v>1302</v>
      </c>
      <c r="C21" s="46">
        <v>6770</v>
      </c>
    </row>
    <row r="22" spans="2:3" x14ac:dyDescent="0.35">
      <c r="B22" s="45" t="s">
        <v>1303</v>
      </c>
      <c r="C22" s="46">
        <v>6830</v>
      </c>
    </row>
    <row r="23" spans="2:3" x14ac:dyDescent="0.35">
      <c r="B23" s="45" t="s">
        <v>1304</v>
      </c>
      <c r="C23" s="46">
        <v>7810</v>
      </c>
    </row>
    <row r="24" spans="2:3" x14ac:dyDescent="0.35">
      <c r="B24" s="44" t="s">
        <v>2393</v>
      </c>
      <c r="C24" s="46">
        <v>74150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1.542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532500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de port courrier rapide</v>
      </c>
      <c r="C2" s="65"/>
      <c r="D2" s="61">
        <v>42735</v>
      </c>
    </row>
    <row r="4" spans="1:4" hidden="1" x14ac:dyDescent="0.35">
      <c r="B4" s="43" t="s">
        <v>0</v>
      </c>
      <c r="C4" t="s">
        <v>154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2462</v>
      </c>
      <c r="C7" s="46">
        <v>24360</v>
      </c>
    </row>
    <row r="8" spans="1:4" x14ac:dyDescent="0.35">
      <c r="B8" s="45" t="s">
        <v>1318</v>
      </c>
      <c r="C8" s="46">
        <v>7780</v>
      </c>
    </row>
    <row r="9" spans="1:4" x14ac:dyDescent="0.35">
      <c r="B9" s="45" t="s">
        <v>1319</v>
      </c>
      <c r="C9" s="46">
        <v>8290</v>
      </c>
    </row>
    <row r="10" spans="1:4" x14ac:dyDescent="0.35">
      <c r="B10" s="45" t="s">
        <v>1320</v>
      </c>
      <c r="C10" s="46">
        <v>8290</v>
      </c>
    </row>
    <row r="11" spans="1:4" x14ac:dyDescent="0.35">
      <c r="B11" s="44" t="s">
        <v>2479</v>
      </c>
      <c r="C11" s="46">
        <v>25370</v>
      </c>
    </row>
    <row r="12" spans="1:4" x14ac:dyDescent="0.35">
      <c r="B12" s="45" t="s">
        <v>1305</v>
      </c>
      <c r="C12" s="46">
        <v>1200</v>
      </c>
    </row>
    <row r="13" spans="1:4" x14ac:dyDescent="0.35">
      <c r="B13" s="45" t="s">
        <v>1306</v>
      </c>
      <c r="C13" s="46">
        <v>1210</v>
      </c>
    </row>
    <row r="14" spans="1:4" x14ac:dyDescent="0.35">
      <c r="B14" s="45" t="s">
        <v>1307</v>
      </c>
      <c r="C14" s="46">
        <v>1930</v>
      </c>
    </row>
    <row r="15" spans="1:4" x14ac:dyDescent="0.35">
      <c r="B15" s="45" t="s">
        <v>1308</v>
      </c>
      <c r="C15" s="46">
        <v>2030</v>
      </c>
    </row>
    <row r="16" spans="1:4" x14ac:dyDescent="0.35">
      <c r="B16" s="45" t="s">
        <v>1309</v>
      </c>
      <c r="C16" s="46">
        <v>2310</v>
      </c>
    </row>
    <row r="17" spans="2:3" x14ac:dyDescent="0.35">
      <c r="B17" s="45" t="s">
        <v>1310</v>
      </c>
      <c r="C17" s="46">
        <v>-2460</v>
      </c>
    </row>
    <row r="18" spans="2:3" x14ac:dyDescent="0.35">
      <c r="B18" s="45" t="s">
        <v>1311</v>
      </c>
      <c r="C18" s="46">
        <v>-2480</v>
      </c>
    </row>
    <row r="19" spans="2:3" x14ac:dyDescent="0.35">
      <c r="B19" s="45" t="s">
        <v>1312</v>
      </c>
      <c r="C19" s="46">
        <v>-2720</v>
      </c>
    </row>
    <row r="20" spans="2:3" x14ac:dyDescent="0.35">
      <c r="B20" s="45" t="s">
        <v>1313</v>
      </c>
      <c r="C20" s="46">
        <v>3060</v>
      </c>
    </row>
    <row r="21" spans="2:3" x14ac:dyDescent="0.35">
      <c r="B21" s="45" t="s">
        <v>1314</v>
      </c>
      <c r="C21" s="46">
        <v>4820</v>
      </c>
    </row>
    <row r="22" spans="2:3" x14ac:dyDescent="0.35">
      <c r="B22" s="45" t="s">
        <v>1315</v>
      </c>
      <c r="C22" s="46">
        <v>4870</v>
      </c>
    </row>
    <row r="23" spans="2:3" x14ac:dyDescent="0.35">
      <c r="B23" s="45" t="s">
        <v>1316</v>
      </c>
      <c r="C23" s="46">
        <v>5290</v>
      </c>
    </row>
    <row r="24" spans="2:3" x14ac:dyDescent="0.35">
      <c r="B24" s="45" t="s">
        <v>1317</v>
      </c>
      <c r="C24" s="46">
        <v>6310</v>
      </c>
    </row>
    <row r="25" spans="2:3" x14ac:dyDescent="0.35">
      <c r="B25" s="44" t="s">
        <v>2393</v>
      </c>
      <c r="C25" s="46">
        <v>49730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0.17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Contrats d'entretien hardware</v>
      </c>
      <c r="C2" s="65"/>
      <c r="D2" s="61">
        <v>42735</v>
      </c>
    </row>
    <row r="4" spans="1:4" hidden="1" x14ac:dyDescent="0.35">
      <c r="B4" s="43" t="s">
        <v>0</v>
      </c>
      <c r="C4" t="s">
        <v>170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2401</v>
      </c>
      <c r="C7" s="46">
        <v>52150</v>
      </c>
    </row>
    <row r="8" spans="1:4" x14ac:dyDescent="0.35">
      <c r="B8" s="45" t="s">
        <v>1327</v>
      </c>
      <c r="C8" s="46">
        <v>2920</v>
      </c>
    </row>
    <row r="9" spans="1:4" x14ac:dyDescent="0.35">
      <c r="B9" s="45" t="s">
        <v>1328</v>
      </c>
      <c r="C9" s="46">
        <v>3260</v>
      </c>
    </row>
    <row r="10" spans="1:4" x14ac:dyDescent="0.35">
      <c r="B10" s="45" t="s">
        <v>1329</v>
      </c>
      <c r="C10" s="46">
        <v>3450</v>
      </c>
    </row>
    <row r="11" spans="1:4" x14ac:dyDescent="0.35">
      <c r="B11" s="45" t="s">
        <v>1330</v>
      </c>
      <c r="C11" s="46">
        <v>4720</v>
      </c>
    </row>
    <row r="12" spans="1:4" x14ac:dyDescent="0.35">
      <c r="B12" s="45" t="s">
        <v>1331</v>
      </c>
      <c r="C12" s="46">
        <v>5010</v>
      </c>
    </row>
    <row r="13" spans="1:4" x14ac:dyDescent="0.35">
      <c r="B13" s="45" t="s">
        <v>1332</v>
      </c>
      <c r="C13" s="46">
        <v>5130</v>
      </c>
    </row>
    <row r="14" spans="1:4" x14ac:dyDescent="0.35">
      <c r="B14" s="45" t="s">
        <v>1333</v>
      </c>
      <c r="C14" s="46">
        <v>5690</v>
      </c>
    </row>
    <row r="15" spans="1:4" x14ac:dyDescent="0.35">
      <c r="B15" s="45" t="s">
        <v>1334</v>
      </c>
      <c r="C15" s="46">
        <v>5740</v>
      </c>
    </row>
    <row r="16" spans="1:4" x14ac:dyDescent="0.35">
      <c r="B16" s="45" t="s">
        <v>1335</v>
      </c>
      <c r="C16" s="46">
        <v>8110</v>
      </c>
    </row>
    <row r="17" spans="2:3" x14ac:dyDescent="0.35">
      <c r="B17" s="45" t="s">
        <v>1336</v>
      </c>
      <c r="C17" s="46">
        <v>8120</v>
      </c>
    </row>
    <row r="18" spans="2:3" x14ac:dyDescent="0.35">
      <c r="B18" s="44" t="s">
        <v>2462</v>
      </c>
      <c r="C18" s="46">
        <v>5220</v>
      </c>
    </row>
    <row r="19" spans="2:3" x14ac:dyDescent="0.35">
      <c r="B19" s="45" t="s">
        <v>1321</v>
      </c>
      <c r="C19" s="46">
        <v>290</v>
      </c>
    </row>
    <row r="20" spans="2:3" x14ac:dyDescent="0.35">
      <c r="B20" s="45" t="s">
        <v>1322</v>
      </c>
      <c r="C20" s="46">
        <v>310</v>
      </c>
    </row>
    <row r="21" spans="2:3" x14ac:dyDescent="0.35">
      <c r="B21" s="45" t="s">
        <v>1323</v>
      </c>
      <c r="C21" s="46">
        <v>-930</v>
      </c>
    </row>
    <row r="22" spans="2:3" x14ac:dyDescent="0.35">
      <c r="B22" s="45" t="s">
        <v>1324</v>
      </c>
      <c r="C22" s="46">
        <v>1030</v>
      </c>
    </row>
    <row r="23" spans="2:3" x14ac:dyDescent="0.35">
      <c r="B23" s="45" t="s">
        <v>1325</v>
      </c>
      <c r="C23" s="46">
        <v>2250</v>
      </c>
    </row>
    <row r="24" spans="2:3" x14ac:dyDescent="0.35">
      <c r="B24" s="45" t="s">
        <v>1326</v>
      </c>
      <c r="C24" s="46">
        <v>2270</v>
      </c>
    </row>
    <row r="25" spans="2:3" x14ac:dyDescent="0.35">
      <c r="B25" s="44" t="s">
        <v>2393</v>
      </c>
      <c r="C25" s="46">
        <v>57370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6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540050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Réparations hardware</v>
      </c>
      <c r="C2" s="65"/>
      <c r="D2" s="61">
        <v>42735</v>
      </c>
    </row>
    <row r="4" spans="1:4" hidden="1" x14ac:dyDescent="0.35">
      <c r="B4" s="43" t="s">
        <v>0</v>
      </c>
      <c r="C4" t="s">
        <v>172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2445</v>
      </c>
      <c r="C7" s="46">
        <v>51140</v>
      </c>
    </row>
    <row r="8" spans="1:4" x14ac:dyDescent="0.35">
      <c r="B8" s="45" t="s">
        <v>1337</v>
      </c>
      <c r="C8" s="46">
        <v>220</v>
      </c>
    </row>
    <row r="9" spans="1:4" x14ac:dyDescent="0.35">
      <c r="B9" s="45" t="s">
        <v>1338</v>
      </c>
      <c r="C9" s="46">
        <v>370</v>
      </c>
    </row>
    <row r="10" spans="1:4" x14ac:dyDescent="0.35">
      <c r="B10" s="45" t="s">
        <v>1339</v>
      </c>
      <c r="C10" s="46">
        <v>710</v>
      </c>
    </row>
    <row r="11" spans="1:4" x14ac:dyDescent="0.35">
      <c r="B11" s="45" t="s">
        <v>1340</v>
      </c>
      <c r="C11" s="46">
        <v>1390</v>
      </c>
    </row>
    <row r="12" spans="1:4" x14ac:dyDescent="0.35">
      <c r="B12" s="45" t="s">
        <v>1341</v>
      </c>
      <c r="C12" s="46">
        <v>1550</v>
      </c>
    </row>
    <row r="13" spans="1:4" x14ac:dyDescent="0.35">
      <c r="B13" s="45" t="s">
        <v>1342</v>
      </c>
      <c r="C13" s="46">
        <v>2250</v>
      </c>
    </row>
    <row r="14" spans="1:4" x14ac:dyDescent="0.35">
      <c r="B14" s="45" t="s">
        <v>1343</v>
      </c>
      <c r="C14" s="46">
        <v>2810</v>
      </c>
    </row>
    <row r="15" spans="1:4" x14ac:dyDescent="0.35">
      <c r="B15" s="45" t="s">
        <v>1344</v>
      </c>
      <c r="C15" s="46">
        <v>3170</v>
      </c>
    </row>
    <row r="16" spans="1:4" x14ac:dyDescent="0.35">
      <c r="B16" s="45" t="s">
        <v>1345</v>
      </c>
      <c r="C16" s="46">
        <v>3250</v>
      </c>
    </row>
    <row r="17" spans="2:3" x14ac:dyDescent="0.35">
      <c r="B17" s="45" t="s">
        <v>1346</v>
      </c>
      <c r="C17" s="46">
        <v>3330</v>
      </c>
    </row>
    <row r="18" spans="2:3" x14ac:dyDescent="0.35">
      <c r="B18" s="45" t="s">
        <v>1347</v>
      </c>
      <c r="C18" s="46">
        <v>4520</v>
      </c>
    </row>
    <row r="19" spans="2:3" x14ac:dyDescent="0.35">
      <c r="B19" s="45" t="s">
        <v>1348</v>
      </c>
      <c r="C19" s="46">
        <v>4760</v>
      </c>
    </row>
    <row r="20" spans="2:3" x14ac:dyDescent="0.35">
      <c r="B20" s="45" t="s">
        <v>1349</v>
      </c>
      <c r="C20" s="46">
        <v>5340</v>
      </c>
    </row>
    <row r="21" spans="2:3" x14ac:dyDescent="0.35">
      <c r="B21" s="45" t="s">
        <v>1350</v>
      </c>
      <c r="C21" s="46">
        <v>5430</v>
      </c>
    </row>
    <row r="22" spans="2:3" x14ac:dyDescent="0.35">
      <c r="B22" s="45" t="s">
        <v>1351</v>
      </c>
      <c r="C22" s="46">
        <v>5770</v>
      </c>
    </row>
    <row r="23" spans="2:3" x14ac:dyDescent="0.35">
      <c r="B23" s="45" t="s">
        <v>1352</v>
      </c>
      <c r="C23" s="46">
        <v>6270</v>
      </c>
    </row>
    <row r="24" spans="2:3" x14ac:dyDescent="0.35">
      <c r="B24" s="44" t="s">
        <v>2393</v>
      </c>
      <c r="C24" s="46">
        <v>51140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4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et prestations informatiques</v>
      </c>
      <c r="C2" s="65"/>
      <c r="D2" s="61">
        <v>42735</v>
      </c>
    </row>
    <row r="4" spans="1:4" hidden="1" x14ac:dyDescent="0.35">
      <c r="B4" s="43" t="s">
        <v>0</v>
      </c>
      <c r="C4" t="s">
        <v>176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2399</v>
      </c>
      <c r="C7" s="46">
        <v>57530</v>
      </c>
    </row>
    <row r="8" spans="1:4" x14ac:dyDescent="0.35">
      <c r="B8" s="45" t="s">
        <v>1353</v>
      </c>
      <c r="C8" s="46">
        <v>220</v>
      </c>
    </row>
    <row r="9" spans="1:4" x14ac:dyDescent="0.35">
      <c r="B9" s="45" t="s">
        <v>1354</v>
      </c>
      <c r="C9" s="46">
        <v>300</v>
      </c>
    </row>
    <row r="10" spans="1:4" x14ac:dyDescent="0.35">
      <c r="B10" s="45" t="s">
        <v>1355</v>
      </c>
      <c r="C10" s="46">
        <v>340</v>
      </c>
    </row>
    <row r="11" spans="1:4" x14ac:dyDescent="0.35">
      <c r="B11" s="45" t="s">
        <v>1356</v>
      </c>
      <c r="C11" s="46">
        <v>1320</v>
      </c>
    </row>
    <row r="12" spans="1:4" x14ac:dyDescent="0.35">
      <c r="B12" s="45" t="s">
        <v>1357</v>
      </c>
      <c r="C12" s="46">
        <v>1470</v>
      </c>
    </row>
    <row r="13" spans="1:4" x14ac:dyDescent="0.35">
      <c r="B13" s="45" t="s">
        <v>1358</v>
      </c>
      <c r="C13" s="46">
        <v>1960</v>
      </c>
    </row>
    <row r="14" spans="1:4" x14ac:dyDescent="0.35">
      <c r="B14" s="45" t="s">
        <v>1359</v>
      </c>
      <c r="C14" s="46">
        <v>2030</v>
      </c>
    </row>
    <row r="15" spans="1:4" x14ac:dyDescent="0.35">
      <c r="B15" s="45" t="s">
        <v>1360</v>
      </c>
      <c r="C15" s="46">
        <v>2810</v>
      </c>
    </row>
    <row r="16" spans="1:4" x14ac:dyDescent="0.35">
      <c r="B16" s="45" t="s">
        <v>1361</v>
      </c>
      <c r="C16" s="46">
        <v>3470</v>
      </c>
    </row>
    <row r="17" spans="2:3" x14ac:dyDescent="0.35">
      <c r="B17" s="45" t="s">
        <v>1362</v>
      </c>
      <c r="C17" s="46">
        <v>3980</v>
      </c>
    </row>
    <row r="18" spans="2:3" x14ac:dyDescent="0.35">
      <c r="B18" s="45" t="s">
        <v>1363</v>
      </c>
      <c r="C18" s="46">
        <v>4500</v>
      </c>
    </row>
    <row r="19" spans="2:3" x14ac:dyDescent="0.35">
      <c r="B19" s="45" t="s">
        <v>1364</v>
      </c>
      <c r="C19" s="46">
        <v>4680</v>
      </c>
    </row>
    <row r="20" spans="2:3" x14ac:dyDescent="0.35">
      <c r="B20" s="45" t="s">
        <v>1365</v>
      </c>
      <c r="C20" s="46">
        <v>6840</v>
      </c>
    </row>
    <row r="21" spans="2:3" x14ac:dyDescent="0.35">
      <c r="B21" s="45" t="s">
        <v>1366</v>
      </c>
      <c r="C21" s="46">
        <v>7620</v>
      </c>
    </row>
    <row r="22" spans="2:3" x14ac:dyDescent="0.35">
      <c r="B22" s="45" t="s">
        <v>1367</v>
      </c>
      <c r="C22" s="46">
        <v>7810</v>
      </c>
    </row>
    <row r="23" spans="2:3" x14ac:dyDescent="0.35">
      <c r="B23" s="45" t="s">
        <v>1368</v>
      </c>
      <c r="C23" s="46">
        <v>8180</v>
      </c>
    </row>
    <row r="24" spans="2:3" x14ac:dyDescent="0.35">
      <c r="B24" s="44" t="s">
        <v>2393</v>
      </c>
      <c r="C24" s="46">
        <v>57530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7265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542000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téléphonie fixe</v>
      </c>
      <c r="C2" s="65"/>
      <c r="D2" s="61">
        <v>42735</v>
      </c>
    </row>
    <row r="4" spans="1:4" hidden="1" x14ac:dyDescent="0.35">
      <c r="B4" s="43" t="s">
        <v>0</v>
      </c>
      <c r="C4" t="s">
        <v>180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2527</v>
      </c>
      <c r="C7" s="46">
        <v>27740</v>
      </c>
    </row>
    <row r="8" spans="1:4" x14ac:dyDescent="0.35">
      <c r="B8" s="45" t="s">
        <v>1369</v>
      </c>
      <c r="C8" s="46">
        <v>250</v>
      </c>
    </row>
    <row r="9" spans="1:4" x14ac:dyDescent="0.35">
      <c r="B9" s="45" t="s">
        <v>1370</v>
      </c>
      <c r="C9" s="46">
        <v>420</v>
      </c>
    </row>
    <row r="10" spans="1:4" x14ac:dyDescent="0.35">
      <c r="B10" s="45" t="s">
        <v>1371</v>
      </c>
      <c r="C10" s="46">
        <v>1470</v>
      </c>
    </row>
    <row r="11" spans="1:4" x14ac:dyDescent="0.35">
      <c r="B11" s="45" t="s">
        <v>1372</v>
      </c>
      <c r="C11" s="46">
        <v>2070</v>
      </c>
    </row>
    <row r="12" spans="1:4" x14ac:dyDescent="0.35">
      <c r="B12" s="45" t="s">
        <v>1373</v>
      </c>
      <c r="C12" s="46">
        <v>3270</v>
      </c>
    </row>
    <row r="13" spans="1:4" x14ac:dyDescent="0.35">
      <c r="B13" s="45" t="s">
        <v>1374</v>
      </c>
      <c r="C13" s="46">
        <v>3800</v>
      </c>
    </row>
    <row r="14" spans="1:4" x14ac:dyDescent="0.35">
      <c r="B14" s="45" t="s">
        <v>1375</v>
      </c>
      <c r="C14" s="46">
        <v>3950</v>
      </c>
    </row>
    <row r="15" spans="1:4" x14ac:dyDescent="0.35">
      <c r="B15" s="45" t="s">
        <v>1376</v>
      </c>
      <c r="C15" s="46">
        <v>4080</v>
      </c>
    </row>
    <row r="16" spans="1:4" x14ac:dyDescent="0.35">
      <c r="B16" s="45" t="s">
        <v>1377</v>
      </c>
      <c r="C16" s="46">
        <v>4190</v>
      </c>
    </row>
    <row r="17" spans="2:3" x14ac:dyDescent="0.35">
      <c r="B17" s="45" t="s">
        <v>1378</v>
      </c>
      <c r="C17" s="46">
        <v>4240</v>
      </c>
    </row>
    <row r="18" spans="2:3" x14ac:dyDescent="0.35">
      <c r="B18" s="44" t="s">
        <v>2533</v>
      </c>
      <c r="C18" s="46">
        <v>38950</v>
      </c>
    </row>
    <row r="19" spans="2:3" x14ac:dyDescent="0.35">
      <c r="B19" s="45" t="s">
        <v>1379</v>
      </c>
      <c r="C19" s="46">
        <v>5160</v>
      </c>
    </row>
    <row r="20" spans="2:3" x14ac:dyDescent="0.35">
      <c r="B20" s="45" t="s">
        <v>1380</v>
      </c>
      <c r="C20" s="46">
        <v>6120</v>
      </c>
    </row>
    <row r="21" spans="2:3" x14ac:dyDescent="0.35">
      <c r="B21" s="45" t="s">
        <v>1381</v>
      </c>
      <c r="C21" s="46">
        <v>6300</v>
      </c>
    </row>
    <row r="22" spans="2:3" x14ac:dyDescent="0.35">
      <c r="B22" s="45" t="s">
        <v>1382</v>
      </c>
      <c r="C22" s="46">
        <v>6330</v>
      </c>
    </row>
    <row r="23" spans="2:3" x14ac:dyDescent="0.35">
      <c r="B23" s="45" t="s">
        <v>1383</v>
      </c>
      <c r="C23" s="46">
        <v>7070</v>
      </c>
    </row>
    <row r="24" spans="2:3" x14ac:dyDescent="0.35">
      <c r="B24" s="45" t="s">
        <v>1384</v>
      </c>
      <c r="C24" s="46">
        <v>7970</v>
      </c>
    </row>
    <row r="25" spans="2:3" x14ac:dyDescent="0.35">
      <c r="B25" s="44" t="s">
        <v>2393</v>
      </c>
      <c r="C25" s="46">
        <v>66690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21.542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542100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téléphonie mobile</v>
      </c>
      <c r="C2" s="65"/>
      <c r="D2" s="61">
        <v>42735</v>
      </c>
    </row>
    <row r="4" spans="1:4" hidden="1" x14ac:dyDescent="0.35">
      <c r="B4" s="43" t="s">
        <v>0</v>
      </c>
      <c r="C4" t="s">
        <v>182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2449</v>
      </c>
      <c r="C7" s="46">
        <v>26980</v>
      </c>
    </row>
    <row r="8" spans="1:4" x14ac:dyDescent="0.35">
      <c r="B8" s="45" t="s">
        <v>1397</v>
      </c>
      <c r="C8" s="46">
        <v>5200</v>
      </c>
    </row>
    <row r="9" spans="1:4" x14ac:dyDescent="0.35">
      <c r="B9" s="45" t="s">
        <v>1398</v>
      </c>
      <c r="C9" s="46">
        <v>6740</v>
      </c>
    </row>
    <row r="10" spans="1:4" x14ac:dyDescent="0.35">
      <c r="B10" s="45" t="s">
        <v>1399</v>
      </c>
      <c r="C10" s="46">
        <v>6840</v>
      </c>
    </row>
    <row r="11" spans="1:4" x14ac:dyDescent="0.35">
      <c r="B11" s="45" t="s">
        <v>1400</v>
      </c>
      <c r="C11" s="46">
        <v>8200</v>
      </c>
    </row>
    <row r="12" spans="1:4" x14ac:dyDescent="0.35">
      <c r="B12" s="44" t="s">
        <v>2504</v>
      </c>
      <c r="C12" s="46">
        <v>26740</v>
      </c>
    </row>
    <row r="13" spans="1:4" x14ac:dyDescent="0.35">
      <c r="B13" s="45" t="s">
        <v>1390</v>
      </c>
      <c r="C13" s="46">
        <v>3200</v>
      </c>
    </row>
    <row r="14" spans="1:4" x14ac:dyDescent="0.35">
      <c r="B14" s="45" t="s">
        <v>1391</v>
      </c>
      <c r="C14" s="46">
        <v>3360</v>
      </c>
    </row>
    <row r="15" spans="1:4" x14ac:dyDescent="0.35">
      <c r="B15" s="45" t="s">
        <v>1392</v>
      </c>
      <c r="C15" s="46">
        <v>3390</v>
      </c>
    </row>
    <row r="16" spans="1:4" x14ac:dyDescent="0.35">
      <c r="B16" s="45" t="s">
        <v>1393</v>
      </c>
      <c r="C16" s="46">
        <v>3780</v>
      </c>
    </row>
    <row r="17" spans="2:3" x14ac:dyDescent="0.35">
      <c r="B17" s="45" t="s">
        <v>1394</v>
      </c>
      <c r="C17" s="46">
        <v>4090</v>
      </c>
    </row>
    <row r="18" spans="2:3" x14ac:dyDescent="0.35">
      <c r="B18" s="45" t="s">
        <v>1395</v>
      </c>
      <c r="C18" s="46">
        <v>4410</v>
      </c>
    </row>
    <row r="19" spans="2:3" x14ac:dyDescent="0.35">
      <c r="B19" s="45" t="s">
        <v>1396</v>
      </c>
      <c r="C19" s="46">
        <v>4510</v>
      </c>
    </row>
    <row r="20" spans="2:3" x14ac:dyDescent="0.35">
      <c r="B20" s="44" t="s">
        <v>2533</v>
      </c>
      <c r="C20" s="46">
        <v>8590</v>
      </c>
    </row>
    <row r="21" spans="2:3" x14ac:dyDescent="0.35">
      <c r="B21" s="45" t="s">
        <v>1385</v>
      </c>
      <c r="C21" s="46">
        <v>1310</v>
      </c>
    </row>
    <row r="22" spans="2:3" x14ac:dyDescent="0.35">
      <c r="B22" s="45" t="s">
        <v>1386</v>
      </c>
      <c r="C22" s="46">
        <v>1310</v>
      </c>
    </row>
    <row r="23" spans="2:3" x14ac:dyDescent="0.35">
      <c r="B23" s="45" t="s">
        <v>1387</v>
      </c>
      <c r="C23" s="46">
        <v>1480</v>
      </c>
    </row>
    <row r="24" spans="2:3" x14ac:dyDescent="0.35">
      <c r="B24" s="45" t="s">
        <v>1388</v>
      </c>
      <c r="C24" s="46">
        <v>1560</v>
      </c>
    </row>
    <row r="25" spans="2:3" x14ac:dyDescent="0.35">
      <c r="B25" s="45" t="s">
        <v>1389</v>
      </c>
      <c r="C25" s="46">
        <v>2930</v>
      </c>
    </row>
    <row r="26" spans="2:3" x14ac:dyDescent="0.35">
      <c r="B26" s="44" t="s">
        <v>2393</v>
      </c>
      <c r="C26" s="46">
        <v>62310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542200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Lignes louées</v>
      </c>
      <c r="C2" s="65"/>
      <c r="D2" s="61">
        <v>42735</v>
      </c>
    </row>
    <row r="4" spans="1:4" hidden="1" x14ac:dyDescent="0.35">
      <c r="B4" s="43" t="s">
        <v>0</v>
      </c>
      <c r="C4" t="s">
        <v>184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2449</v>
      </c>
      <c r="C7" s="46">
        <v>14840</v>
      </c>
    </row>
    <row r="8" spans="1:4" x14ac:dyDescent="0.35">
      <c r="B8" s="45" t="s">
        <v>1401</v>
      </c>
      <c r="C8" s="46">
        <v>1020</v>
      </c>
    </row>
    <row r="9" spans="1:4" x14ac:dyDescent="0.35">
      <c r="B9" s="45" t="s">
        <v>1402</v>
      </c>
      <c r="C9" s="46">
        <v>1350</v>
      </c>
    </row>
    <row r="10" spans="1:4" x14ac:dyDescent="0.35">
      <c r="B10" s="45" t="s">
        <v>1403</v>
      </c>
      <c r="C10" s="46">
        <v>1950</v>
      </c>
    </row>
    <row r="11" spans="1:4" x14ac:dyDescent="0.35">
      <c r="B11" s="45" t="s">
        <v>1404</v>
      </c>
      <c r="C11" s="46">
        <v>2190</v>
      </c>
    </row>
    <row r="12" spans="1:4" x14ac:dyDescent="0.35">
      <c r="B12" s="45" t="s">
        <v>1405</v>
      </c>
      <c r="C12" s="46">
        <v>2560</v>
      </c>
    </row>
    <row r="13" spans="1:4" x14ac:dyDescent="0.35">
      <c r="B13" s="45" t="s">
        <v>1406</v>
      </c>
      <c r="C13" s="46">
        <v>2850</v>
      </c>
    </row>
    <row r="14" spans="1:4" x14ac:dyDescent="0.35">
      <c r="B14" s="45" t="s">
        <v>1407</v>
      </c>
      <c r="C14" s="46">
        <v>2920</v>
      </c>
    </row>
    <row r="15" spans="1:4" x14ac:dyDescent="0.35">
      <c r="B15" s="44" t="s">
        <v>2517</v>
      </c>
      <c r="C15" s="46">
        <v>52850</v>
      </c>
    </row>
    <row r="16" spans="1:4" x14ac:dyDescent="0.35">
      <c r="B16" s="45" t="s">
        <v>1408</v>
      </c>
      <c r="C16" s="46">
        <v>4440</v>
      </c>
    </row>
    <row r="17" spans="2:3" x14ac:dyDescent="0.35">
      <c r="B17" s="45" t="s">
        <v>1409</v>
      </c>
      <c r="C17" s="46">
        <v>4460</v>
      </c>
    </row>
    <row r="18" spans="2:3" x14ac:dyDescent="0.35">
      <c r="B18" s="45" t="s">
        <v>1410</v>
      </c>
      <c r="C18" s="46">
        <v>4570</v>
      </c>
    </row>
    <row r="19" spans="2:3" x14ac:dyDescent="0.35">
      <c r="B19" s="45" t="s">
        <v>1411</v>
      </c>
      <c r="C19" s="46">
        <v>5170</v>
      </c>
    </row>
    <row r="20" spans="2:3" x14ac:dyDescent="0.35">
      <c r="B20" s="45" t="s">
        <v>1412</v>
      </c>
      <c r="C20" s="46">
        <v>5470</v>
      </c>
    </row>
    <row r="21" spans="2:3" x14ac:dyDescent="0.35">
      <c r="B21" s="45" t="s">
        <v>1413</v>
      </c>
      <c r="C21" s="46">
        <v>6100</v>
      </c>
    </row>
    <row r="22" spans="2:3" x14ac:dyDescent="0.35">
      <c r="B22" s="45" t="s">
        <v>1414</v>
      </c>
      <c r="C22" s="46">
        <v>6760</v>
      </c>
    </row>
    <row r="23" spans="2:3" x14ac:dyDescent="0.35">
      <c r="B23" s="45" t="s">
        <v>1415</v>
      </c>
      <c r="C23" s="46">
        <v>7840</v>
      </c>
    </row>
    <row r="24" spans="2:3" x14ac:dyDescent="0.35">
      <c r="B24" s="45" t="s">
        <v>1416</v>
      </c>
      <c r="C24" s="46">
        <v>8040</v>
      </c>
    </row>
    <row r="25" spans="2:3" x14ac:dyDescent="0.35">
      <c r="B25" s="44" t="s">
        <v>2393</v>
      </c>
      <c r="C25" s="46">
        <v>67690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542250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Taxes réseaux informatiques</v>
      </c>
      <c r="C2" s="65"/>
      <c r="D2" s="61">
        <v>42735</v>
      </c>
    </row>
    <row r="4" spans="1:4" hidden="1" x14ac:dyDescent="0.35">
      <c r="B4" s="43" t="s">
        <v>0</v>
      </c>
      <c r="C4" t="s">
        <v>186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2417</v>
      </c>
      <c r="C7" s="46">
        <v>50270</v>
      </c>
    </row>
    <row r="8" spans="1:4" x14ac:dyDescent="0.35">
      <c r="B8" s="45" t="s">
        <v>1417</v>
      </c>
      <c r="C8" s="46">
        <v>1310</v>
      </c>
    </row>
    <row r="9" spans="1:4" x14ac:dyDescent="0.35">
      <c r="B9" s="45" t="s">
        <v>1418</v>
      </c>
      <c r="C9" s="46">
        <v>2090</v>
      </c>
    </row>
    <row r="10" spans="1:4" x14ac:dyDescent="0.35">
      <c r="B10" s="45" t="s">
        <v>1419</v>
      </c>
      <c r="C10" s="46">
        <v>2170</v>
      </c>
    </row>
    <row r="11" spans="1:4" x14ac:dyDescent="0.35">
      <c r="B11" s="45" t="s">
        <v>1420</v>
      </c>
      <c r="C11" s="46">
        <v>4360</v>
      </c>
    </row>
    <row r="12" spans="1:4" x14ac:dyDescent="0.35">
      <c r="B12" s="45" t="s">
        <v>1421</v>
      </c>
      <c r="C12" s="46">
        <v>4430</v>
      </c>
    </row>
    <row r="13" spans="1:4" x14ac:dyDescent="0.35">
      <c r="B13" s="45" t="s">
        <v>1422</v>
      </c>
      <c r="C13" s="46">
        <v>4570</v>
      </c>
    </row>
    <row r="14" spans="1:4" x14ac:dyDescent="0.35">
      <c r="B14" s="45" t="s">
        <v>1423</v>
      </c>
      <c r="C14" s="46">
        <v>4680</v>
      </c>
    </row>
    <row r="15" spans="1:4" x14ac:dyDescent="0.35">
      <c r="B15" s="45" t="s">
        <v>1424</v>
      </c>
      <c r="C15" s="46">
        <v>5000</v>
      </c>
    </row>
    <row r="16" spans="1:4" x14ac:dyDescent="0.35">
      <c r="B16" s="45" t="s">
        <v>1425</v>
      </c>
      <c r="C16" s="46">
        <v>5100</v>
      </c>
    </row>
    <row r="17" spans="2:3" x14ac:dyDescent="0.35">
      <c r="B17" s="45" t="s">
        <v>1426</v>
      </c>
      <c r="C17" s="46">
        <v>5230</v>
      </c>
    </row>
    <row r="18" spans="2:3" x14ac:dyDescent="0.35">
      <c r="B18" s="45" t="s">
        <v>1427</v>
      </c>
      <c r="C18" s="46">
        <v>5480</v>
      </c>
    </row>
    <row r="19" spans="2:3" x14ac:dyDescent="0.35">
      <c r="B19" s="45" t="s">
        <v>1428</v>
      </c>
      <c r="C19" s="46">
        <v>5850</v>
      </c>
    </row>
    <row r="20" spans="2:3" x14ac:dyDescent="0.35">
      <c r="B20" s="44" t="s">
        <v>2491</v>
      </c>
      <c r="C20" s="46">
        <v>28410</v>
      </c>
    </row>
    <row r="21" spans="2:3" x14ac:dyDescent="0.35">
      <c r="B21" s="45" t="s">
        <v>1429</v>
      </c>
      <c r="C21" s="46">
        <v>6310</v>
      </c>
    </row>
    <row r="22" spans="2:3" x14ac:dyDescent="0.35">
      <c r="B22" s="45" t="s">
        <v>1430</v>
      </c>
      <c r="C22" s="46">
        <v>6830</v>
      </c>
    </row>
    <row r="23" spans="2:3" x14ac:dyDescent="0.35">
      <c r="B23" s="45" t="s">
        <v>1431</v>
      </c>
      <c r="C23" s="46">
        <v>7370</v>
      </c>
    </row>
    <row r="24" spans="2:3" x14ac:dyDescent="0.35">
      <c r="B24" s="45" t="s">
        <v>1432</v>
      </c>
      <c r="C24" s="46">
        <v>7900</v>
      </c>
    </row>
    <row r="25" spans="2:3" x14ac:dyDescent="0.35">
      <c r="B25" s="44" t="s">
        <v>2393</v>
      </c>
      <c r="C25" s="46">
        <v>78680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0.17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544000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Ordinateurs personnels et portables</v>
      </c>
      <c r="C2" s="65"/>
      <c r="D2" s="61">
        <v>42735</v>
      </c>
    </row>
    <row r="4" spans="1:4" hidden="1" x14ac:dyDescent="0.35">
      <c r="B4" s="43" t="s">
        <v>0</v>
      </c>
      <c r="C4" t="s">
        <v>190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2437</v>
      </c>
      <c r="C7" s="46">
        <v>65800</v>
      </c>
    </row>
    <row r="8" spans="1:4" x14ac:dyDescent="0.35">
      <c r="B8" s="45" t="s">
        <v>1438</v>
      </c>
      <c r="C8" s="46">
        <v>4070</v>
      </c>
    </row>
    <row r="9" spans="1:4" x14ac:dyDescent="0.35">
      <c r="B9" s="45" t="s">
        <v>1439</v>
      </c>
      <c r="C9" s="46">
        <v>4480</v>
      </c>
    </row>
    <row r="10" spans="1:4" x14ac:dyDescent="0.35">
      <c r="B10" s="45" t="s">
        <v>1440</v>
      </c>
      <c r="C10" s="46">
        <v>5710</v>
      </c>
    </row>
    <row r="11" spans="1:4" x14ac:dyDescent="0.35">
      <c r="B11" s="45" t="s">
        <v>1441</v>
      </c>
      <c r="C11" s="46">
        <v>6130</v>
      </c>
    </row>
    <row r="12" spans="1:4" x14ac:dyDescent="0.35">
      <c r="B12" s="45" t="s">
        <v>1442</v>
      </c>
      <c r="C12" s="46">
        <v>6160</v>
      </c>
    </row>
    <row r="13" spans="1:4" x14ac:dyDescent="0.35">
      <c r="B13" s="45" t="s">
        <v>1443</v>
      </c>
      <c r="C13" s="46">
        <v>6210</v>
      </c>
    </row>
    <row r="14" spans="1:4" x14ac:dyDescent="0.35">
      <c r="B14" s="45" t="s">
        <v>1444</v>
      </c>
      <c r="C14" s="46">
        <v>6310</v>
      </c>
    </row>
    <row r="15" spans="1:4" x14ac:dyDescent="0.35">
      <c r="B15" s="45" t="s">
        <v>1445</v>
      </c>
      <c r="C15" s="46">
        <v>6440</v>
      </c>
    </row>
    <row r="16" spans="1:4" x14ac:dyDescent="0.35">
      <c r="B16" s="45" t="s">
        <v>1446</v>
      </c>
      <c r="C16" s="46">
        <v>6440</v>
      </c>
    </row>
    <row r="17" spans="2:3" x14ac:dyDescent="0.35">
      <c r="B17" s="45" t="s">
        <v>1447</v>
      </c>
      <c r="C17" s="46">
        <v>6670</v>
      </c>
    </row>
    <row r="18" spans="2:3" x14ac:dyDescent="0.35">
      <c r="B18" s="45" t="s">
        <v>1448</v>
      </c>
      <c r="C18" s="46">
        <v>7180</v>
      </c>
    </row>
    <row r="19" spans="2:3" x14ac:dyDescent="0.35">
      <c r="B19" s="44" t="s">
        <v>2491</v>
      </c>
      <c r="C19" s="46">
        <v>10170</v>
      </c>
    </row>
    <row r="20" spans="2:3" x14ac:dyDescent="0.35">
      <c r="B20" s="45" t="s">
        <v>1433</v>
      </c>
      <c r="C20" s="46">
        <v>840</v>
      </c>
    </row>
    <row r="21" spans="2:3" x14ac:dyDescent="0.35">
      <c r="B21" s="45" t="s">
        <v>1434</v>
      </c>
      <c r="C21" s="46">
        <v>1540</v>
      </c>
    </row>
    <row r="22" spans="2:3" x14ac:dyDescent="0.35">
      <c r="B22" s="45" t="s">
        <v>1435</v>
      </c>
      <c r="C22" s="46">
        <v>2110</v>
      </c>
    </row>
    <row r="23" spans="2:3" x14ac:dyDescent="0.35">
      <c r="B23" s="45" t="s">
        <v>1436</v>
      </c>
      <c r="C23" s="46">
        <v>2790</v>
      </c>
    </row>
    <row r="24" spans="2:3" x14ac:dyDescent="0.35">
      <c r="B24" s="45" t="s">
        <v>1437</v>
      </c>
      <c r="C24" s="46">
        <v>2890</v>
      </c>
    </row>
    <row r="25" spans="2:3" x14ac:dyDescent="0.35">
      <c r="B25" s="44" t="s">
        <v>2393</v>
      </c>
      <c r="C25" s="46">
        <v>75970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544050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Périphériques</v>
      </c>
      <c r="C2" s="65"/>
      <c r="D2" s="61">
        <v>42735</v>
      </c>
    </row>
    <row r="4" spans="1:4" hidden="1" x14ac:dyDescent="0.35">
      <c r="B4" s="43" t="s">
        <v>0</v>
      </c>
      <c r="C4" t="s">
        <v>192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2431</v>
      </c>
      <c r="C7" s="46">
        <v>55470</v>
      </c>
    </row>
    <row r="8" spans="1:4" x14ac:dyDescent="0.35">
      <c r="B8" s="45" t="s">
        <v>1449</v>
      </c>
      <c r="C8" s="46">
        <v>310</v>
      </c>
    </row>
    <row r="9" spans="1:4" x14ac:dyDescent="0.35">
      <c r="B9" s="45" t="s">
        <v>1450</v>
      </c>
      <c r="C9" s="46">
        <v>2010</v>
      </c>
    </row>
    <row r="10" spans="1:4" x14ac:dyDescent="0.35">
      <c r="B10" s="45" t="s">
        <v>1451</v>
      </c>
      <c r="C10" s="46">
        <v>2870</v>
      </c>
    </row>
    <row r="11" spans="1:4" x14ac:dyDescent="0.35">
      <c r="B11" s="45" t="s">
        <v>1452</v>
      </c>
      <c r="C11" s="46">
        <v>2970</v>
      </c>
    </row>
    <row r="12" spans="1:4" x14ac:dyDescent="0.35">
      <c r="B12" s="45" t="s">
        <v>1453</v>
      </c>
      <c r="C12" s="46">
        <v>3240</v>
      </c>
    </row>
    <row r="13" spans="1:4" x14ac:dyDescent="0.35">
      <c r="B13" s="45" t="s">
        <v>1454</v>
      </c>
      <c r="C13" s="46">
        <v>3810</v>
      </c>
    </row>
    <row r="14" spans="1:4" x14ac:dyDescent="0.35">
      <c r="B14" s="45" t="s">
        <v>1455</v>
      </c>
      <c r="C14" s="46">
        <v>3930</v>
      </c>
    </row>
    <row r="15" spans="1:4" x14ac:dyDescent="0.35">
      <c r="B15" s="45" t="s">
        <v>1456</v>
      </c>
      <c r="C15" s="46">
        <v>5370</v>
      </c>
    </row>
    <row r="16" spans="1:4" x14ac:dyDescent="0.35">
      <c r="B16" s="45" t="s">
        <v>1457</v>
      </c>
      <c r="C16" s="46">
        <v>5450</v>
      </c>
    </row>
    <row r="17" spans="2:3" x14ac:dyDescent="0.35">
      <c r="B17" s="45" t="s">
        <v>1458</v>
      </c>
      <c r="C17" s="46">
        <v>5860</v>
      </c>
    </row>
    <row r="18" spans="2:3" x14ac:dyDescent="0.35">
      <c r="B18" s="45" t="s">
        <v>1459</v>
      </c>
      <c r="C18" s="46">
        <v>6230</v>
      </c>
    </row>
    <row r="19" spans="2:3" x14ac:dyDescent="0.35">
      <c r="B19" s="45" t="s">
        <v>1460</v>
      </c>
      <c r="C19" s="46">
        <v>6630</v>
      </c>
    </row>
    <row r="20" spans="2:3" x14ac:dyDescent="0.35">
      <c r="B20" s="45" t="s">
        <v>1461</v>
      </c>
      <c r="C20" s="46">
        <v>6790</v>
      </c>
    </row>
    <row r="21" spans="2:3" x14ac:dyDescent="0.35">
      <c r="B21" s="44" t="s">
        <v>2474</v>
      </c>
      <c r="C21" s="46">
        <v>21740</v>
      </c>
    </row>
    <row r="22" spans="2:3" x14ac:dyDescent="0.35">
      <c r="B22" s="45" t="s">
        <v>1462</v>
      </c>
      <c r="C22" s="46">
        <v>6870</v>
      </c>
    </row>
    <row r="23" spans="2:3" x14ac:dyDescent="0.35">
      <c r="B23" s="45" t="s">
        <v>1463</v>
      </c>
      <c r="C23" s="46">
        <v>6960</v>
      </c>
    </row>
    <row r="24" spans="2:3" x14ac:dyDescent="0.35">
      <c r="B24" s="45" t="s">
        <v>1464</v>
      </c>
      <c r="C24" s="46">
        <v>7910</v>
      </c>
    </row>
    <row r="25" spans="2:3" x14ac:dyDescent="0.35">
      <c r="B25" s="44" t="s">
        <v>2393</v>
      </c>
      <c r="C25" s="46">
        <v>77210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0.542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544100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Equipement réseau</v>
      </c>
      <c r="C2" s="65"/>
      <c r="D2" s="61">
        <v>42735</v>
      </c>
    </row>
    <row r="4" spans="1:4" hidden="1" x14ac:dyDescent="0.35">
      <c r="B4" s="43" t="s">
        <v>0</v>
      </c>
      <c r="C4" t="s">
        <v>194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2474</v>
      </c>
      <c r="C7" s="46">
        <v>11570</v>
      </c>
    </row>
    <row r="8" spans="1:4" x14ac:dyDescent="0.35">
      <c r="B8" s="45" t="s">
        <v>1465</v>
      </c>
      <c r="C8" s="46">
        <v>140</v>
      </c>
    </row>
    <row r="9" spans="1:4" x14ac:dyDescent="0.35">
      <c r="B9" s="45" t="s">
        <v>1466</v>
      </c>
      <c r="C9" s="46">
        <v>720</v>
      </c>
    </row>
    <row r="10" spans="1:4" x14ac:dyDescent="0.35">
      <c r="B10" s="45" t="s">
        <v>1467</v>
      </c>
      <c r="C10" s="46">
        <v>1200</v>
      </c>
    </row>
    <row r="11" spans="1:4" x14ac:dyDescent="0.35">
      <c r="B11" s="45" t="s">
        <v>1468</v>
      </c>
      <c r="C11" s="46">
        <v>1320</v>
      </c>
    </row>
    <row r="12" spans="1:4" x14ac:dyDescent="0.35">
      <c r="B12" s="45" t="s">
        <v>1469</v>
      </c>
      <c r="C12" s="46">
        <v>2380</v>
      </c>
    </row>
    <row r="13" spans="1:4" x14ac:dyDescent="0.35">
      <c r="B13" s="45" t="s">
        <v>1470</v>
      </c>
      <c r="C13" s="46">
        <v>2790</v>
      </c>
    </row>
    <row r="14" spans="1:4" x14ac:dyDescent="0.35">
      <c r="B14" s="45" t="s">
        <v>1471</v>
      </c>
      <c r="C14" s="46">
        <v>3020</v>
      </c>
    </row>
    <row r="15" spans="1:4" x14ac:dyDescent="0.35">
      <c r="B15" s="44" t="s">
        <v>2512</v>
      </c>
      <c r="C15" s="46">
        <v>51710</v>
      </c>
    </row>
    <row r="16" spans="1:4" x14ac:dyDescent="0.35">
      <c r="B16" s="45" t="s">
        <v>1472</v>
      </c>
      <c r="C16" s="46">
        <v>3980</v>
      </c>
    </row>
    <row r="17" spans="2:3" x14ac:dyDescent="0.35">
      <c r="B17" s="45" t="s">
        <v>1473</v>
      </c>
      <c r="C17" s="46">
        <v>4410</v>
      </c>
    </row>
    <row r="18" spans="2:3" x14ac:dyDescent="0.35">
      <c r="B18" s="45" t="s">
        <v>1474</v>
      </c>
      <c r="C18" s="46">
        <v>4630</v>
      </c>
    </row>
    <row r="19" spans="2:3" x14ac:dyDescent="0.35">
      <c r="B19" s="45" t="s">
        <v>1475</v>
      </c>
      <c r="C19" s="46">
        <v>4960</v>
      </c>
    </row>
    <row r="20" spans="2:3" x14ac:dyDescent="0.35">
      <c r="B20" s="45" t="s">
        <v>1476</v>
      </c>
      <c r="C20" s="46">
        <v>5020</v>
      </c>
    </row>
    <row r="21" spans="2:3" x14ac:dyDescent="0.35">
      <c r="B21" s="45" t="s">
        <v>1477</v>
      </c>
      <c r="C21" s="46">
        <v>6370</v>
      </c>
    </row>
    <row r="22" spans="2:3" x14ac:dyDescent="0.35">
      <c r="B22" s="45" t="s">
        <v>1478</v>
      </c>
      <c r="C22" s="46">
        <v>6910</v>
      </c>
    </row>
    <row r="23" spans="2:3" x14ac:dyDescent="0.35">
      <c r="B23" s="45" t="s">
        <v>1479</v>
      </c>
      <c r="C23" s="46">
        <v>7710</v>
      </c>
    </row>
    <row r="24" spans="2:3" x14ac:dyDescent="0.35">
      <c r="B24" s="45" t="s">
        <v>1480</v>
      </c>
      <c r="C24" s="46">
        <v>7720</v>
      </c>
    </row>
    <row r="25" spans="2:3" x14ac:dyDescent="0.35">
      <c r="B25" s="44" t="s">
        <v>2393</v>
      </c>
      <c r="C25" s="46">
        <v>63280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0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545000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Licences informatiques</v>
      </c>
      <c r="C2" s="65"/>
      <c r="D2" s="61">
        <v>42735</v>
      </c>
    </row>
    <row r="4" spans="1:4" hidden="1" x14ac:dyDescent="0.35">
      <c r="B4" s="43" t="s">
        <v>0</v>
      </c>
      <c r="C4" t="s">
        <v>198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2413</v>
      </c>
      <c r="C7" s="46">
        <v>30140</v>
      </c>
    </row>
    <row r="8" spans="1:4" x14ac:dyDescent="0.35">
      <c r="B8" s="45" t="s">
        <v>1485</v>
      </c>
      <c r="C8" s="46">
        <v>6760</v>
      </c>
    </row>
    <row r="9" spans="1:4" x14ac:dyDescent="0.35">
      <c r="B9" s="45" t="s">
        <v>1486</v>
      </c>
      <c r="C9" s="46">
        <v>7510</v>
      </c>
    </row>
    <row r="10" spans="1:4" x14ac:dyDescent="0.35">
      <c r="B10" s="45" t="s">
        <v>1487</v>
      </c>
      <c r="C10" s="46">
        <v>7590</v>
      </c>
    </row>
    <row r="11" spans="1:4" x14ac:dyDescent="0.35">
      <c r="B11" s="45" t="s">
        <v>1488</v>
      </c>
      <c r="C11" s="46">
        <v>8280</v>
      </c>
    </row>
    <row r="12" spans="1:4" x14ac:dyDescent="0.35">
      <c r="B12" s="44" t="s">
        <v>2527</v>
      </c>
      <c r="C12" s="46">
        <v>41690</v>
      </c>
    </row>
    <row r="13" spans="1:4" x14ac:dyDescent="0.35">
      <c r="B13" s="45" t="s">
        <v>1369</v>
      </c>
      <c r="C13" s="46">
        <v>-1420</v>
      </c>
    </row>
    <row r="14" spans="1:4" x14ac:dyDescent="0.35">
      <c r="B14" s="45" t="s">
        <v>1370</v>
      </c>
      <c r="C14" s="46">
        <v>1800</v>
      </c>
    </row>
    <row r="15" spans="1:4" x14ac:dyDescent="0.35">
      <c r="B15" s="45" t="s">
        <v>1371</v>
      </c>
      <c r="C15" s="46">
        <v>1840</v>
      </c>
    </row>
    <row r="16" spans="1:4" x14ac:dyDescent="0.35">
      <c r="B16" s="45" t="s">
        <v>1481</v>
      </c>
      <c r="C16" s="46">
        <v>1990</v>
      </c>
    </row>
    <row r="17" spans="2:3" x14ac:dyDescent="0.35">
      <c r="B17" s="45" t="s">
        <v>1373</v>
      </c>
      <c r="C17" s="46">
        <v>2390</v>
      </c>
    </row>
    <row r="18" spans="2:3" x14ac:dyDescent="0.35">
      <c r="B18" s="45" t="s">
        <v>1482</v>
      </c>
      <c r="C18" s="46">
        <v>3830</v>
      </c>
    </row>
    <row r="19" spans="2:3" x14ac:dyDescent="0.35">
      <c r="B19" s="45" t="s">
        <v>1375</v>
      </c>
      <c r="C19" s="46">
        <v>4130</v>
      </c>
    </row>
    <row r="20" spans="2:3" x14ac:dyDescent="0.35">
      <c r="B20" s="45" t="s">
        <v>1376</v>
      </c>
      <c r="C20" s="46">
        <v>4720</v>
      </c>
    </row>
    <row r="21" spans="2:3" x14ac:dyDescent="0.35">
      <c r="B21" s="45" t="s">
        <v>1377</v>
      </c>
      <c r="C21" s="46">
        <v>5090</v>
      </c>
    </row>
    <row r="22" spans="2:3" x14ac:dyDescent="0.35">
      <c r="B22" s="45" t="s">
        <v>1378</v>
      </c>
      <c r="C22" s="46">
        <v>5500</v>
      </c>
    </row>
    <row r="23" spans="2:3" x14ac:dyDescent="0.35">
      <c r="B23" s="45" t="s">
        <v>1483</v>
      </c>
      <c r="C23" s="46">
        <v>5710</v>
      </c>
    </row>
    <row r="24" spans="2:3" x14ac:dyDescent="0.35">
      <c r="B24" s="45" t="s">
        <v>1484</v>
      </c>
      <c r="C24" s="46">
        <v>6110</v>
      </c>
    </row>
    <row r="25" spans="2:3" x14ac:dyDescent="0.35">
      <c r="B25" s="44" t="s">
        <v>2393</v>
      </c>
      <c r="C25" s="46">
        <v>71830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0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545050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Achat et mises à jour logiciels</v>
      </c>
      <c r="C2" s="65"/>
      <c r="D2" s="61">
        <v>42735</v>
      </c>
    </row>
    <row r="4" spans="1:4" hidden="1" x14ac:dyDescent="0.35">
      <c r="B4" s="43" t="s">
        <v>0</v>
      </c>
      <c r="C4" t="s">
        <v>200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2413</v>
      </c>
      <c r="C7" s="46">
        <v>5190</v>
      </c>
    </row>
    <row r="8" spans="1:4" x14ac:dyDescent="0.35">
      <c r="B8" s="45" t="s">
        <v>1489</v>
      </c>
      <c r="C8" s="46">
        <v>280</v>
      </c>
    </row>
    <row r="9" spans="1:4" x14ac:dyDescent="0.35">
      <c r="B9" s="45" t="s">
        <v>1490</v>
      </c>
      <c r="C9" s="46">
        <v>730</v>
      </c>
    </row>
    <row r="10" spans="1:4" x14ac:dyDescent="0.35">
      <c r="B10" s="45" t="s">
        <v>1491</v>
      </c>
      <c r="C10" s="46">
        <v>1060</v>
      </c>
    </row>
    <row r="11" spans="1:4" x14ac:dyDescent="0.35">
      <c r="B11" s="45" t="s">
        <v>1492</v>
      </c>
      <c r="C11" s="46">
        <v>1350</v>
      </c>
    </row>
    <row r="12" spans="1:4" x14ac:dyDescent="0.35">
      <c r="B12" s="45" t="s">
        <v>1493</v>
      </c>
      <c r="C12" s="46">
        <v>1770</v>
      </c>
    </row>
    <row r="13" spans="1:4" x14ac:dyDescent="0.35">
      <c r="B13" s="44" t="s">
        <v>2450</v>
      </c>
      <c r="C13" s="46">
        <v>62760</v>
      </c>
    </row>
    <row r="14" spans="1:4" x14ac:dyDescent="0.35">
      <c r="B14" s="45" t="s">
        <v>1494</v>
      </c>
      <c r="C14" s="46">
        <v>3280</v>
      </c>
    </row>
    <row r="15" spans="1:4" x14ac:dyDescent="0.35">
      <c r="B15" s="45" t="s">
        <v>1495</v>
      </c>
      <c r="C15" s="46">
        <v>3750</v>
      </c>
    </row>
    <row r="16" spans="1:4" x14ac:dyDescent="0.35">
      <c r="B16" s="45" t="s">
        <v>1496</v>
      </c>
      <c r="C16" s="46">
        <v>3930</v>
      </c>
    </row>
    <row r="17" spans="2:3" x14ac:dyDescent="0.35">
      <c r="B17" s="45" t="s">
        <v>1497</v>
      </c>
      <c r="C17" s="46">
        <v>4180</v>
      </c>
    </row>
    <row r="18" spans="2:3" x14ac:dyDescent="0.35">
      <c r="B18" s="45" t="s">
        <v>1498</v>
      </c>
      <c r="C18" s="46">
        <v>4620</v>
      </c>
    </row>
    <row r="19" spans="2:3" x14ac:dyDescent="0.35">
      <c r="B19" s="45" t="s">
        <v>1499</v>
      </c>
      <c r="C19" s="46">
        <v>6060</v>
      </c>
    </row>
    <row r="20" spans="2:3" x14ac:dyDescent="0.35">
      <c r="B20" s="45" t="s">
        <v>1500</v>
      </c>
      <c r="C20" s="46">
        <v>6370</v>
      </c>
    </row>
    <row r="21" spans="2:3" x14ac:dyDescent="0.35">
      <c r="B21" s="45" t="s">
        <v>1501</v>
      </c>
      <c r="C21" s="46">
        <v>7150</v>
      </c>
    </row>
    <row r="22" spans="2:3" x14ac:dyDescent="0.35">
      <c r="B22" s="45" t="s">
        <v>1502</v>
      </c>
      <c r="C22" s="46">
        <v>7320</v>
      </c>
    </row>
    <row r="23" spans="2:3" x14ac:dyDescent="0.35">
      <c r="B23" s="45" t="s">
        <v>1503</v>
      </c>
      <c r="C23" s="46">
        <v>7920</v>
      </c>
    </row>
    <row r="24" spans="2:3" x14ac:dyDescent="0.35">
      <c r="B24" s="45" t="s">
        <v>1504</v>
      </c>
      <c r="C24" s="46">
        <v>8180</v>
      </c>
    </row>
    <row r="25" spans="2:3" x14ac:dyDescent="0.35">
      <c r="B25" s="44" t="s">
        <v>2393</v>
      </c>
      <c r="C25" s="46">
        <v>67950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7265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conseils (juridique, économique, organisationnel)</v>
      </c>
      <c r="C2" s="65"/>
      <c r="D2" s="61">
        <v>42735</v>
      </c>
    </row>
    <row r="4" spans="1:4" hidden="1" x14ac:dyDescent="0.35">
      <c r="B4" s="43" t="s">
        <v>0</v>
      </c>
      <c r="C4" t="s">
        <v>206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2450</v>
      </c>
      <c r="C7" s="46">
        <v>24310</v>
      </c>
    </row>
    <row r="8" spans="1:4" x14ac:dyDescent="0.35">
      <c r="B8" s="45" t="s">
        <v>1494</v>
      </c>
      <c r="C8" s="46">
        <v>8060</v>
      </c>
    </row>
    <row r="9" spans="1:4" x14ac:dyDescent="0.35">
      <c r="B9" s="45" t="s">
        <v>1518</v>
      </c>
      <c r="C9" s="46">
        <v>8120</v>
      </c>
    </row>
    <row r="10" spans="1:4" x14ac:dyDescent="0.35">
      <c r="B10" s="45" t="s">
        <v>1496</v>
      </c>
      <c r="C10" s="46">
        <v>8130</v>
      </c>
    </row>
    <row r="11" spans="1:4" x14ac:dyDescent="0.35">
      <c r="B11" s="44" t="s">
        <v>2469</v>
      </c>
      <c r="C11" s="46">
        <v>61980</v>
      </c>
    </row>
    <row r="12" spans="1:4" x14ac:dyDescent="0.35">
      <c r="B12" s="45" t="s">
        <v>1505</v>
      </c>
      <c r="C12" s="46">
        <v>130</v>
      </c>
    </row>
    <row r="13" spans="1:4" x14ac:dyDescent="0.35">
      <c r="B13" s="45" t="s">
        <v>1506</v>
      </c>
      <c r="C13" s="46">
        <v>1990</v>
      </c>
    </row>
    <row r="14" spans="1:4" x14ac:dyDescent="0.35">
      <c r="B14" s="45" t="s">
        <v>1507</v>
      </c>
      <c r="C14" s="46">
        <v>2530</v>
      </c>
    </row>
    <row r="15" spans="1:4" x14ac:dyDescent="0.35">
      <c r="B15" s="45" t="s">
        <v>1508</v>
      </c>
      <c r="C15" s="46">
        <v>3580</v>
      </c>
    </row>
    <row r="16" spans="1:4" x14ac:dyDescent="0.35">
      <c r="B16" s="45" t="s">
        <v>1509</v>
      </c>
      <c r="C16" s="46">
        <v>3920</v>
      </c>
    </row>
    <row r="17" spans="2:3" x14ac:dyDescent="0.35">
      <c r="B17" s="45" t="s">
        <v>1510</v>
      </c>
      <c r="C17" s="46">
        <v>4180</v>
      </c>
    </row>
    <row r="18" spans="2:3" x14ac:dyDescent="0.35">
      <c r="B18" s="45" t="s">
        <v>1511</v>
      </c>
      <c r="C18" s="46">
        <v>5080</v>
      </c>
    </row>
    <row r="19" spans="2:3" x14ac:dyDescent="0.35">
      <c r="B19" s="45" t="s">
        <v>1512</v>
      </c>
      <c r="C19" s="46">
        <v>5560</v>
      </c>
    </row>
    <row r="20" spans="2:3" x14ac:dyDescent="0.35">
      <c r="B20" s="45" t="s">
        <v>1513</v>
      </c>
      <c r="C20" s="46">
        <v>6030</v>
      </c>
    </row>
    <row r="21" spans="2:3" x14ac:dyDescent="0.35">
      <c r="B21" s="45" t="s">
        <v>1514</v>
      </c>
      <c r="C21" s="46">
        <v>6900</v>
      </c>
    </row>
    <row r="22" spans="2:3" x14ac:dyDescent="0.35">
      <c r="B22" s="45" t="s">
        <v>1515</v>
      </c>
      <c r="C22" s="46">
        <v>6970</v>
      </c>
    </row>
    <row r="23" spans="2:3" x14ac:dyDescent="0.35">
      <c r="B23" s="45" t="s">
        <v>1516</v>
      </c>
      <c r="C23" s="46">
        <v>7540</v>
      </c>
    </row>
    <row r="24" spans="2:3" x14ac:dyDescent="0.35">
      <c r="B24" s="45" t="s">
        <v>1517</v>
      </c>
      <c r="C24" s="46">
        <v>7570</v>
      </c>
    </row>
    <row r="25" spans="2:3" x14ac:dyDescent="0.35">
      <c r="B25" s="44" t="s">
        <v>2393</v>
      </c>
      <c r="C25" s="46">
        <v>86290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4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architectes et ingénieurs (de type technique)</v>
      </c>
      <c r="C2" s="65"/>
      <c r="D2" s="61">
        <v>42735</v>
      </c>
    </row>
    <row r="4" spans="1:4" hidden="1" x14ac:dyDescent="0.35">
      <c r="B4" s="43" t="s">
        <v>0</v>
      </c>
      <c r="C4" t="s">
        <v>208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2419</v>
      </c>
      <c r="C7" s="46">
        <v>61270</v>
      </c>
    </row>
    <row r="8" spans="1:4" x14ac:dyDescent="0.35">
      <c r="B8" s="45" t="s">
        <v>1520</v>
      </c>
      <c r="C8" s="46">
        <v>4120</v>
      </c>
    </row>
    <row r="9" spans="1:4" x14ac:dyDescent="0.35">
      <c r="B9" s="45" t="s">
        <v>1521</v>
      </c>
      <c r="C9" s="46">
        <v>5550</v>
      </c>
    </row>
    <row r="10" spans="1:4" x14ac:dyDescent="0.35">
      <c r="B10" s="45" t="s">
        <v>1522</v>
      </c>
      <c r="C10" s="46">
        <v>5620</v>
      </c>
    </row>
    <row r="11" spans="1:4" x14ac:dyDescent="0.35">
      <c r="B11" s="45" t="s">
        <v>1523</v>
      </c>
      <c r="C11" s="46">
        <v>5860</v>
      </c>
    </row>
    <row r="12" spans="1:4" x14ac:dyDescent="0.35">
      <c r="B12" s="45" t="s">
        <v>1524</v>
      </c>
      <c r="C12" s="46">
        <v>5920</v>
      </c>
    </row>
    <row r="13" spans="1:4" x14ac:dyDescent="0.35">
      <c r="B13" s="45" t="s">
        <v>1525</v>
      </c>
      <c r="C13" s="46">
        <v>5980</v>
      </c>
    </row>
    <row r="14" spans="1:4" x14ac:dyDescent="0.35">
      <c r="B14" s="45" t="s">
        <v>1526</v>
      </c>
      <c r="C14" s="46">
        <v>6530</v>
      </c>
    </row>
    <row r="15" spans="1:4" x14ac:dyDescent="0.35">
      <c r="B15" s="45" t="s">
        <v>1527</v>
      </c>
      <c r="C15" s="46">
        <v>6740</v>
      </c>
    </row>
    <row r="16" spans="1:4" x14ac:dyDescent="0.35">
      <c r="B16" s="45" t="s">
        <v>1528</v>
      </c>
      <c r="C16" s="46">
        <v>6800</v>
      </c>
    </row>
    <row r="17" spans="2:3" x14ac:dyDescent="0.35">
      <c r="B17" s="45" t="s">
        <v>1529</v>
      </c>
      <c r="C17" s="46">
        <v>8150</v>
      </c>
    </row>
    <row r="18" spans="2:3" x14ac:dyDescent="0.35">
      <c r="B18" s="44" t="s">
        <v>2450</v>
      </c>
      <c r="C18" s="46">
        <v>14390</v>
      </c>
    </row>
    <row r="19" spans="2:3" x14ac:dyDescent="0.35">
      <c r="B19" s="45" t="s">
        <v>1497</v>
      </c>
      <c r="C19" s="46">
        <v>690</v>
      </c>
    </row>
    <row r="20" spans="2:3" x14ac:dyDescent="0.35">
      <c r="B20" s="45" t="s">
        <v>1498</v>
      </c>
      <c r="C20" s="46">
        <v>1340</v>
      </c>
    </row>
    <row r="21" spans="2:3" x14ac:dyDescent="0.35">
      <c r="B21" s="45" t="s">
        <v>1499</v>
      </c>
      <c r="C21" s="46">
        <v>2580</v>
      </c>
    </row>
    <row r="22" spans="2:3" x14ac:dyDescent="0.35">
      <c r="B22" s="45" t="s">
        <v>1500</v>
      </c>
      <c r="C22" s="46">
        <v>2750</v>
      </c>
    </row>
    <row r="23" spans="2:3" x14ac:dyDescent="0.35">
      <c r="B23" s="45" t="s">
        <v>1501</v>
      </c>
      <c r="C23" s="46">
        <v>2930</v>
      </c>
    </row>
    <row r="24" spans="2:3" x14ac:dyDescent="0.35">
      <c r="B24" s="45" t="s">
        <v>1519</v>
      </c>
      <c r="C24" s="46">
        <v>4100</v>
      </c>
    </row>
    <row r="25" spans="2:3" x14ac:dyDescent="0.35">
      <c r="B25" s="44" t="s">
        <v>2393</v>
      </c>
      <c r="C25" s="46">
        <v>75660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1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Honoraires, indemnités et frais de conférenciers et d'autres invités</v>
      </c>
      <c r="C2" s="65"/>
      <c r="D2" s="61">
        <v>42735</v>
      </c>
    </row>
    <row r="4" spans="1:4" hidden="1" x14ac:dyDescent="0.35">
      <c r="B4" s="43" t="s">
        <v>0</v>
      </c>
      <c r="C4" t="s">
        <v>210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2528</v>
      </c>
      <c r="C7" s="46">
        <v>23100</v>
      </c>
    </row>
    <row r="8" spans="1:4" x14ac:dyDescent="0.35">
      <c r="B8" s="45" t="s">
        <v>1530</v>
      </c>
      <c r="C8" s="46">
        <v>7440</v>
      </c>
    </row>
    <row r="9" spans="1:4" x14ac:dyDescent="0.35">
      <c r="B9" s="45" t="s">
        <v>1531</v>
      </c>
      <c r="C9" s="46">
        <v>7740</v>
      </c>
    </row>
    <row r="10" spans="1:4" x14ac:dyDescent="0.35">
      <c r="B10" s="45" t="s">
        <v>1532</v>
      </c>
      <c r="C10" s="46">
        <v>7920</v>
      </c>
    </row>
    <row r="11" spans="1:4" x14ac:dyDescent="0.35">
      <c r="B11" s="44" t="s">
        <v>2543</v>
      </c>
      <c r="C11" s="46">
        <v>46240</v>
      </c>
    </row>
    <row r="12" spans="1:4" x14ac:dyDescent="0.35">
      <c r="B12" s="45" t="s">
        <v>1273</v>
      </c>
      <c r="C12" s="46">
        <v>990</v>
      </c>
    </row>
    <row r="13" spans="1:4" x14ac:dyDescent="0.35">
      <c r="B13" s="45" t="s">
        <v>1274</v>
      </c>
      <c r="C13" s="46">
        <v>1500</v>
      </c>
    </row>
    <row r="14" spans="1:4" x14ac:dyDescent="0.35">
      <c r="B14" s="45" t="s">
        <v>1275</v>
      </c>
      <c r="C14" s="46">
        <v>1540</v>
      </c>
    </row>
    <row r="15" spans="1:4" x14ac:dyDescent="0.35">
      <c r="B15" s="45" t="s">
        <v>1276</v>
      </c>
      <c r="C15" s="46">
        <v>1580</v>
      </c>
    </row>
    <row r="16" spans="1:4" x14ac:dyDescent="0.35">
      <c r="B16" s="45" t="s">
        <v>1277</v>
      </c>
      <c r="C16" s="46">
        <v>2190</v>
      </c>
    </row>
    <row r="17" spans="2:3" x14ac:dyDescent="0.35">
      <c r="B17" s="45" t="s">
        <v>1278</v>
      </c>
      <c r="C17" s="46">
        <v>2350</v>
      </c>
    </row>
    <row r="18" spans="2:3" x14ac:dyDescent="0.35">
      <c r="B18" s="45" t="s">
        <v>1279</v>
      </c>
      <c r="C18" s="46">
        <v>2990</v>
      </c>
    </row>
    <row r="19" spans="2:3" x14ac:dyDescent="0.35">
      <c r="B19" s="45" t="s">
        <v>1280</v>
      </c>
      <c r="C19" s="46">
        <v>3020</v>
      </c>
    </row>
    <row r="20" spans="2:3" x14ac:dyDescent="0.35">
      <c r="B20" s="45" t="s">
        <v>1281</v>
      </c>
      <c r="C20" s="46">
        <v>3920</v>
      </c>
    </row>
    <row r="21" spans="2:3" x14ac:dyDescent="0.35">
      <c r="B21" s="45" t="s">
        <v>1282</v>
      </c>
      <c r="C21" s="46">
        <v>6020</v>
      </c>
    </row>
    <row r="22" spans="2:3" x14ac:dyDescent="0.35">
      <c r="B22" s="45" t="s">
        <v>1283</v>
      </c>
      <c r="C22" s="46">
        <v>6310</v>
      </c>
    </row>
    <row r="23" spans="2:3" x14ac:dyDescent="0.35">
      <c r="B23" s="45" t="s">
        <v>1284</v>
      </c>
      <c r="C23" s="46">
        <v>6850</v>
      </c>
    </row>
    <row r="24" spans="2:3" x14ac:dyDescent="0.35">
      <c r="B24" s="45" t="s">
        <v>1285</v>
      </c>
      <c r="C24" s="46">
        <v>6980</v>
      </c>
    </row>
    <row r="25" spans="2:3" x14ac:dyDescent="0.35">
      <c r="B25" s="44" t="s">
        <v>2393</v>
      </c>
      <c r="C25" s="46">
        <v>69340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4.4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550150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traduction/rédaction</v>
      </c>
      <c r="C2" s="65"/>
      <c r="D2" s="61">
        <v>42735</v>
      </c>
    </row>
    <row r="4" spans="1:4" hidden="1" x14ac:dyDescent="0.35">
      <c r="B4" s="43" t="s">
        <v>0</v>
      </c>
      <c r="C4" t="s">
        <v>212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2416</v>
      </c>
      <c r="C7" s="46">
        <v>52260</v>
      </c>
    </row>
    <row r="8" spans="1:4" x14ac:dyDescent="0.35">
      <c r="B8" s="45" t="s">
        <v>1541</v>
      </c>
      <c r="C8" s="46">
        <v>4980</v>
      </c>
    </row>
    <row r="9" spans="1:4" x14ac:dyDescent="0.35">
      <c r="B9" s="45" t="s">
        <v>1542</v>
      </c>
      <c r="C9" s="46">
        <v>5040</v>
      </c>
    </row>
    <row r="10" spans="1:4" x14ac:dyDescent="0.35">
      <c r="B10" s="45" t="s">
        <v>1543</v>
      </c>
      <c r="C10" s="46">
        <v>5880</v>
      </c>
    </row>
    <row r="11" spans="1:4" x14ac:dyDescent="0.35">
      <c r="B11" s="45" t="s">
        <v>1544</v>
      </c>
      <c r="C11" s="46">
        <v>6440</v>
      </c>
    </row>
    <row r="12" spans="1:4" x14ac:dyDescent="0.35">
      <c r="B12" s="45" t="s">
        <v>1545</v>
      </c>
      <c r="C12" s="46">
        <v>6870</v>
      </c>
    </row>
    <row r="13" spans="1:4" x14ac:dyDescent="0.35">
      <c r="B13" s="45" t="s">
        <v>1546</v>
      </c>
      <c r="C13" s="46">
        <v>7450</v>
      </c>
    </row>
    <row r="14" spans="1:4" x14ac:dyDescent="0.35">
      <c r="B14" s="45" t="s">
        <v>1547</v>
      </c>
      <c r="C14" s="46">
        <v>7500</v>
      </c>
    </row>
    <row r="15" spans="1:4" x14ac:dyDescent="0.35">
      <c r="B15" s="45" t="s">
        <v>1548</v>
      </c>
      <c r="C15" s="46">
        <v>8100</v>
      </c>
    </row>
    <row r="16" spans="1:4" x14ac:dyDescent="0.35">
      <c r="B16" s="44" t="s">
        <v>2528</v>
      </c>
      <c r="C16" s="46">
        <v>25200</v>
      </c>
    </row>
    <row r="17" spans="2:3" x14ac:dyDescent="0.35">
      <c r="B17" s="45" t="s">
        <v>1533</v>
      </c>
      <c r="C17" s="46">
        <v>1230</v>
      </c>
    </row>
    <row r="18" spans="2:3" x14ac:dyDescent="0.35">
      <c r="B18" s="45" t="s">
        <v>1534</v>
      </c>
      <c r="C18" s="46">
        <v>1930</v>
      </c>
    </row>
    <row r="19" spans="2:3" x14ac:dyDescent="0.35">
      <c r="B19" s="45" t="s">
        <v>1535</v>
      </c>
      <c r="C19" s="46">
        <v>2380</v>
      </c>
    </row>
    <row r="20" spans="2:3" x14ac:dyDescent="0.35">
      <c r="B20" s="45" t="s">
        <v>1536</v>
      </c>
      <c r="C20" s="46">
        <v>2880</v>
      </c>
    </row>
    <row r="21" spans="2:3" x14ac:dyDescent="0.35">
      <c r="B21" s="45" t="s">
        <v>1537</v>
      </c>
      <c r="C21" s="46">
        <v>3660</v>
      </c>
    </row>
    <row r="22" spans="2:3" x14ac:dyDescent="0.35">
      <c r="B22" s="45" t="s">
        <v>1538</v>
      </c>
      <c r="C22" s="46">
        <v>3930</v>
      </c>
    </row>
    <row r="23" spans="2:3" x14ac:dyDescent="0.35">
      <c r="B23" s="45" t="s">
        <v>1539</v>
      </c>
      <c r="C23" s="46">
        <v>4540</v>
      </c>
    </row>
    <row r="24" spans="2:3" x14ac:dyDescent="0.35">
      <c r="B24" s="45" t="s">
        <v>1540</v>
      </c>
      <c r="C24" s="46">
        <v>4650</v>
      </c>
    </row>
    <row r="25" spans="2:3" x14ac:dyDescent="0.35">
      <c r="B25" s="44" t="s">
        <v>2393</v>
      </c>
      <c r="C25" s="46">
        <v>77460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recherches bases de données</v>
      </c>
      <c r="C2" s="65"/>
      <c r="D2" s="61">
        <v>42735</v>
      </c>
    </row>
    <row r="4" spans="1:4" hidden="1" x14ac:dyDescent="0.35">
      <c r="B4" s="43" t="s">
        <v>0</v>
      </c>
      <c r="C4" t="s">
        <v>214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2407</v>
      </c>
      <c r="C7" s="46">
        <v>39200</v>
      </c>
    </row>
    <row r="8" spans="1:4" x14ac:dyDescent="0.35">
      <c r="B8" s="45" t="s">
        <v>1549</v>
      </c>
      <c r="C8" s="46">
        <v>280</v>
      </c>
    </row>
    <row r="9" spans="1:4" x14ac:dyDescent="0.35">
      <c r="B9" s="45" t="s">
        <v>1550</v>
      </c>
      <c r="C9" s="46">
        <v>1190</v>
      </c>
    </row>
    <row r="10" spans="1:4" x14ac:dyDescent="0.35">
      <c r="B10" s="45" t="s">
        <v>1551</v>
      </c>
      <c r="C10" s="46">
        <v>1460</v>
      </c>
    </row>
    <row r="11" spans="1:4" x14ac:dyDescent="0.35">
      <c r="B11" s="45" t="s">
        <v>1552</v>
      </c>
      <c r="C11" s="46">
        <v>1540</v>
      </c>
    </row>
    <row r="12" spans="1:4" x14ac:dyDescent="0.35">
      <c r="B12" s="45" t="s">
        <v>1553</v>
      </c>
      <c r="C12" s="46">
        <v>2420</v>
      </c>
    </row>
    <row r="13" spans="1:4" x14ac:dyDescent="0.35">
      <c r="B13" s="45" t="s">
        <v>1554</v>
      </c>
      <c r="C13" s="46">
        <v>2430</v>
      </c>
    </row>
    <row r="14" spans="1:4" x14ac:dyDescent="0.35">
      <c r="B14" s="45" t="s">
        <v>1555</v>
      </c>
      <c r="C14" s="46">
        <v>2530</v>
      </c>
    </row>
    <row r="15" spans="1:4" x14ac:dyDescent="0.35">
      <c r="B15" s="45" t="s">
        <v>1556</v>
      </c>
      <c r="C15" s="46">
        <v>3030</v>
      </c>
    </row>
    <row r="16" spans="1:4" x14ac:dyDescent="0.35">
      <c r="B16" s="45" t="s">
        <v>1557</v>
      </c>
      <c r="C16" s="46">
        <v>4320</v>
      </c>
    </row>
    <row r="17" spans="2:3" x14ac:dyDescent="0.35">
      <c r="B17" s="45" t="s">
        <v>1558</v>
      </c>
      <c r="C17" s="46">
        <v>4370</v>
      </c>
    </row>
    <row r="18" spans="2:3" x14ac:dyDescent="0.35">
      <c r="B18" s="45" t="s">
        <v>1559</v>
      </c>
      <c r="C18" s="46">
        <v>4730</v>
      </c>
    </row>
    <row r="19" spans="2:3" x14ac:dyDescent="0.35">
      <c r="B19" s="45" t="s">
        <v>1560</v>
      </c>
      <c r="C19" s="46">
        <v>5440</v>
      </c>
    </row>
    <row r="20" spans="2:3" x14ac:dyDescent="0.35">
      <c r="B20" s="45" t="s">
        <v>1561</v>
      </c>
      <c r="C20" s="46">
        <v>5460</v>
      </c>
    </row>
    <row r="21" spans="2:3" x14ac:dyDescent="0.35">
      <c r="B21" s="44" t="s">
        <v>2447</v>
      </c>
      <c r="C21" s="46">
        <v>20060</v>
      </c>
    </row>
    <row r="22" spans="2:3" x14ac:dyDescent="0.35">
      <c r="B22" s="45" t="s">
        <v>1562</v>
      </c>
      <c r="C22" s="46">
        <v>5880</v>
      </c>
    </row>
    <row r="23" spans="2:3" x14ac:dyDescent="0.35">
      <c r="B23" s="45" t="s">
        <v>1563</v>
      </c>
      <c r="C23" s="46">
        <v>6290</v>
      </c>
    </row>
    <row r="24" spans="2:3" x14ac:dyDescent="0.35">
      <c r="B24" s="45" t="s">
        <v>1564</v>
      </c>
      <c r="C24" s="46">
        <v>7890</v>
      </c>
    </row>
    <row r="25" spans="2:3" x14ac:dyDescent="0.35">
      <c r="B25" s="44" t="s">
        <v>2393</v>
      </c>
      <c r="C25" s="46">
        <v>59260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4.3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550210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pour prestations d'enseignement</v>
      </c>
      <c r="C2" s="65"/>
      <c r="D2" s="61">
        <v>42735</v>
      </c>
    </row>
    <row r="4" spans="1:4" hidden="1" x14ac:dyDescent="0.35">
      <c r="B4" s="43" t="s">
        <v>0</v>
      </c>
      <c r="C4" t="s">
        <v>216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2447</v>
      </c>
      <c r="C7" s="46">
        <v>13670</v>
      </c>
    </row>
    <row r="8" spans="1:4" x14ac:dyDescent="0.35">
      <c r="B8" s="45" t="s">
        <v>1565</v>
      </c>
      <c r="C8" s="46">
        <v>890</v>
      </c>
    </row>
    <row r="9" spans="1:4" x14ac:dyDescent="0.35">
      <c r="B9" s="45" t="s">
        <v>1566</v>
      </c>
      <c r="C9" s="46">
        <v>2500</v>
      </c>
    </row>
    <row r="10" spans="1:4" x14ac:dyDescent="0.35">
      <c r="B10" s="45" t="s">
        <v>1567</v>
      </c>
      <c r="C10" s="46">
        <v>2970</v>
      </c>
    </row>
    <row r="11" spans="1:4" x14ac:dyDescent="0.35">
      <c r="B11" s="45" t="s">
        <v>1568</v>
      </c>
      <c r="C11" s="46">
        <v>3610</v>
      </c>
    </row>
    <row r="12" spans="1:4" x14ac:dyDescent="0.35">
      <c r="B12" s="45" t="s">
        <v>1569</v>
      </c>
      <c r="C12" s="46">
        <v>3700</v>
      </c>
    </row>
    <row r="13" spans="1:4" x14ac:dyDescent="0.35">
      <c r="B13" s="44" t="s">
        <v>2540</v>
      </c>
      <c r="C13" s="46">
        <v>61910</v>
      </c>
    </row>
    <row r="14" spans="1:4" x14ac:dyDescent="0.35">
      <c r="B14" s="45" t="s">
        <v>1570</v>
      </c>
      <c r="C14" s="46">
        <v>3840</v>
      </c>
    </row>
    <row r="15" spans="1:4" x14ac:dyDescent="0.35">
      <c r="B15" s="45" t="s">
        <v>1571</v>
      </c>
      <c r="C15" s="46">
        <v>3970</v>
      </c>
    </row>
    <row r="16" spans="1:4" x14ac:dyDescent="0.35">
      <c r="B16" s="45" t="s">
        <v>1572</v>
      </c>
      <c r="C16" s="46">
        <v>4190</v>
      </c>
    </row>
    <row r="17" spans="2:3" x14ac:dyDescent="0.35">
      <c r="B17" s="45" t="s">
        <v>1573</v>
      </c>
      <c r="C17" s="46">
        <v>4570</v>
      </c>
    </row>
    <row r="18" spans="2:3" x14ac:dyDescent="0.35">
      <c r="B18" s="45" t="s">
        <v>1574</v>
      </c>
      <c r="C18" s="46">
        <v>5660</v>
      </c>
    </row>
    <row r="19" spans="2:3" x14ac:dyDescent="0.35">
      <c r="B19" s="45" t="s">
        <v>1575</v>
      </c>
      <c r="C19" s="46">
        <v>5800</v>
      </c>
    </row>
    <row r="20" spans="2:3" x14ac:dyDescent="0.35">
      <c r="B20" s="45" t="s">
        <v>1576</v>
      </c>
      <c r="C20" s="46">
        <v>5850</v>
      </c>
    </row>
    <row r="21" spans="2:3" x14ac:dyDescent="0.35">
      <c r="B21" s="45" t="s">
        <v>1577</v>
      </c>
      <c r="C21" s="46">
        <v>5950</v>
      </c>
    </row>
    <row r="22" spans="2:3" x14ac:dyDescent="0.35">
      <c r="B22" s="45" t="s">
        <v>1578</v>
      </c>
      <c r="C22" s="46">
        <v>6460</v>
      </c>
    </row>
    <row r="23" spans="2:3" x14ac:dyDescent="0.35">
      <c r="B23" s="45" t="s">
        <v>1579</v>
      </c>
      <c r="C23" s="46">
        <v>7760</v>
      </c>
    </row>
    <row r="24" spans="2:3" x14ac:dyDescent="0.35">
      <c r="B24" s="45" t="s">
        <v>1580</v>
      </c>
      <c r="C24" s="46">
        <v>7860</v>
      </c>
    </row>
    <row r="25" spans="2:3" x14ac:dyDescent="0.35">
      <c r="B25" s="44" t="s">
        <v>2393</v>
      </c>
      <c r="C25" s="46">
        <v>75580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0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550250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graphisme et reproduction</v>
      </c>
      <c r="C2" s="65"/>
      <c r="D2" s="61">
        <v>42735</v>
      </c>
    </row>
    <row r="4" spans="1:4" hidden="1" x14ac:dyDescent="0.35">
      <c r="B4" s="43" t="s">
        <v>0</v>
      </c>
      <c r="C4" t="s">
        <v>218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2534</v>
      </c>
      <c r="C7" s="46">
        <v>73150</v>
      </c>
    </row>
    <row r="8" spans="1:4" x14ac:dyDescent="0.35">
      <c r="B8" s="45" t="s">
        <v>1581</v>
      </c>
      <c r="C8" s="46">
        <v>1220</v>
      </c>
    </row>
    <row r="9" spans="1:4" x14ac:dyDescent="0.35">
      <c r="B9" s="45" t="s">
        <v>1582</v>
      </c>
      <c r="C9" s="46">
        <v>1290</v>
      </c>
    </row>
    <row r="10" spans="1:4" x14ac:dyDescent="0.35">
      <c r="B10" s="45" t="s">
        <v>1583</v>
      </c>
      <c r="C10" s="46">
        <v>2140</v>
      </c>
    </row>
    <row r="11" spans="1:4" x14ac:dyDescent="0.35">
      <c r="B11" s="45" t="s">
        <v>1584</v>
      </c>
      <c r="C11" s="46">
        <v>2170</v>
      </c>
    </row>
    <row r="12" spans="1:4" x14ac:dyDescent="0.35">
      <c r="B12" s="45" t="s">
        <v>1585</v>
      </c>
      <c r="C12" s="46">
        <v>2870</v>
      </c>
    </row>
    <row r="13" spans="1:4" x14ac:dyDescent="0.35">
      <c r="B13" s="45" t="s">
        <v>1586</v>
      </c>
      <c r="C13" s="46">
        <v>3920</v>
      </c>
    </row>
    <row r="14" spans="1:4" x14ac:dyDescent="0.35">
      <c r="B14" s="45" t="s">
        <v>1587</v>
      </c>
      <c r="C14" s="46">
        <v>4030</v>
      </c>
    </row>
    <row r="15" spans="1:4" x14ac:dyDescent="0.35">
      <c r="B15" s="45" t="s">
        <v>1588</v>
      </c>
      <c r="C15" s="46">
        <v>4320</v>
      </c>
    </row>
    <row r="16" spans="1:4" x14ac:dyDescent="0.35">
      <c r="B16" s="45" t="s">
        <v>1589</v>
      </c>
      <c r="C16" s="46">
        <v>4620</v>
      </c>
    </row>
    <row r="17" spans="2:3" x14ac:dyDescent="0.35">
      <c r="B17" s="45" t="s">
        <v>1590</v>
      </c>
      <c r="C17" s="46">
        <v>5120</v>
      </c>
    </row>
    <row r="18" spans="2:3" x14ac:dyDescent="0.35">
      <c r="B18" s="45" t="s">
        <v>1591</v>
      </c>
      <c r="C18" s="46">
        <v>5770</v>
      </c>
    </row>
    <row r="19" spans="2:3" x14ac:dyDescent="0.35">
      <c r="B19" s="45" t="s">
        <v>1592</v>
      </c>
      <c r="C19" s="46">
        <v>6250</v>
      </c>
    </row>
    <row r="20" spans="2:3" x14ac:dyDescent="0.35">
      <c r="B20" s="45" t="s">
        <v>1593</v>
      </c>
      <c r="C20" s="46">
        <v>6780</v>
      </c>
    </row>
    <row r="21" spans="2:3" x14ac:dyDescent="0.35">
      <c r="B21" s="45" t="s">
        <v>1594</v>
      </c>
      <c r="C21" s="46">
        <v>6800</v>
      </c>
    </row>
    <row r="22" spans="2:3" x14ac:dyDescent="0.35">
      <c r="B22" s="45" t="s">
        <v>1595</v>
      </c>
      <c r="C22" s="46">
        <v>7590</v>
      </c>
    </row>
    <row r="23" spans="2:3" x14ac:dyDescent="0.35">
      <c r="B23" s="45" t="s">
        <v>1596</v>
      </c>
      <c r="C23" s="46">
        <v>8260</v>
      </c>
    </row>
    <row r="24" spans="2:3" x14ac:dyDescent="0.35">
      <c r="B24" s="44" t="s">
        <v>2393</v>
      </c>
      <c r="C24" s="46">
        <v>73150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4.8164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550260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Honoraires d'experts voie diplôme</v>
      </c>
      <c r="C2" s="65"/>
      <c r="D2" s="61">
        <v>42735</v>
      </c>
    </row>
    <row r="4" spans="1:4" hidden="1" x14ac:dyDescent="0.35">
      <c r="B4" s="43" t="s">
        <v>0</v>
      </c>
      <c r="C4" t="s">
        <v>220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2505</v>
      </c>
      <c r="C7" s="46">
        <v>21500</v>
      </c>
    </row>
    <row r="8" spans="1:4" x14ac:dyDescent="0.35">
      <c r="B8" s="45" t="s">
        <v>1610</v>
      </c>
      <c r="C8" s="46">
        <v>6320</v>
      </c>
    </row>
    <row r="9" spans="1:4" x14ac:dyDescent="0.35">
      <c r="B9" s="45" t="s">
        <v>1611</v>
      </c>
      <c r="C9" s="46">
        <v>7270</v>
      </c>
    </row>
    <row r="10" spans="1:4" x14ac:dyDescent="0.35">
      <c r="B10" s="45" t="s">
        <v>1612</v>
      </c>
      <c r="C10" s="46">
        <v>7910</v>
      </c>
    </row>
    <row r="11" spans="1:4" x14ac:dyDescent="0.35">
      <c r="B11" s="44" t="s">
        <v>2510</v>
      </c>
      <c r="C11" s="46">
        <v>45860</v>
      </c>
    </row>
    <row r="12" spans="1:4" x14ac:dyDescent="0.35">
      <c r="B12" s="45" t="s">
        <v>1597</v>
      </c>
      <c r="C12" s="46">
        <v>630</v>
      </c>
    </row>
    <row r="13" spans="1:4" x14ac:dyDescent="0.35">
      <c r="B13" s="45" t="s">
        <v>1598</v>
      </c>
      <c r="C13" s="46">
        <v>770</v>
      </c>
    </row>
    <row r="14" spans="1:4" x14ac:dyDescent="0.35">
      <c r="B14" s="45" t="s">
        <v>1599</v>
      </c>
      <c r="C14" s="46">
        <v>-1420</v>
      </c>
    </row>
    <row r="15" spans="1:4" x14ac:dyDescent="0.35">
      <c r="B15" s="45" t="s">
        <v>1600</v>
      </c>
      <c r="C15" s="46">
        <v>3020</v>
      </c>
    </row>
    <row r="16" spans="1:4" x14ac:dyDescent="0.35">
      <c r="B16" s="45" t="s">
        <v>1601</v>
      </c>
      <c r="C16" s="46">
        <v>3130</v>
      </c>
    </row>
    <row r="17" spans="2:3" x14ac:dyDescent="0.35">
      <c r="B17" s="45" t="s">
        <v>1602</v>
      </c>
      <c r="C17" s="46">
        <v>3390</v>
      </c>
    </row>
    <row r="18" spans="2:3" x14ac:dyDescent="0.35">
      <c r="B18" s="45" t="s">
        <v>1603</v>
      </c>
      <c r="C18" s="46">
        <v>3950</v>
      </c>
    </row>
    <row r="19" spans="2:3" x14ac:dyDescent="0.35">
      <c r="B19" s="45" t="s">
        <v>1604</v>
      </c>
      <c r="C19" s="46">
        <v>4020</v>
      </c>
    </row>
    <row r="20" spans="2:3" x14ac:dyDescent="0.35">
      <c r="B20" s="45" t="s">
        <v>1605</v>
      </c>
      <c r="C20" s="46">
        <v>4270</v>
      </c>
    </row>
    <row r="21" spans="2:3" x14ac:dyDescent="0.35">
      <c r="B21" s="45" t="s">
        <v>1606</v>
      </c>
      <c r="C21" s="46">
        <v>5470</v>
      </c>
    </row>
    <row r="22" spans="2:3" x14ac:dyDescent="0.35">
      <c r="B22" s="45" t="s">
        <v>1607</v>
      </c>
      <c r="C22" s="46">
        <v>6130</v>
      </c>
    </row>
    <row r="23" spans="2:3" x14ac:dyDescent="0.35">
      <c r="B23" s="45" t="s">
        <v>1608</v>
      </c>
      <c r="C23" s="46">
        <v>6210</v>
      </c>
    </row>
    <row r="24" spans="2:3" x14ac:dyDescent="0.35">
      <c r="B24" s="45" t="s">
        <v>1609</v>
      </c>
      <c r="C24" s="46">
        <v>6290</v>
      </c>
    </row>
    <row r="25" spans="2:3" x14ac:dyDescent="0.35">
      <c r="B25" s="44" t="s">
        <v>2393</v>
      </c>
      <c r="C25" s="46">
        <v>67360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Dépenses manifestations et congrès</v>
      </c>
      <c r="C2" s="65"/>
      <c r="D2" s="61">
        <v>42735</v>
      </c>
    </row>
    <row r="4" spans="1:4" hidden="1" x14ac:dyDescent="0.35">
      <c r="B4" s="43" t="s">
        <v>0</v>
      </c>
      <c r="C4" t="s">
        <v>234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2505</v>
      </c>
      <c r="C7" s="46">
        <v>6860</v>
      </c>
    </row>
    <row r="8" spans="1:4" x14ac:dyDescent="0.35">
      <c r="B8" s="45" t="s">
        <v>1613</v>
      </c>
      <c r="C8" s="46">
        <v>410</v>
      </c>
    </row>
    <row r="9" spans="1:4" x14ac:dyDescent="0.35">
      <c r="B9" s="45" t="s">
        <v>1614</v>
      </c>
      <c r="C9" s="46">
        <v>440</v>
      </c>
    </row>
    <row r="10" spans="1:4" x14ac:dyDescent="0.35">
      <c r="B10" s="45" t="s">
        <v>1615</v>
      </c>
      <c r="C10" s="46">
        <v>470</v>
      </c>
    </row>
    <row r="11" spans="1:4" x14ac:dyDescent="0.35">
      <c r="B11" s="45" t="s">
        <v>1616</v>
      </c>
      <c r="C11" s="46">
        <v>1580</v>
      </c>
    </row>
    <row r="12" spans="1:4" x14ac:dyDescent="0.35">
      <c r="B12" s="45" t="s">
        <v>1617</v>
      </c>
      <c r="C12" s="46">
        <v>1720</v>
      </c>
    </row>
    <row r="13" spans="1:4" x14ac:dyDescent="0.35">
      <c r="B13" s="45" t="s">
        <v>1618</v>
      </c>
      <c r="C13" s="46">
        <v>2240</v>
      </c>
    </row>
    <row r="14" spans="1:4" x14ac:dyDescent="0.35">
      <c r="B14" s="44" t="s">
        <v>2526</v>
      </c>
      <c r="C14" s="46">
        <v>46080</v>
      </c>
    </row>
    <row r="15" spans="1:4" x14ac:dyDescent="0.35">
      <c r="B15" s="45" t="s">
        <v>1619</v>
      </c>
      <c r="C15" s="46">
        <v>2330</v>
      </c>
    </row>
    <row r="16" spans="1:4" x14ac:dyDescent="0.35">
      <c r="B16" s="45" t="s">
        <v>1620</v>
      </c>
      <c r="C16" s="46">
        <v>2630</v>
      </c>
    </row>
    <row r="17" spans="2:3" x14ac:dyDescent="0.35">
      <c r="B17" s="45" t="s">
        <v>1621</v>
      </c>
      <c r="C17" s="46">
        <v>4040</v>
      </c>
    </row>
    <row r="18" spans="2:3" x14ac:dyDescent="0.35">
      <c r="B18" s="45" t="s">
        <v>1622</v>
      </c>
      <c r="C18" s="46">
        <v>4160</v>
      </c>
    </row>
    <row r="19" spans="2:3" x14ac:dyDescent="0.35">
      <c r="B19" s="45" t="s">
        <v>1623</v>
      </c>
      <c r="C19" s="46">
        <v>4460</v>
      </c>
    </row>
    <row r="20" spans="2:3" x14ac:dyDescent="0.35">
      <c r="B20" s="45" t="s">
        <v>1624</v>
      </c>
      <c r="C20" s="46">
        <v>5180</v>
      </c>
    </row>
    <row r="21" spans="2:3" x14ac:dyDescent="0.35">
      <c r="B21" s="45" t="s">
        <v>1625</v>
      </c>
      <c r="C21" s="46">
        <v>5560</v>
      </c>
    </row>
    <row r="22" spans="2:3" x14ac:dyDescent="0.35">
      <c r="B22" s="45" t="s">
        <v>1626</v>
      </c>
      <c r="C22" s="46">
        <v>5730</v>
      </c>
    </row>
    <row r="23" spans="2:3" x14ac:dyDescent="0.35">
      <c r="B23" s="45" t="s">
        <v>1627</v>
      </c>
      <c r="C23" s="46">
        <v>5920</v>
      </c>
    </row>
    <row r="24" spans="2:3" x14ac:dyDescent="0.35">
      <c r="B24" s="45" t="s">
        <v>1628</v>
      </c>
      <c r="C24" s="46">
        <v>6070</v>
      </c>
    </row>
    <row r="25" spans="2:3" x14ac:dyDescent="0.35">
      <c r="B25" s="44" t="s">
        <v>2393</v>
      </c>
      <c r="C25" s="46">
        <v>52940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551250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Locations Manifestations STCC Centre de Congrès</v>
      </c>
      <c r="C2" s="65"/>
      <c r="D2" s="61">
        <v>42735</v>
      </c>
    </row>
    <row r="4" spans="1:4" hidden="1" x14ac:dyDescent="0.35">
      <c r="B4" s="43" t="s">
        <v>0</v>
      </c>
      <c r="C4" t="s">
        <v>236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2513</v>
      </c>
      <c r="C7" s="46">
        <v>73030</v>
      </c>
    </row>
    <row r="8" spans="1:4" x14ac:dyDescent="0.35">
      <c r="B8" s="45" t="s">
        <v>1629</v>
      </c>
      <c r="C8" s="46">
        <v>1630</v>
      </c>
    </row>
    <row r="9" spans="1:4" x14ac:dyDescent="0.35">
      <c r="B9" s="45" t="s">
        <v>1630</v>
      </c>
      <c r="C9" s="46">
        <v>2260</v>
      </c>
    </row>
    <row r="10" spans="1:4" x14ac:dyDescent="0.35">
      <c r="B10" s="45" t="s">
        <v>1631</v>
      </c>
      <c r="C10" s="46">
        <v>2640</v>
      </c>
    </row>
    <row r="11" spans="1:4" x14ac:dyDescent="0.35">
      <c r="B11" s="45" t="s">
        <v>1632</v>
      </c>
      <c r="C11" s="46">
        <v>2910</v>
      </c>
    </row>
    <row r="12" spans="1:4" x14ac:dyDescent="0.35">
      <c r="B12" s="45" t="s">
        <v>1633</v>
      </c>
      <c r="C12" s="46">
        <v>3180</v>
      </c>
    </row>
    <row r="13" spans="1:4" x14ac:dyDescent="0.35">
      <c r="B13" s="45" t="s">
        <v>1634</v>
      </c>
      <c r="C13" s="46">
        <v>3290</v>
      </c>
    </row>
    <row r="14" spans="1:4" x14ac:dyDescent="0.35">
      <c r="B14" s="45" t="s">
        <v>1635</v>
      </c>
      <c r="C14" s="46">
        <v>3910</v>
      </c>
    </row>
    <row r="15" spans="1:4" x14ac:dyDescent="0.35">
      <c r="B15" s="45" t="s">
        <v>1636</v>
      </c>
      <c r="C15" s="46">
        <v>4020</v>
      </c>
    </row>
    <row r="16" spans="1:4" x14ac:dyDescent="0.35">
      <c r="B16" s="45" t="s">
        <v>1637</v>
      </c>
      <c r="C16" s="46">
        <v>4030</v>
      </c>
    </row>
    <row r="17" spans="2:3" x14ac:dyDescent="0.35">
      <c r="B17" s="45" t="s">
        <v>1638</v>
      </c>
      <c r="C17" s="46">
        <v>4250</v>
      </c>
    </row>
    <row r="18" spans="2:3" x14ac:dyDescent="0.35">
      <c r="B18" s="45" t="s">
        <v>1639</v>
      </c>
      <c r="C18" s="46">
        <v>5400</v>
      </c>
    </row>
    <row r="19" spans="2:3" x14ac:dyDescent="0.35">
      <c r="B19" s="45" t="s">
        <v>1640</v>
      </c>
      <c r="C19" s="46">
        <v>6300</v>
      </c>
    </row>
    <row r="20" spans="2:3" x14ac:dyDescent="0.35">
      <c r="B20" s="45" t="s">
        <v>1641</v>
      </c>
      <c r="C20" s="46">
        <v>6880</v>
      </c>
    </row>
    <row r="21" spans="2:3" x14ac:dyDescent="0.35">
      <c r="B21" s="45" t="s">
        <v>1642</v>
      </c>
      <c r="C21" s="46">
        <v>6970</v>
      </c>
    </row>
    <row r="22" spans="2:3" x14ac:dyDescent="0.35">
      <c r="B22" s="45" t="s">
        <v>1643</v>
      </c>
      <c r="C22" s="46">
        <v>7250</v>
      </c>
    </row>
    <row r="23" spans="2:3" x14ac:dyDescent="0.35">
      <c r="B23" s="45" t="s">
        <v>1644</v>
      </c>
      <c r="C23" s="46">
        <v>8110</v>
      </c>
    </row>
    <row r="24" spans="2:3" x14ac:dyDescent="0.35">
      <c r="B24" s="44" t="s">
        <v>2393</v>
      </c>
      <c r="C24" s="46">
        <v>73030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551300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Prestations d'enseignement aux enfants des collaborateurs</v>
      </c>
      <c r="C2" s="65"/>
      <c r="D2" s="61">
        <v>42735</v>
      </c>
    </row>
    <row r="4" spans="1:4" hidden="1" x14ac:dyDescent="0.35">
      <c r="B4" s="43" t="s">
        <v>0</v>
      </c>
      <c r="C4" t="s">
        <v>238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2446</v>
      </c>
      <c r="C7" s="46">
        <v>31890</v>
      </c>
    </row>
    <row r="8" spans="1:4" x14ac:dyDescent="0.35">
      <c r="B8" s="45" t="s">
        <v>1656</v>
      </c>
      <c r="C8" s="46">
        <v>5440</v>
      </c>
    </row>
    <row r="9" spans="1:4" x14ac:dyDescent="0.35">
      <c r="B9" s="45" t="s">
        <v>1657</v>
      </c>
      <c r="C9" s="46">
        <v>5700</v>
      </c>
    </row>
    <row r="10" spans="1:4" x14ac:dyDescent="0.35">
      <c r="B10" s="45" t="s">
        <v>1658</v>
      </c>
      <c r="C10" s="46">
        <v>5920</v>
      </c>
    </row>
    <row r="11" spans="1:4" x14ac:dyDescent="0.35">
      <c r="B11" s="45" t="s">
        <v>1659</v>
      </c>
      <c r="C11" s="46">
        <v>7020</v>
      </c>
    </row>
    <row r="12" spans="1:4" x14ac:dyDescent="0.35">
      <c r="B12" s="45" t="s">
        <v>1660</v>
      </c>
      <c r="C12" s="46">
        <v>7810</v>
      </c>
    </row>
    <row r="13" spans="1:4" x14ac:dyDescent="0.35">
      <c r="B13" s="44" t="s">
        <v>2475</v>
      </c>
      <c r="C13" s="46">
        <v>34840</v>
      </c>
    </row>
    <row r="14" spans="1:4" x14ac:dyDescent="0.35">
      <c r="B14" s="45" t="s">
        <v>1645</v>
      </c>
      <c r="C14" s="46">
        <v>770</v>
      </c>
    </row>
    <row r="15" spans="1:4" x14ac:dyDescent="0.35">
      <c r="B15" s="45" t="s">
        <v>1646</v>
      </c>
      <c r="C15" s="46">
        <v>1260</v>
      </c>
    </row>
    <row r="16" spans="1:4" x14ac:dyDescent="0.35">
      <c r="B16" s="45" t="s">
        <v>1647</v>
      </c>
      <c r="C16" s="46">
        <v>1910</v>
      </c>
    </row>
    <row r="17" spans="2:3" x14ac:dyDescent="0.35">
      <c r="B17" s="45" t="s">
        <v>1648</v>
      </c>
      <c r="C17" s="46">
        <v>1980</v>
      </c>
    </row>
    <row r="18" spans="2:3" x14ac:dyDescent="0.35">
      <c r="B18" s="45" t="s">
        <v>1649</v>
      </c>
      <c r="C18" s="46">
        <v>2870</v>
      </c>
    </row>
    <row r="19" spans="2:3" x14ac:dyDescent="0.35">
      <c r="B19" s="45" t="s">
        <v>1650</v>
      </c>
      <c r="C19" s="46">
        <v>3420</v>
      </c>
    </row>
    <row r="20" spans="2:3" x14ac:dyDescent="0.35">
      <c r="B20" s="45" t="s">
        <v>1651</v>
      </c>
      <c r="C20" s="46">
        <v>3800</v>
      </c>
    </row>
    <row r="21" spans="2:3" x14ac:dyDescent="0.35">
      <c r="B21" s="45" t="s">
        <v>1652</v>
      </c>
      <c r="C21" s="46">
        <v>3870</v>
      </c>
    </row>
    <row r="22" spans="2:3" x14ac:dyDescent="0.35">
      <c r="B22" s="45" t="s">
        <v>1653</v>
      </c>
      <c r="C22" s="46">
        <v>4730</v>
      </c>
    </row>
    <row r="23" spans="2:3" x14ac:dyDescent="0.35">
      <c r="B23" s="45" t="s">
        <v>1654</v>
      </c>
      <c r="C23" s="46">
        <v>4970</v>
      </c>
    </row>
    <row r="24" spans="2:3" x14ac:dyDescent="0.35">
      <c r="B24" s="45" t="s">
        <v>1655</v>
      </c>
      <c r="C24" s="46">
        <v>5260</v>
      </c>
    </row>
    <row r="25" spans="2:3" x14ac:dyDescent="0.35">
      <c r="B25" s="44" t="s">
        <v>2393</v>
      </c>
      <c r="C25" s="46">
        <v>66730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552000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Transports de personnes</v>
      </c>
      <c r="C2" s="65"/>
      <c r="D2" s="61">
        <v>42735</v>
      </c>
    </row>
    <row r="4" spans="1:4" hidden="1" x14ac:dyDescent="0.35">
      <c r="B4" s="43" t="s">
        <v>0</v>
      </c>
      <c r="C4" t="s">
        <v>242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2446</v>
      </c>
      <c r="C7" s="46">
        <v>6370</v>
      </c>
    </row>
    <row r="8" spans="1:4" x14ac:dyDescent="0.35">
      <c r="B8" s="45" t="s">
        <v>1661</v>
      </c>
      <c r="C8" s="46">
        <v>420</v>
      </c>
    </row>
    <row r="9" spans="1:4" x14ac:dyDescent="0.35">
      <c r="B9" s="45" t="s">
        <v>1662</v>
      </c>
      <c r="C9" s="46">
        <v>510</v>
      </c>
    </row>
    <row r="10" spans="1:4" x14ac:dyDescent="0.35">
      <c r="B10" s="45" t="s">
        <v>1663</v>
      </c>
      <c r="C10" s="46">
        <v>540</v>
      </c>
    </row>
    <row r="11" spans="1:4" x14ac:dyDescent="0.35">
      <c r="B11" s="45" t="s">
        <v>1664</v>
      </c>
      <c r="C11" s="46">
        <v>1070</v>
      </c>
    </row>
    <row r="12" spans="1:4" x14ac:dyDescent="0.35">
      <c r="B12" s="45" t="s">
        <v>1665</v>
      </c>
      <c r="C12" s="46">
        <v>1380</v>
      </c>
    </row>
    <row r="13" spans="1:4" x14ac:dyDescent="0.35">
      <c r="B13" s="45" t="s">
        <v>1666</v>
      </c>
      <c r="C13" s="46">
        <v>2450</v>
      </c>
    </row>
    <row r="14" spans="1:4" x14ac:dyDescent="0.35">
      <c r="B14" s="44" t="s">
        <v>2455</v>
      </c>
      <c r="C14" s="46">
        <v>47700</v>
      </c>
    </row>
    <row r="15" spans="1:4" x14ac:dyDescent="0.35">
      <c r="B15" s="45" t="s">
        <v>1667</v>
      </c>
      <c r="C15" s="46">
        <v>2590</v>
      </c>
    </row>
    <row r="16" spans="1:4" x14ac:dyDescent="0.35">
      <c r="B16" s="45" t="s">
        <v>1668</v>
      </c>
      <c r="C16" s="46">
        <v>3130</v>
      </c>
    </row>
    <row r="17" spans="2:3" x14ac:dyDescent="0.35">
      <c r="B17" s="45" t="s">
        <v>1669</v>
      </c>
      <c r="C17" s="46">
        <v>3160</v>
      </c>
    </row>
    <row r="18" spans="2:3" x14ac:dyDescent="0.35">
      <c r="B18" s="45" t="s">
        <v>1670</v>
      </c>
      <c r="C18" s="46">
        <v>4440</v>
      </c>
    </row>
    <row r="19" spans="2:3" x14ac:dyDescent="0.35">
      <c r="B19" s="45" t="s">
        <v>1671</v>
      </c>
      <c r="C19" s="46">
        <v>4730</v>
      </c>
    </row>
    <row r="20" spans="2:3" x14ac:dyDescent="0.35">
      <c r="B20" s="45" t="s">
        <v>1672</v>
      </c>
      <c r="C20" s="46">
        <v>4770</v>
      </c>
    </row>
    <row r="21" spans="2:3" x14ac:dyDescent="0.35">
      <c r="B21" s="45" t="s">
        <v>1673</v>
      </c>
      <c r="C21" s="46">
        <v>5090</v>
      </c>
    </row>
    <row r="22" spans="2:3" x14ac:dyDescent="0.35">
      <c r="B22" s="45" t="s">
        <v>1674</v>
      </c>
      <c r="C22" s="46">
        <v>6390</v>
      </c>
    </row>
    <row r="23" spans="2:3" x14ac:dyDescent="0.35">
      <c r="B23" s="45" t="s">
        <v>1675</v>
      </c>
      <c r="C23" s="46">
        <v>6530</v>
      </c>
    </row>
    <row r="24" spans="2:3" x14ac:dyDescent="0.35">
      <c r="B24" s="45" t="s">
        <v>1676</v>
      </c>
      <c r="C24" s="46">
        <v>6870</v>
      </c>
    </row>
    <row r="25" spans="2:3" x14ac:dyDescent="0.35">
      <c r="B25" s="44" t="s">
        <v>2393</v>
      </c>
      <c r="C25" s="46">
        <v>54070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552050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Transports de choses</v>
      </c>
      <c r="C2" s="65"/>
      <c r="D2" s="61">
        <v>42735</v>
      </c>
    </row>
    <row r="4" spans="1:4" hidden="1" x14ac:dyDescent="0.35">
      <c r="B4" s="43" t="s">
        <v>0</v>
      </c>
      <c r="C4" t="s">
        <v>244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2552</v>
      </c>
      <c r="C7" s="46">
        <v>34570</v>
      </c>
    </row>
    <row r="8" spans="1:4" x14ac:dyDescent="0.35">
      <c r="B8" s="45" t="s">
        <v>1677</v>
      </c>
      <c r="C8" s="46">
        <v>630</v>
      </c>
    </row>
    <row r="9" spans="1:4" x14ac:dyDescent="0.35">
      <c r="B9" s="45" t="s">
        <v>1678</v>
      </c>
      <c r="C9" s="46">
        <v>830</v>
      </c>
    </row>
    <row r="10" spans="1:4" x14ac:dyDescent="0.35">
      <c r="B10" s="45" t="s">
        <v>1679</v>
      </c>
      <c r="C10" s="46">
        <v>1190</v>
      </c>
    </row>
    <row r="11" spans="1:4" x14ac:dyDescent="0.35">
      <c r="B11" s="45" t="s">
        <v>1680</v>
      </c>
      <c r="C11" s="46">
        <v>1340</v>
      </c>
    </row>
    <row r="12" spans="1:4" x14ac:dyDescent="0.35">
      <c r="B12" s="45" t="s">
        <v>1681</v>
      </c>
      <c r="C12" s="46">
        <v>1530</v>
      </c>
    </row>
    <row r="13" spans="1:4" x14ac:dyDescent="0.35">
      <c r="B13" s="45" t="s">
        <v>1682</v>
      </c>
      <c r="C13" s="46">
        <v>2880</v>
      </c>
    </row>
    <row r="14" spans="1:4" x14ac:dyDescent="0.35">
      <c r="B14" s="45" t="s">
        <v>1683</v>
      </c>
      <c r="C14" s="46">
        <v>3050</v>
      </c>
    </row>
    <row r="15" spans="1:4" x14ac:dyDescent="0.35">
      <c r="B15" s="45" t="s">
        <v>1684</v>
      </c>
      <c r="C15" s="46">
        <v>3260</v>
      </c>
    </row>
    <row r="16" spans="1:4" x14ac:dyDescent="0.35">
      <c r="B16" s="45" t="s">
        <v>1685</v>
      </c>
      <c r="C16" s="46">
        <v>4670</v>
      </c>
    </row>
    <row r="17" spans="2:3" x14ac:dyDescent="0.35">
      <c r="B17" s="45" t="s">
        <v>1686</v>
      </c>
      <c r="C17" s="46">
        <v>4800</v>
      </c>
    </row>
    <row r="18" spans="2:3" x14ac:dyDescent="0.35">
      <c r="B18" s="45" t="s">
        <v>1687</v>
      </c>
      <c r="C18" s="46">
        <v>5140</v>
      </c>
    </row>
    <row r="19" spans="2:3" x14ac:dyDescent="0.35">
      <c r="B19" s="45" t="s">
        <v>1688</v>
      </c>
      <c r="C19" s="46">
        <v>5750</v>
      </c>
    </row>
    <row r="20" spans="2:3" x14ac:dyDescent="0.35">
      <c r="B20" s="45" t="s">
        <v>1689</v>
      </c>
      <c r="C20" s="46">
        <v>6420</v>
      </c>
    </row>
    <row r="21" spans="2:3" x14ac:dyDescent="0.35">
      <c r="B21" s="45" t="s">
        <v>1690</v>
      </c>
      <c r="C21" s="46">
        <v>6550</v>
      </c>
    </row>
    <row r="22" spans="2:3" x14ac:dyDescent="0.35">
      <c r="B22" s="45" t="s">
        <v>1691</v>
      </c>
      <c r="C22" s="46">
        <v>-6630</v>
      </c>
    </row>
    <row r="23" spans="2:3" x14ac:dyDescent="0.35">
      <c r="B23" s="45" t="s">
        <v>1692</v>
      </c>
      <c r="C23" s="46">
        <v>-6840</v>
      </c>
    </row>
    <row r="24" spans="2:3" x14ac:dyDescent="0.35">
      <c r="B24" s="44" t="s">
        <v>2393</v>
      </c>
      <c r="C24" s="46">
        <v>34570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552100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Transports et montage de mobilier</v>
      </c>
      <c r="C2" s="65"/>
      <c r="D2" s="61">
        <v>42735</v>
      </c>
    </row>
    <row r="4" spans="1:4" hidden="1" x14ac:dyDescent="0.35">
      <c r="B4" s="43" t="s">
        <v>0</v>
      </c>
      <c r="C4" t="s">
        <v>246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2521</v>
      </c>
      <c r="C7" s="46">
        <v>16540</v>
      </c>
    </row>
    <row r="8" spans="1:4" x14ac:dyDescent="0.35">
      <c r="B8" s="45" t="s">
        <v>1693</v>
      </c>
      <c r="C8" s="46">
        <v>-510</v>
      </c>
    </row>
    <row r="9" spans="1:4" x14ac:dyDescent="0.35">
      <c r="B9" s="45" t="s">
        <v>1694</v>
      </c>
      <c r="C9" s="46">
        <v>-670</v>
      </c>
    </row>
    <row r="10" spans="1:4" x14ac:dyDescent="0.35">
      <c r="B10" s="45" t="s">
        <v>1695</v>
      </c>
      <c r="C10" s="46">
        <v>680</v>
      </c>
    </row>
    <row r="11" spans="1:4" x14ac:dyDescent="0.35">
      <c r="B11" s="45" t="s">
        <v>1696</v>
      </c>
      <c r="C11" s="46">
        <v>1070</v>
      </c>
    </row>
    <row r="12" spans="1:4" x14ac:dyDescent="0.35">
      <c r="B12" s="45" t="s">
        <v>1697</v>
      </c>
      <c r="C12" s="46">
        <v>1240</v>
      </c>
    </row>
    <row r="13" spans="1:4" x14ac:dyDescent="0.35">
      <c r="B13" s="45" t="s">
        <v>1698</v>
      </c>
      <c r="C13" s="46">
        <v>1670</v>
      </c>
    </row>
    <row r="14" spans="1:4" x14ac:dyDescent="0.35">
      <c r="B14" s="45" t="s">
        <v>1699</v>
      </c>
      <c r="C14" s="46">
        <v>1920</v>
      </c>
    </row>
    <row r="15" spans="1:4" x14ac:dyDescent="0.35">
      <c r="B15" s="45" t="s">
        <v>1700</v>
      </c>
      <c r="C15" s="46">
        <v>2120</v>
      </c>
    </row>
    <row r="16" spans="1:4" x14ac:dyDescent="0.35">
      <c r="B16" s="45" t="s">
        <v>1701</v>
      </c>
      <c r="C16" s="46">
        <v>2910</v>
      </c>
    </row>
    <row r="17" spans="2:3" x14ac:dyDescent="0.35">
      <c r="B17" s="45" t="s">
        <v>1702</v>
      </c>
      <c r="C17" s="46">
        <v>4010</v>
      </c>
    </row>
    <row r="18" spans="2:3" x14ac:dyDescent="0.35">
      <c r="B18" s="45" t="s">
        <v>1703</v>
      </c>
      <c r="C18" s="46">
        <v>4040</v>
      </c>
    </row>
    <row r="19" spans="2:3" x14ac:dyDescent="0.35">
      <c r="B19" s="45" t="s">
        <v>1704</v>
      </c>
      <c r="C19" s="46">
        <v>-5300</v>
      </c>
    </row>
    <row r="20" spans="2:3" x14ac:dyDescent="0.35">
      <c r="B20" s="45" t="s">
        <v>1705</v>
      </c>
      <c r="C20" s="46">
        <v>-5870</v>
      </c>
    </row>
    <row r="21" spans="2:3" x14ac:dyDescent="0.35">
      <c r="B21" s="45" t="s">
        <v>1706</v>
      </c>
      <c r="C21" s="46">
        <v>-6030</v>
      </c>
    </row>
    <row r="22" spans="2:3" x14ac:dyDescent="0.35">
      <c r="B22" s="45" t="s">
        <v>1707</v>
      </c>
      <c r="C22" s="46">
        <v>7380</v>
      </c>
    </row>
    <row r="23" spans="2:3" x14ac:dyDescent="0.35">
      <c r="B23" s="45" t="s">
        <v>1708</v>
      </c>
      <c r="C23" s="46">
        <v>7880</v>
      </c>
    </row>
    <row r="24" spans="2:3" x14ac:dyDescent="0.35">
      <c r="B24" s="44" t="s">
        <v>2393</v>
      </c>
      <c r="C24" s="46">
        <v>16540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3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556000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Assurances responsabilité civile, voyages</v>
      </c>
      <c r="C2" s="65"/>
      <c r="D2" s="61">
        <v>42735</v>
      </c>
    </row>
    <row r="4" spans="1:4" hidden="1" x14ac:dyDescent="0.35">
      <c r="B4" s="43" t="s">
        <v>0</v>
      </c>
      <c r="C4" t="s">
        <v>250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2498</v>
      </c>
      <c r="C7" s="46">
        <v>41240</v>
      </c>
    </row>
    <row r="8" spans="1:4" x14ac:dyDescent="0.35">
      <c r="B8" s="45" t="s">
        <v>1709</v>
      </c>
      <c r="C8" s="46">
        <v>990</v>
      </c>
    </row>
    <row r="9" spans="1:4" x14ac:dyDescent="0.35">
      <c r="B9" s="45" t="s">
        <v>1710</v>
      </c>
      <c r="C9" s="46">
        <v>1110</v>
      </c>
    </row>
    <row r="10" spans="1:4" x14ac:dyDescent="0.35">
      <c r="B10" s="45" t="s">
        <v>1711</v>
      </c>
      <c r="C10" s="46">
        <v>1250</v>
      </c>
    </row>
    <row r="11" spans="1:4" x14ac:dyDescent="0.35">
      <c r="B11" s="45" t="s">
        <v>1712</v>
      </c>
      <c r="C11" s="46">
        <v>1980</v>
      </c>
    </row>
    <row r="12" spans="1:4" x14ac:dyDescent="0.35">
      <c r="B12" s="45" t="s">
        <v>1713</v>
      </c>
      <c r="C12" s="46">
        <v>2830</v>
      </c>
    </row>
    <row r="13" spans="1:4" x14ac:dyDescent="0.35">
      <c r="B13" s="45" t="s">
        <v>1714</v>
      </c>
      <c r="C13" s="46">
        <v>3090</v>
      </c>
    </row>
    <row r="14" spans="1:4" x14ac:dyDescent="0.35">
      <c r="B14" s="45" t="s">
        <v>1715</v>
      </c>
      <c r="C14" s="46">
        <v>3310</v>
      </c>
    </row>
    <row r="15" spans="1:4" x14ac:dyDescent="0.35">
      <c r="B15" s="45" t="s">
        <v>1716</v>
      </c>
      <c r="C15" s="46">
        <v>3510</v>
      </c>
    </row>
    <row r="16" spans="1:4" x14ac:dyDescent="0.35">
      <c r="B16" s="45" t="s">
        <v>1717</v>
      </c>
      <c r="C16" s="46">
        <v>3650</v>
      </c>
    </row>
    <row r="17" spans="2:3" x14ac:dyDescent="0.35">
      <c r="B17" s="45" t="s">
        <v>1718</v>
      </c>
      <c r="C17" s="46">
        <v>3930</v>
      </c>
    </row>
    <row r="18" spans="2:3" x14ac:dyDescent="0.35">
      <c r="B18" s="45" t="s">
        <v>1719</v>
      </c>
      <c r="C18" s="46">
        <v>4240</v>
      </c>
    </row>
    <row r="19" spans="2:3" x14ac:dyDescent="0.35">
      <c r="B19" s="45" t="s">
        <v>1720</v>
      </c>
      <c r="C19" s="46">
        <v>4700</v>
      </c>
    </row>
    <row r="20" spans="2:3" x14ac:dyDescent="0.35">
      <c r="B20" s="45" t="s">
        <v>1721</v>
      </c>
      <c r="C20" s="46">
        <v>6650</v>
      </c>
    </row>
    <row r="21" spans="2:3" x14ac:dyDescent="0.35">
      <c r="B21" s="44" t="s">
        <v>2503</v>
      </c>
      <c r="C21" s="46">
        <v>21750</v>
      </c>
    </row>
    <row r="22" spans="2:3" x14ac:dyDescent="0.35">
      <c r="B22" s="45" t="s">
        <v>1722</v>
      </c>
      <c r="C22" s="46">
        <v>6930</v>
      </c>
    </row>
    <row r="23" spans="2:3" x14ac:dyDescent="0.35">
      <c r="B23" s="45" t="s">
        <v>1723</v>
      </c>
      <c r="C23" s="46">
        <v>7140</v>
      </c>
    </row>
    <row r="24" spans="2:3" x14ac:dyDescent="0.35">
      <c r="B24" s="45" t="s">
        <v>1724</v>
      </c>
      <c r="C24" s="46">
        <v>7680</v>
      </c>
    </row>
    <row r="25" spans="2:3" x14ac:dyDescent="0.35">
      <c r="B25" s="44" t="s">
        <v>2393</v>
      </c>
      <c r="C25" s="46">
        <v>62990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3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556050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Assurances incendie, choses, eau, vol</v>
      </c>
      <c r="C2" s="65"/>
      <c r="D2" s="61">
        <v>42735</v>
      </c>
    </row>
    <row r="4" spans="1:4" hidden="1" x14ac:dyDescent="0.35">
      <c r="B4" s="43" t="s">
        <v>0</v>
      </c>
      <c r="C4" t="s">
        <v>252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2490</v>
      </c>
      <c r="C7" s="46">
        <v>33660</v>
      </c>
    </row>
    <row r="8" spans="1:4" x14ac:dyDescent="0.35">
      <c r="B8" s="45" t="s">
        <v>1730</v>
      </c>
      <c r="C8" s="46">
        <v>2500</v>
      </c>
    </row>
    <row r="9" spans="1:4" x14ac:dyDescent="0.35">
      <c r="B9" s="45" t="s">
        <v>1731</v>
      </c>
      <c r="C9" s="46">
        <v>2590</v>
      </c>
    </row>
    <row r="10" spans="1:4" x14ac:dyDescent="0.35">
      <c r="B10" s="45" t="s">
        <v>1732</v>
      </c>
      <c r="C10" s="46">
        <v>3470</v>
      </c>
    </row>
    <row r="11" spans="1:4" x14ac:dyDescent="0.35">
      <c r="B11" s="45" t="s">
        <v>1733</v>
      </c>
      <c r="C11" s="46">
        <v>3490</v>
      </c>
    </row>
    <row r="12" spans="1:4" x14ac:dyDescent="0.35">
      <c r="B12" s="45" t="s">
        <v>1734</v>
      </c>
      <c r="C12" s="46">
        <v>3780</v>
      </c>
    </row>
    <row r="13" spans="1:4" x14ac:dyDescent="0.35">
      <c r="B13" s="45" t="s">
        <v>1735</v>
      </c>
      <c r="C13" s="46">
        <v>-3900</v>
      </c>
    </row>
    <row r="14" spans="1:4" x14ac:dyDescent="0.35">
      <c r="B14" s="45" t="s">
        <v>1736</v>
      </c>
      <c r="C14" s="46">
        <v>-5060</v>
      </c>
    </row>
    <row r="15" spans="1:4" x14ac:dyDescent="0.35">
      <c r="B15" s="45" t="s">
        <v>1737</v>
      </c>
      <c r="C15" s="46">
        <v>5490</v>
      </c>
    </row>
    <row r="16" spans="1:4" x14ac:dyDescent="0.35">
      <c r="B16" s="45" t="s">
        <v>1738</v>
      </c>
      <c r="C16" s="46">
        <v>5920</v>
      </c>
    </row>
    <row r="17" spans="2:3" x14ac:dyDescent="0.35">
      <c r="B17" s="45" t="s">
        <v>1739</v>
      </c>
      <c r="C17" s="46">
        <v>7620</v>
      </c>
    </row>
    <row r="18" spans="2:3" x14ac:dyDescent="0.35">
      <c r="B18" s="45" t="s">
        <v>1740</v>
      </c>
      <c r="C18" s="46">
        <v>7760</v>
      </c>
    </row>
    <row r="19" spans="2:3" x14ac:dyDescent="0.35">
      <c r="B19" s="44" t="s">
        <v>2503</v>
      </c>
      <c r="C19" s="46">
        <v>6620</v>
      </c>
    </row>
    <row r="20" spans="2:3" x14ac:dyDescent="0.35">
      <c r="B20" s="45" t="s">
        <v>1725</v>
      </c>
      <c r="C20" s="46">
        <v>-1110</v>
      </c>
    </row>
    <row r="21" spans="2:3" x14ac:dyDescent="0.35">
      <c r="B21" s="45" t="s">
        <v>1726</v>
      </c>
      <c r="C21" s="46">
        <v>1560</v>
      </c>
    </row>
    <row r="22" spans="2:3" x14ac:dyDescent="0.35">
      <c r="B22" s="45" t="s">
        <v>1727</v>
      </c>
      <c r="C22" s="46">
        <v>1790</v>
      </c>
    </row>
    <row r="23" spans="2:3" x14ac:dyDescent="0.35">
      <c r="B23" s="45" t="s">
        <v>1728</v>
      </c>
      <c r="C23" s="46">
        <v>2040</v>
      </c>
    </row>
    <row r="24" spans="2:3" x14ac:dyDescent="0.35">
      <c r="B24" s="45" t="s">
        <v>1729</v>
      </c>
      <c r="C24" s="46">
        <v>2340</v>
      </c>
    </row>
    <row r="25" spans="2:3" x14ac:dyDescent="0.35">
      <c r="B25" s="44" t="s">
        <v>2393</v>
      </c>
      <c r="C25" s="46">
        <v>40280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556100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Assurances véhicules</v>
      </c>
      <c r="C2" s="65"/>
      <c r="D2" s="61">
        <v>42735</v>
      </c>
    </row>
    <row r="4" spans="1:4" hidden="1" x14ac:dyDescent="0.35">
      <c r="B4" s="43" t="s">
        <v>0</v>
      </c>
      <c r="C4" t="s">
        <v>254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2485</v>
      </c>
      <c r="C7" s="46">
        <v>59420</v>
      </c>
    </row>
    <row r="8" spans="1:4" x14ac:dyDescent="0.35">
      <c r="B8" s="45" t="s">
        <v>1741</v>
      </c>
      <c r="C8" s="46">
        <v>330</v>
      </c>
    </row>
    <row r="9" spans="1:4" x14ac:dyDescent="0.35">
      <c r="B9" s="45" t="s">
        <v>1742</v>
      </c>
      <c r="C9" s="46">
        <v>730</v>
      </c>
    </row>
    <row r="10" spans="1:4" x14ac:dyDescent="0.35">
      <c r="B10" s="45" t="s">
        <v>1743</v>
      </c>
      <c r="C10" s="46">
        <v>1010</v>
      </c>
    </row>
    <row r="11" spans="1:4" x14ac:dyDescent="0.35">
      <c r="B11" s="45" t="s">
        <v>1744</v>
      </c>
      <c r="C11" s="46">
        <v>1020</v>
      </c>
    </row>
    <row r="12" spans="1:4" x14ac:dyDescent="0.35">
      <c r="B12" s="45" t="s">
        <v>1745</v>
      </c>
      <c r="C12" s="46">
        <v>1280</v>
      </c>
    </row>
    <row r="13" spans="1:4" x14ac:dyDescent="0.35">
      <c r="B13" s="45" t="s">
        <v>1746</v>
      </c>
      <c r="C13" s="46">
        <v>2120</v>
      </c>
    </row>
    <row r="14" spans="1:4" x14ac:dyDescent="0.35">
      <c r="B14" s="45" t="s">
        <v>1747</v>
      </c>
      <c r="C14" s="46">
        <v>3240</v>
      </c>
    </row>
    <row r="15" spans="1:4" x14ac:dyDescent="0.35">
      <c r="B15" s="45" t="s">
        <v>1748</v>
      </c>
      <c r="C15" s="46">
        <v>3470</v>
      </c>
    </row>
    <row r="16" spans="1:4" x14ac:dyDescent="0.35">
      <c r="B16" s="45" t="s">
        <v>1749</v>
      </c>
      <c r="C16" s="46">
        <v>3730</v>
      </c>
    </row>
    <row r="17" spans="2:3" x14ac:dyDescent="0.35">
      <c r="B17" s="45" t="s">
        <v>1750</v>
      </c>
      <c r="C17" s="46">
        <v>4040</v>
      </c>
    </row>
    <row r="18" spans="2:3" x14ac:dyDescent="0.35">
      <c r="B18" s="45" t="s">
        <v>1751</v>
      </c>
      <c r="C18" s="46">
        <v>4260</v>
      </c>
    </row>
    <row r="19" spans="2:3" x14ac:dyDescent="0.35">
      <c r="B19" s="45" t="s">
        <v>1752</v>
      </c>
      <c r="C19" s="46">
        <v>5410</v>
      </c>
    </row>
    <row r="20" spans="2:3" x14ac:dyDescent="0.35">
      <c r="B20" s="45" t="s">
        <v>1753</v>
      </c>
      <c r="C20" s="46">
        <v>6740</v>
      </c>
    </row>
    <row r="21" spans="2:3" x14ac:dyDescent="0.35">
      <c r="B21" s="45" t="s">
        <v>1754</v>
      </c>
      <c r="C21" s="46">
        <v>7230</v>
      </c>
    </row>
    <row r="22" spans="2:3" x14ac:dyDescent="0.35">
      <c r="B22" s="45" t="s">
        <v>1755</v>
      </c>
      <c r="C22" s="46">
        <v>7400</v>
      </c>
    </row>
    <row r="23" spans="2:3" x14ac:dyDescent="0.35">
      <c r="B23" s="45" t="s">
        <v>1756</v>
      </c>
      <c r="C23" s="46">
        <v>7410</v>
      </c>
    </row>
    <row r="24" spans="2:3" x14ac:dyDescent="0.35">
      <c r="B24" s="44" t="s">
        <v>2393</v>
      </c>
      <c r="C24" s="46">
        <v>59420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1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557000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Taxes des bâtiments/impôt foncier</v>
      </c>
      <c r="C2" s="65"/>
      <c r="D2" s="61">
        <v>42735</v>
      </c>
    </row>
    <row r="4" spans="1:4" hidden="1" x14ac:dyDescent="0.35">
      <c r="B4" s="43" t="s">
        <v>0</v>
      </c>
      <c r="C4" t="s">
        <v>258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2409</v>
      </c>
      <c r="C7" s="46">
        <v>72220</v>
      </c>
    </row>
    <row r="8" spans="1:4" x14ac:dyDescent="0.35">
      <c r="B8" s="45" t="s">
        <v>1757</v>
      </c>
      <c r="C8" s="46">
        <v>1250</v>
      </c>
    </row>
    <row r="9" spans="1:4" x14ac:dyDescent="0.35">
      <c r="B9" s="45" t="s">
        <v>1758</v>
      </c>
      <c r="C9" s="46">
        <v>1940</v>
      </c>
    </row>
    <row r="10" spans="1:4" x14ac:dyDescent="0.35">
      <c r="B10" s="45" t="s">
        <v>1759</v>
      </c>
      <c r="C10" s="46">
        <v>1980</v>
      </c>
    </row>
    <row r="11" spans="1:4" x14ac:dyDescent="0.35">
      <c r="B11" s="45" t="s">
        <v>1760</v>
      </c>
      <c r="C11" s="46">
        <v>2700</v>
      </c>
    </row>
    <row r="12" spans="1:4" x14ac:dyDescent="0.35">
      <c r="B12" s="45" t="s">
        <v>1761</v>
      </c>
      <c r="C12" s="46">
        <v>2800</v>
      </c>
    </row>
    <row r="13" spans="1:4" x14ac:dyDescent="0.35">
      <c r="B13" s="45" t="s">
        <v>1762</v>
      </c>
      <c r="C13" s="46">
        <v>4130</v>
      </c>
    </row>
    <row r="14" spans="1:4" x14ac:dyDescent="0.35">
      <c r="B14" s="45" t="s">
        <v>1763</v>
      </c>
      <c r="C14" s="46">
        <v>4320</v>
      </c>
    </row>
    <row r="15" spans="1:4" x14ac:dyDescent="0.35">
      <c r="B15" s="45" t="s">
        <v>1764</v>
      </c>
      <c r="C15" s="46">
        <v>4630</v>
      </c>
    </row>
    <row r="16" spans="1:4" x14ac:dyDescent="0.35">
      <c r="B16" s="45" t="s">
        <v>1765</v>
      </c>
      <c r="C16" s="46">
        <v>4900</v>
      </c>
    </row>
    <row r="17" spans="2:3" x14ac:dyDescent="0.35">
      <c r="B17" s="45" t="s">
        <v>1766</v>
      </c>
      <c r="C17" s="46">
        <v>4950</v>
      </c>
    </row>
    <row r="18" spans="2:3" x14ac:dyDescent="0.35">
      <c r="B18" s="45" t="s">
        <v>1767</v>
      </c>
      <c r="C18" s="46">
        <v>5560</v>
      </c>
    </row>
    <row r="19" spans="2:3" x14ac:dyDescent="0.35">
      <c r="B19" s="45" t="s">
        <v>1768</v>
      </c>
      <c r="C19" s="46">
        <v>5670</v>
      </c>
    </row>
    <row r="20" spans="2:3" x14ac:dyDescent="0.35">
      <c r="B20" s="45" t="s">
        <v>1769</v>
      </c>
      <c r="C20" s="46">
        <v>5910</v>
      </c>
    </row>
    <row r="21" spans="2:3" x14ac:dyDescent="0.35">
      <c r="B21" s="45" t="s">
        <v>1770</v>
      </c>
      <c r="C21" s="46">
        <v>6640</v>
      </c>
    </row>
    <row r="22" spans="2:3" x14ac:dyDescent="0.35">
      <c r="B22" s="45" t="s">
        <v>1771</v>
      </c>
      <c r="C22" s="46">
        <v>6890</v>
      </c>
    </row>
    <row r="23" spans="2:3" x14ac:dyDescent="0.35">
      <c r="B23" s="45" t="s">
        <v>1772</v>
      </c>
      <c r="C23" s="46">
        <v>7950</v>
      </c>
    </row>
    <row r="24" spans="2:3" x14ac:dyDescent="0.35">
      <c r="B24" s="44" t="s">
        <v>2393</v>
      </c>
      <c r="C24" s="46">
        <v>72220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21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557020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Taxes véhicules</v>
      </c>
      <c r="C2" s="65"/>
      <c r="D2" s="61">
        <v>42735</v>
      </c>
    </row>
    <row r="4" spans="1:4" hidden="1" x14ac:dyDescent="0.35">
      <c r="B4" s="43" t="s">
        <v>0</v>
      </c>
      <c r="C4" t="s">
        <v>260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2411</v>
      </c>
      <c r="C7" s="46">
        <v>30410</v>
      </c>
    </row>
    <row r="8" spans="1:4" x14ac:dyDescent="0.35">
      <c r="B8" s="45" t="s">
        <v>1785</v>
      </c>
      <c r="C8" s="46">
        <v>6270</v>
      </c>
    </row>
    <row r="9" spans="1:4" x14ac:dyDescent="0.35">
      <c r="B9" s="45" t="s">
        <v>1786</v>
      </c>
      <c r="C9" s="46">
        <v>7370</v>
      </c>
    </row>
    <row r="10" spans="1:4" x14ac:dyDescent="0.35">
      <c r="B10" s="45" t="s">
        <v>1787</v>
      </c>
      <c r="C10" s="46">
        <v>8370</v>
      </c>
    </row>
    <row r="11" spans="1:4" x14ac:dyDescent="0.35">
      <c r="B11" s="45" t="s">
        <v>1788</v>
      </c>
      <c r="C11" s="46">
        <v>8400</v>
      </c>
    </row>
    <row r="12" spans="1:4" x14ac:dyDescent="0.35">
      <c r="B12" s="44" t="s">
        <v>2496</v>
      </c>
      <c r="C12" s="46">
        <v>43390</v>
      </c>
    </row>
    <row r="13" spans="1:4" x14ac:dyDescent="0.35">
      <c r="B13" s="45" t="s">
        <v>1773</v>
      </c>
      <c r="C13" s="46">
        <v>540</v>
      </c>
    </row>
    <row r="14" spans="1:4" x14ac:dyDescent="0.35">
      <c r="B14" s="45" t="s">
        <v>1774</v>
      </c>
      <c r="C14" s="46">
        <v>1620</v>
      </c>
    </row>
    <row r="15" spans="1:4" x14ac:dyDescent="0.35">
      <c r="B15" s="45" t="s">
        <v>1775</v>
      </c>
      <c r="C15" s="46">
        <v>2190</v>
      </c>
    </row>
    <row r="16" spans="1:4" x14ac:dyDescent="0.35">
      <c r="B16" s="45" t="s">
        <v>1776</v>
      </c>
      <c r="C16" s="46">
        <v>2490</v>
      </c>
    </row>
    <row r="17" spans="2:3" x14ac:dyDescent="0.35">
      <c r="B17" s="45" t="s">
        <v>1777</v>
      </c>
      <c r="C17" s="46">
        <v>3320</v>
      </c>
    </row>
    <row r="18" spans="2:3" x14ac:dyDescent="0.35">
      <c r="B18" s="45" t="s">
        <v>1778</v>
      </c>
      <c r="C18" s="46">
        <v>3800</v>
      </c>
    </row>
    <row r="19" spans="2:3" x14ac:dyDescent="0.35">
      <c r="B19" s="45" t="s">
        <v>1779</v>
      </c>
      <c r="C19" s="46">
        <v>4100</v>
      </c>
    </row>
    <row r="20" spans="2:3" x14ac:dyDescent="0.35">
      <c r="B20" s="45" t="s">
        <v>1780</v>
      </c>
      <c r="C20" s="46">
        <v>4860</v>
      </c>
    </row>
    <row r="21" spans="2:3" x14ac:dyDescent="0.35">
      <c r="B21" s="45" t="s">
        <v>1781</v>
      </c>
      <c r="C21" s="46">
        <v>4890</v>
      </c>
    </row>
    <row r="22" spans="2:3" x14ac:dyDescent="0.35">
      <c r="B22" s="45" t="s">
        <v>1782</v>
      </c>
      <c r="C22" s="46">
        <v>4930</v>
      </c>
    </row>
    <row r="23" spans="2:3" x14ac:dyDescent="0.35">
      <c r="B23" s="45" t="s">
        <v>1783</v>
      </c>
      <c r="C23" s="46">
        <v>5000</v>
      </c>
    </row>
    <row r="24" spans="2:3" x14ac:dyDescent="0.35">
      <c r="B24" s="45" t="s">
        <v>1784</v>
      </c>
      <c r="C24" s="46">
        <v>5650</v>
      </c>
    </row>
    <row r="25" spans="2:3" x14ac:dyDescent="0.35">
      <c r="B25" s="44" t="s">
        <v>2393</v>
      </c>
      <c r="C25" s="46">
        <v>73800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5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557030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Taxes déchêts</v>
      </c>
      <c r="C2" s="65"/>
      <c r="D2" s="61">
        <v>42735</v>
      </c>
    </row>
    <row r="4" spans="1:4" hidden="1" x14ac:dyDescent="0.35">
      <c r="B4" s="43" t="s">
        <v>0</v>
      </c>
      <c r="C4" t="s">
        <v>262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2411</v>
      </c>
      <c r="C7" s="46">
        <v>3130</v>
      </c>
    </row>
    <row r="8" spans="1:4" x14ac:dyDescent="0.35">
      <c r="B8" s="45" t="s">
        <v>1789</v>
      </c>
      <c r="C8" s="46">
        <v>-170</v>
      </c>
    </row>
    <row r="9" spans="1:4" x14ac:dyDescent="0.35">
      <c r="B9" s="45" t="s">
        <v>1790</v>
      </c>
      <c r="C9" s="46">
        <v>460</v>
      </c>
    </row>
    <row r="10" spans="1:4" x14ac:dyDescent="0.35">
      <c r="B10" s="45" t="s">
        <v>1791</v>
      </c>
      <c r="C10" s="46">
        <v>550</v>
      </c>
    </row>
    <row r="11" spans="1:4" x14ac:dyDescent="0.35">
      <c r="B11" s="45" t="s">
        <v>1792</v>
      </c>
      <c r="C11" s="46">
        <v>2290</v>
      </c>
    </row>
    <row r="12" spans="1:4" x14ac:dyDescent="0.35">
      <c r="B12" s="44" t="s">
        <v>2520</v>
      </c>
      <c r="C12" s="46">
        <v>50720</v>
      </c>
    </row>
    <row r="13" spans="1:4" x14ac:dyDescent="0.35">
      <c r="B13" s="45" t="s">
        <v>1793</v>
      </c>
      <c r="C13" s="46">
        <v>2450</v>
      </c>
    </row>
    <row r="14" spans="1:4" x14ac:dyDescent="0.35">
      <c r="B14" s="45" t="s">
        <v>1794</v>
      </c>
      <c r="C14" s="46">
        <v>2630</v>
      </c>
    </row>
    <row r="15" spans="1:4" x14ac:dyDescent="0.35">
      <c r="B15" s="45" t="s">
        <v>1795</v>
      </c>
      <c r="C15" s="46">
        <v>3570</v>
      </c>
    </row>
    <row r="16" spans="1:4" x14ac:dyDescent="0.35">
      <c r="B16" s="45" t="s">
        <v>1796</v>
      </c>
      <c r="C16" s="46">
        <v>3740</v>
      </c>
    </row>
    <row r="17" spans="2:3" x14ac:dyDescent="0.35">
      <c r="B17" s="45" t="s">
        <v>1797</v>
      </c>
      <c r="C17" s="46">
        <v>3930</v>
      </c>
    </row>
    <row r="18" spans="2:3" x14ac:dyDescent="0.35">
      <c r="B18" s="45" t="s">
        <v>1798</v>
      </c>
      <c r="C18" s="46">
        <v>4230</v>
      </c>
    </row>
    <row r="19" spans="2:3" x14ac:dyDescent="0.35">
      <c r="B19" s="45" t="s">
        <v>1799</v>
      </c>
      <c r="C19" s="46">
        <v>4350</v>
      </c>
    </row>
    <row r="20" spans="2:3" x14ac:dyDescent="0.35">
      <c r="B20" s="45" t="s">
        <v>1800</v>
      </c>
      <c r="C20" s="46">
        <v>4560</v>
      </c>
    </row>
    <row r="21" spans="2:3" x14ac:dyDescent="0.35">
      <c r="B21" s="45" t="s">
        <v>1801</v>
      </c>
      <c r="C21" s="46">
        <v>4860</v>
      </c>
    </row>
    <row r="22" spans="2:3" x14ac:dyDescent="0.35">
      <c r="B22" s="45" t="s">
        <v>1802</v>
      </c>
      <c r="C22" s="46">
        <v>5050</v>
      </c>
    </row>
    <row r="23" spans="2:3" x14ac:dyDescent="0.35">
      <c r="B23" s="45" t="s">
        <v>1803</v>
      </c>
      <c r="C23" s="46">
        <v>5050</v>
      </c>
    </row>
    <row r="24" spans="2:3" x14ac:dyDescent="0.35">
      <c r="B24" s="45" t="s">
        <v>1804</v>
      </c>
      <c r="C24" s="46">
        <v>6300</v>
      </c>
    </row>
    <row r="25" spans="2:3" x14ac:dyDescent="0.35">
      <c r="B25" s="44" t="s">
        <v>2393</v>
      </c>
      <c r="C25" s="46">
        <v>53850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0.17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557040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Taxes douanières</v>
      </c>
      <c r="C2" s="65"/>
      <c r="D2" s="61">
        <v>42735</v>
      </c>
    </row>
    <row r="4" spans="1:4" hidden="1" x14ac:dyDescent="0.35">
      <c r="B4" s="43" t="s">
        <v>0</v>
      </c>
      <c r="C4" t="s">
        <v>264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2537</v>
      </c>
      <c r="C7" s="46">
        <v>44070</v>
      </c>
    </row>
    <row r="8" spans="1:4" x14ac:dyDescent="0.35">
      <c r="B8" s="45" t="s">
        <v>1805</v>
      </c>
      <c r="C8" s="46">
        <v>210</v>
      </c>
    </row>
    <row r="9" spans="1:4" x14ac:dyDescent="0.35">
      <c r="B9" s="45" t="s">
        <v>1806</v>
      </c>
      <c r="C9" s="46">
        <v>520</v>
      </c>
    </row>
    <row r="10" spans="1:4" x14ac:dyDescent="0.35">
      <c r="B10" s="45" t="s">
        <v>1807</v>
      </c>
      <c r="C10" s="46">
        <v>-570</v>
      </c>
    </row>
    <row r="11" spans="1:4" x14ac:dyDescent="0.35">
      <c r="B11" s="45" t="s">
        <v>1808</v>
      </c>
      <c r="C11" s="46">
        <v>570</v>
      </c>
    </row>
    <row r="12" spans="1:4" x14ac:dyDescent="0.35">
      <c r="B12" s="45" t="s">
        <v>1809</v>
      </c>
      <c r="C12" s="46">
        <v>780</v>
      </c>
    </row>
    <row r="13" spans="1:4" x14ac:dyDescent="0.35">
      <c r="B13" s="45" t="s">
        <v>1810</v>
      </c>
      <c r="C13" s="46">
        <v>1000</v>
      </c>
    </row>
    <row r="14" spans="1:4" x14ac:dyDescent="0.35">
      <c r="B14" s="45" t="s">
        <v>1811</v>
      </c>
      <c r="C14" s="46">
        <v>1560</v>
      </c>
    </row>
    <row r="15" spans="1:4" x14ac:dyDescent="0.35">
      <c r="B15" s="45" t="s">
        <v>1812</v>
      </c>
      <c r="C15" s="46">
        <v>2100</v>
      </c>
    </row>
    <row r="16" spans="1:4" x14ac:dyDescent="0.35">
      <c r="B16" s="45" t="s">
        <v>1813</v>
      </c>
      <c r="C16" s="46">
        <v>2940</v>
      </c>
    </row>
    <row r="17" spans="2:3" x14ac:dyDescent="0.35">
      <c r="B17" s="45" t="s">
        <v>1814</v>
      </c>
      <c r="C17" s="46">
        <v>3090</v>
      </c>
    </row>
    <row r="18" spans="2:3" x14ac:dyDescent="0.35">
      <c r="B18" s="45" t="s">
        <v>1815</v>
      </c>
      <c r="C18" s="46">
        <v>3360</v>
      </c>
    </row>
    <row r="19" spans="2:3" x14ac:dyDescent="0.35">
      <c r="B19" s="45" t="s">
        <v>1816</v>
      </c>
      <c r="C19" s="46">
        <v>3480</v>
      </c>
    </row>
    <row r="20" spans="2:3" x14ac:dyDescent="0.35">
      <c r="B20" s="45" t="s">
        <v>1817</v>
      </c>
      <c r="C20" s="46">
        <v>4590</v>
      </c>
    </row>
    <row r="21" spans="2:3" x14ac:dyDescent="0.35">
      <c r="B21" s="45" t="s">
        <v>1818</v>
      </c>
      <c r="C21" s="46">
        <v>5960</v>
      </c>
    </row>
    <row r="22" spans="2:3" x14ac:dyDescent="0.35">
      <c r="B22" s="45" t="s">
        <v>1819</v>
      </c>
      <c r="C22" s="46">
        <v>6560</v>
      </c>
    </row>
    <row r="23" spans="2:3" x14ac:dyDescent="0.35">
      <c r="B23" s="45" t="s">
        <v>1820</v>
      </c>
      <c r="C23" s="46">
        <v>7920</v>
      </c>
    </row>
    <row r="24" spans="2:3" x14ac:dyDescent="0.35">
      <c r="B24" s="44" t="s">
        <v>2393</v>
      </c>
      <c r="C24" s="46">
        <v>44070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557060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et émoluments juridiques et de poursuite</v>
      </c>
      <c r="C2" s="65"/>
      <c r="D2" s="61">
        <v>42735</v>
      </c>
    </row>
    <row r="4" spans="1:4" hidden="1" x14ac:dyDescent="0.35">
      <c r="B4" s="43" t="s">
        <v>0</v>
      </c>
      <c r="C4" t="s">
        <v>266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2438</v>
      </c>
      <c r="C7" s="46">
        <v>76000</v>
      </c>
    </row>
    <row r="8" spans="1:4" x14ac:dyDescent="0.35">
      <c r="B8" s="45" t="s">
        <v>1821</v>
      </c>
      <c r="C8" s="46">
        <v>200</v>
      </c>
    </row>
    <row r="9" spans="1:4" x14ac:dyDescent="0.35">
      <c r="B9" s="45" t="s">
        <v>1822</v>
      </c>
      <c r="C9" s="46">
        <v>1300</v>
      </c>
    </row>
    <row r="10" spans="1:4" x14ac:dyDescent="0.35">
      <c r="B10" s="45" t="s">
        <v>1823</v>
      </c>
      <c r="C10" s="46">
        <v>2360</v>
      </c>
    </row>
    <row r="11" spans="1:4" x14ac:dyDescent="0.35">
      <c r="B11" s="45" t="s">
        <v>1824</v>
      </c>
      <c r="C11" s="46">
        <v>2450</v>
      </c>
    </row>
    <row r="12" spans="1:4" x14ac:dyDescent="0.35">
      <c r="B12" s="45" t="s">
        <v>1825</v>
      </c>
      <c r="C12" s="46">
        <v>3100</v>
      </c>
    </row>
    <row r="13" spans="1:4" x14ac:dyDescent="0.35">
      <c r="B13" s="45" t="s">
        <v>1826</v>
      </c>
      <c r="C13" s="46">
        <v>3550</v>
      </c>
    </row>
    <row r="14" spans="1:4" x14ac:dyDescent="0.35">
      <c r="B14" s="45" t="s">
        <v>1827</v>
      </c>
      <c r="C14" s="46">
        <v>5030</v>
      </c>
    </row>
    <row r="15" spans="1:4" x14ac:dyDescent="0.35">
      <c r="B15" s="45" t="s">
        <v>1828</v>
      </c>
      <c r="C15" s="46">
        <v>5070</v>
      </c>
    </row>
    <row r="16" spans="1:4" x14ac:dyDescent="0.35">
      <c r="B16" s="45" t="s">
        <v>1829</v>
      </c>
      <c r="C16" s="46">
        <v>5500</v>
      </c>
    </row>
    <row r="17" spans="2:3" x14ac:dyDescent="0.35">
      <c r="B17" s="45" t="s">
        <v>1830</v>
      </c>
      <c r="C17" s="46">
        <v>5670</v>
      </c>
    </row>
    <row r="18" spans="2:3" x14ac:dyDescent="0.35">
      <c r="B18" s="45" t="s">
        <v>1831</v>
      </c>
      <c r="C18" s="46">
        <v>5930</v>
      </c>
    </row>
    <row r="19" spans="2:3" x14ac:dyDescent="0.35">
      <c r="B19" s="45" t="s">
        <v>1832</v>
      </c>
      <c r="C19" s="46">
        <v>6030</v>
      </c>
    </row>
    <row r="20" spans="2:3" x14ac:dyDescent="0.35">
      <c r="B20" s="45" t="s">
        <v>1833</v>
      </c>
      <c r="C20" s="46">
        <v>6240</v>
      </c>
    </row>
    <row r="21" spans="2:3" x14ac:dyDescent="0.35">
      <c r="B21" s="45" t="s">
        <v>1834</v>
      </c>
      <c r="C21" s="46">
        <v>7510</v>
      </c>
    </row>
    <row r="22" spans="2:3" x14ac:dyDescent="0.35">
      <c r="B22" s="45" t="s">
        <v>1835</v>
      </c>
      <c r="C22" s="46">
        <v>7950</v>
      </c>
    </row>
    <row r="23" spans="2:3" x14ac:dyDescent="0.35">
      <c r="B23" s="45" t="s">
        <v>1836</v>
      </c>
      <c r="C23" s="46">
        <v>8110</v>
      </c>
    </row>
    <row r="24" spans="2:3" x14ac:dyDescent="0.35">
      <c r="B24" s="44" t="s">
        <v>2393</v>
      </c>
      <c r="C24" s="46">
        <v>76000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1.542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557070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Taxes et frais officiels de dépôt de brevet</v>
      </c>
      <c r="C2" s="65"/>
      <c r="D2" s="61">
        <v>42735</v>
      </c>
    </row>
    <row r="4" spans="1:4" hidden="1" x14ac:dyDescent="0.35">
      <c r="B4" s="43" t="s">
        <v>0</v>
      </c>
      <c r="C4" t="s">
        <v>268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2422</v>
      </c>
      <c r="C7" s="46">
        <v>64080</v>
      </c>
    </row>
    <row r="8" spans="1:4" x14ac:dyDescent="0.35">
      <c r="B8" s="45" t="s">
        <v>1837</v>
      </c>
      <c r="C8" s="46">
        <v>810</v>
      </c>
    </row>
    <row r="9" spans="1:4" x14ac:dyDescent="0.35">
      <c r="B9" s="45" t="s">
        <v>1838</v>
      </c>
      <c r="C9" s="46">
        <v>820</v>
      </c>
    </row>
    <row r="10" spans="1:4" x14ac:dyDescent="0.35">
      <c r="B10" s="45" t="s">
        <v>1839</v>
      </c>
      <c r="C10" s="46">
        <v>1240</v>
      </c>
    </row>
    <row r="11" spans="1:4" x14ac:dyDescent="0.35">
      <c r="B11" s="45" t="s">
        <v>1840</v>
      </c>
      <c r="C11" s="46">
        <v>1810</v>
      </c>
    </row>
    <row r="12" spans="1:4" x14ac:dyDescent="0.35">
      <c r="B12" s="45" t="s">
        <v>1841</v>
      </c>
      <c r="C12" s="46">
        <v>1980</v>
      </c>
    </row>
    <row r="13" spans="1:4" x14ac:dyDescent="0.35">
      <c r="B13" s="45" t="s">
        <v>1842</v>
      </c>
      <c r="C13" s="46">
        <v>2660</v>
      </c>
    </row>
    <row r="14" spans="1:4" x14ac:dyDescent="0.35">
      <c r="B14" s="45" t="s">
        <v>1843</v>
      </c>
      <c r="C14" s="46">
        <v>3860</v>
      </c>
    </row>
    <row r="15" spans="1:4" x14ac:dyDescent="0.35">
      <c r="B15" s="45" t="s">
        <v>1844</v>
      </c>
      <c r="C15" s="46">
        <v>3870</v>
      </c>
    </row>
    <row r="16" spans="1:4" x14ac:dyDescent="0.35">
      <c r="B16" s="45" t="s">
        <v>1845</v>
      </c>
      <c r="C16" s="46">
        <v>4420</v>
      </c>
    </row>
    <row r="17" spans="2:3" x14ac:dyDescent="0.35">
      <c r="B17" s="45" t="s">
        <v>1846</v>
      </c>
      <c r="C17" s="46">
        <v>4630</v>
      </c>
    </row>
    <row r="18" spans="2:3" x14ac:dyDescent="0.35">
      <c r="B18" s="45" t="s">
        <v>1847</v>
      </c>
      <c r="C18" s="46">
        <v>5160</v>
      </c>
    </row>
    <row r="19" spans="2:3" x14ac:dyDescent="0.35">
      <c r="B19" s="45" t="s">
        <v>1848</v>
      </c>
      <c r="C19" s="46">
        <v>5210</v>
      </c>
    </row>
    <row r="20" spans="2:3" x14ac:dyDescent="0.35">
      <c r="B20" s="45" t="s">
        <v>1849</v>
      </c>
      <c r="C20" s="46">
        <v>5740</v>
      </c>
    </row>
    <row r="21" spans="2:3" x14ac:dyDescent="0.35">
      <c r="B21" s="45" t="s">
        <v>1850</v>
      </c>
      <c r="C21" s="46">
        <v>6350</v>
      </c>
    </row>
    <row r="22" spans="2:3" x14ac:dyDescent="0.35">
      <c r="B22" s="45" t="s">
        <v>1851</v>
      </c>
      <c r="C22" s="46">
        <v>7140</v>
      </c>
    </row>
    <row r="23" spans="2:3" x14ac:dyDescent="0.35">
      <c r="B23" s="45" t="s">
        <v>1852</v>
      </c>
      <c r="C23" s="46">
        <v>8380</v>
      </c>
    </row>
    <row r="24" spans="2:3" x14ac:dyDescent="0.35">
      <c r="B24" s="44" t="s">
        <v>2393</v>
      </c>
      <c r="C24" s="46">
        <v>64080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2.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560010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Achats livres isolés</v>
      </c>
      <c r="C2" s="65"/>
      <c r="D2" s="61">
        <v>42735</v>
      </c>
    </row>
    <row r="4" spans="1:4" hidden="1" x14ac:dyDescent="0.35">
      <c r="B4" s="43" t="s">
        <v>0</v>
      </c>
      <c r="C4" t="s">
        <v>288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2476</v>
      </c>
      <c r="C7" s="46">
        <v>77460</v>
      </c>
    </row>
    <row r="8" spans="1:4" x14ac:dyDescent="0.35">
      <c r="B8" s="45" t="s">
        <v>1853</v>
      </c>
      <c r="C8" s="46">
        <v>250</v>
      </c>
    </row>
    <row r="9" spans="1:4" x14ac:dyDescent="0.35">
      <c r="B9" s="45" t="s">
        <v>1854</v>
      </c>
      <c r="C9" s="46">
        <v>1330</v>
      </c>
    </row>
    <row r="10" spans="1:4" x14ac:dyDescent="0.35">
      <c r="B10" s="45" t="s">
        <v>1855</v>
      </c>
      <c r="C10" s="46">
        <v>2250</v>
      </c>
    </row>
    <row r="11" spans="1:4" x14ac:dyDescent="0.35">
      <c r="B11" s="45" t="s">
        <v>1856</v>
      </c>
      <c r="C11" s="46">
        <v>2980</v>
      </c>
    </row>
    <row r="12" spans="1:4" x14ac:dyDescent="0.35">
      <c r="B12" s="45" t="s">
        <v>1857</v>
      </c>
      <c r="C12" s="46">
        <v>3520</v>
      </c>
    </row>
    <row r="13" spans="1:4" x14ac:dyDescent="0.35">
      <c r="B13" s="45" t="s">
        <v>1858</v>
      </c>
      <c r="C13" s="46">
        <v>4330</v>
      </c>
    </row>
    <row r="14" spans="1:4" x14ac:dyDescent="0.35">
      <c r="B14" s="45" t="s">
        <v>1859</v>
      </c>
      <c r="C14" s="46">
        <v>4460</v>
      </c>
    </row>
    <row r="15" spans="1:4" x14ac:dyDescent="0.35">
      <c r="B15" s="45" t="s">
        <v>1860</v>
      </c>
      <c r="C15" s="46">
        <v>4810</v>
      </c>
    </row>
    <row r="16" spans="1:4" x14ac:dyDescent="0.35">
      <c r="B16" s="45" t="s">
        <v>1861</v>
      </c>
      <c r="C16" s="46">
        <v>5720</v>
      </c>
    </row>
    <row r="17" spans="2:3" x14ac:dyDescent="0.35">
      <c r="B17" s="45" t="s">
        <v>1862</v>
      </c>
      <c r="C17" s="46">
        <v>5770</v>
      </c>
    </row>
    <row r="18" spans="2:3" x14ac:dyDescent="0.35">
      <c r="B18" s="45" t="s">
        <v>1863</v>
      </c>
      <c r="C18" s="46">
        <v>6010</v>
      </c>
    </row>
    <row r="19" spans="2:3" x14ac:dyDescent="0.35">
      <c r="B19" s="45" t="s">
        <v>1864</v>
      </c>
      <c r="C19" s="46">
        <v>6630</v>
      </c>
    </row>
    <row r="20" spans="2:3" x14ac:dyDescent="0.35">
      <c r="B20" s="45" t="s">
        <v>1865</v>
      </c>
      <c r="C20" s="46">
        <v>6730</v>
      </c>
    </row>
    <row r="21" spans="2:3" x14ac:dyDescent="0.35">
      <c r="B21" s="45" t="s">
        <v>1866</v>
      </c>
      <c r="C21" s="46">
        <v>7120</v>
      </c>
    </row>
    <row r="22" spans="2:3" x14ac:dyDescent="0.35">
      <c r="B22" s="45" t="s">
        <v>1867</v>
      </c>
      <c r="C22" s="46">
        <v>7350</v>
      </c>
    </row>
    <row r="23" spans="2:3" x14ac:dyDescent="0.35">
      <c r="B23" s="45" t="s">
        <v>1868</v>
      </c>
      <c r="C23" s="46">
        <v>8200</v>
      </c>
    </row>
    <row r="24" spans="2:3" x14ac:dyDescent="0.35">
      <c r="B24" s="44" t="s">
        <v>2393</v>
      </c>
      <c r="C24" s="46">
        <v>77460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42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560020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Achats livres (suites)</v>
      </c>
      <c r="C2" s="65"/>
      <c r="D2" s="61">
        <v>42735</v>
      </c>
    </row>
    <row r="4" spans="1:4" hidden="1" x14ac:dyDescent="0.35">
      <c r="B4" s="43" t="s">
        <v>0</v>
      </c>
      <c r="C4" t="s">
        <v>290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2454</v>
      </c>
      <c r="C7" s="46">
        <v>15880</v>
      </c>
    </row>
    <row r="8" spans="1:4" x14ac:dyDescent="0.35">
      <c r="B8" s="45" t="s">
        <v>1900</v>
      </c>
      <c r="C8" s="46">
        <v>7880</v>
      </c>
    </row>
    <row r="9" spans="1:4" x14ac:dyDescent="0.35">
      <c r="B9" s="45" t="s">
        <v>1901</v>
      </c>
      <c r="C9" s="46">
        <v>8000</v>
      </c>
    </row>
    <row r="10" spans="1:4" x14ac:dyDescent="0.35">
      <c r="B10" s="44" t="s">
        <v>2535</v>
      </c>
      <c r="C10" s="46">
        <v>131620</v>
      </c>
    </row>
    <row r="11" spans="1:4" x14ac:dyDescent="0.35">
      <c r="B11" s="45" t="s">
        <v>1869</v>
      </c>
      <c r="C11" s="46">
        <v>780</v>
      </c>
    </row>
    <row r="12" spans="1:4" x14ac:dyDescent="0.35">
      <c r="B12" s="45" t="s">
        <v>1870</v>
      </c>
      <c r="C12" s="46">
        <v>1060</v>
      </c>
    </row>
    <row r="13" spans="1:4" x14ac:dyDescent="0.35">
      <c r="B13" s="45" t="s">
        <v>1871</v>
      </c>
      <c r="C13" s="46">
        <v>1170</v>
      </c>
    </row>
    <row r="14" spans="1:4" x14ac:dyDescent="0.35">
      <c r="B14" s="45" t="s">
        <v>1872</v>
      </c>
      <c r="C14" s="46">
        <v>-1420</v>
      </c>
    </row>
    <row r="15" spans="1:4" x14ac:dyDescent="0.35">
      <c r="B15" s="45" t="s">
        <v>1873</v>
      </c>
      <c r="C15" s="46">
        <v>1610</v>
      </c>
    </row>
    <row r="16" spans="1:4" x14ac:dyDescent="0.35">
      <c r="B16" s="45" t="s">
        <v>1874</v>
      </c>
      <c r="C16" s="46">
        <v>2230</v>
      </c>
    </row>
    <row r="17" spans="2:3" x14ac:dyDescent="0.35">
      <c r="B17" s="45" t="s">
        <v>1875</v>
      </c>
      <c r="C17" s="46">
        <v>2580</v>
      </c>
    </row>
    <row r="18" spans="2:3" x14ac:dyDescent="0.35">
      <c r="B18" s="45" t="s">
        <v>1876</v>
      </c>
      <c r="C18" s="46">
        <v>-2730</v>
      </c>
    </row>
    <row r="19" spans="2:3" x14ac:dyDescent="0.35">
      <c r="B19" s="45" t="s">
        <v>1877</v>
      </c>
      <c r="C19" s="46">
        <v>2760</v>
      </c>
    </row>
    <row r="20" spans="2:3" x14ac:dyDescent="0.35">
      <c r="B20" s="45" t="s">
        <v>1878</v>
      </c>
      <c r="C20" s="46">
        <v>2950</v>
      </c>
    </row>
    <row r="21" spans="2:3" x14ac:dyDescent="0.35">
      <c r="B21" s="45" t="s">
        <v>1879</v>
      </c>
      <c r="C21" s="46">
        <v>3070</v>
      </c>
    </row>
    <row r="22" spans="2:3" x14ac:dyDescent="0.35">
      <c r="B22" s="45" t="s">
        <v>1880</v>
      </c>
      <c r="C22" s="46">
        <v>3090</v>
      </c>
    </row>
    <row r="23" spans="2:3" x14ac:dyDescent="0.35">
      <c r="B23" s="45" t="s">
        <v>1881</v>
      </c>
      <c r="C23" s="46">
        <v>4040</v>
      </c>
    </row>
    <row r="24" spans="2:3" x14ac:dyDescent="0.35">
      <c r="B24" s="45" t="s">
        <v>1882</v>
      </c>
      <c r="C24" s="46">
        <v>4210</v>
      </c>
    </row>
    <row r="25" spans="2:3" x14ac:dyDescent="0.35">
      <c r="B25" s="45" t="s">
        <v>1883</v>
      </c>
      <c r="C25" s="46">
        <v>4550</v>
      </c>
    </row>
    <row r="26" spans="2:3" x14ac:dyDescent="0.35">
      <c r="B26" s="45" t="s">
        <v>1884</v>
      </c>
      <c r="C26" s="46">
        <v>4810</v>
      </c>
    </row>
    <row r="27" spans="2:3" x14ac:dyDescent="0.35">
      <c r="B27" s="45" t="s">
        <v>1885</v>
      </c>
      <c r="C27" s="46">
        <v>5060</v>
      </c>
    </row>
    <row r="28" spans="2:3" x14ac:dyDescent="0.35">
      <c r="B28" s="45" t="s">
        <v>1886</v>
      </c>
      <c r="C28" s="46">
        <v>5200</v>
      </c>
    </row>
    <row r="29" spans="2:3" x14ac:dyDescent="0.35">
      <c r="B29" s="45" t="s">
        <v>1887</v>
      </c>
      <c r="C29" s="46">
        <v>5480</v>
      </c>
    </row>
    <row r="30" spans="2:3" x14ac:dyDescent="0.35">
      <c r="B30" s="45" t="s">
        <v>1888</v>
      </c>
      <c r="C30" s="46">
        <v>5720</v>
      </c>
    </row>
    <row r="31" spans="2:3" x14ac:dyDescent="0.35">
      <c r="B31" s="45" t="s">
        <v>1889</v>
      </c>
      <c r="C31" s="46">
        <v>5920</v>
      </c>
    </row>
    <row r="32" spans="2:3" x14ac:dyDescent="0.35">
      <c r="B32" s="45" t="s">
        <v>1890</v>
      </c>
      <c r="C32" s="46">
        <v>6040</v>
      </c>
    </row>
    <row r="33" spans="2:3" x14ac:dyDescent="0.35">
      <c r="B33" s="45" t="s">
        <v>1891</v>
      </c>
      <c r="C33" s="46">
        <v>6260</v>
      </c>
    </row>
    <row r="34" spans="2:3" x14ac:dyDescent="0.35">
      <c r="B34" s="45" t="s">
        <v>1892</v>
      </c>
      <c r="C34" s="46">
        <v>6750</v>
      </c>
    </row>
    <row r="35" spans="2:3" x14ac:dyDescent="0.35">
      <c r="B35" s="45" t="s">
        <v>1893</v>
      </c>
      <c r="C35" s="46">
        <v>6770</v>
      </c>
    </row>
    <row r="36" spans="2:3" x14ac:dyDescent="0.35">
      <c r="B36" s="45" t="s">
        <v>1894</v>
      </c>
      <c r="C36" s="46">
        <v>6840</v>
      </c>
    </row>
    <row r="37" spans="2:3" x14ac:dyDescent="0.35">
      <c r="B37" s="45" t="s">
        <v>1895</v>
      </c>
      <c r="C37" s="46">
        <v>7000</v>
      </c>
    </row>
    <row r="38" spans="2:3" x14ac:dyDescent="0.35">
      <c r="B38" s="45" t="s">
        <v>1896</v>
      </c>
      <c r="C38" s="46">
        <v>7150</v>
      </c>
    </row>
    <row r="39" spans="2:3" x14ac:dyDescent="0.35">
      <c r="B39" s="45" t="s">
        <v>1897</v>
      </c>
      <c r="C39" s="46">
        <v>7300</v>
      </c>
    </row>
    <row r="40" spans="2:3" x14ac:dyDescent="0.35">
      <c r="B40" s="45" t="s">
        <v>1898</v>
      </c>
      <c r="C40" s="46">
        <v>7680</v>
      </c>
    </row>
    <row r="41" spans="2:3" x14ac:dyDescent="0.35">
      <c r="B41" s="45" t="s">
        <v>1899</v>
      </c>
      <c r="C41" s="46">
        <v>7690</v>
      </c>
    </row>
    <row r="42" spans="2:3" x14ac:dyDescent="0.35">
      <c r="B42" s="44" t="s">
        <v>2393</v>
      </c>
      <c r="C42" s="46">
        <v>147500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560030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Achats documentation et information s/support numérique</v>
      </c>
      <c r="C2" s="65"/>
      <c r="D2" s="61">
        <v>42735</v>
      </c>
    </row>
    <row r="4" spans="1:4" hidden="1" x14ac:dyDescent="0.35">
      <c r="B4" s="43" t="s">
        <v>0</v>
      </c>
      <c r="C4" t="s">
        <v>292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2454</v>
      </c>
      <c r="C7" s="46">
        <v>1330</v>
      </c>
    </row>
    <row r="8" spans="1:4" x14ac:dyDescent="0.35">
      <c r="B8" s="45" t="s">
        <v>1902</v>
      </c>
      <c r="C8" s="46">
        <v>130</v>
      </c>
    </row>
    <row r="9" spans="1:4" x14ac:dyDescent="0.35">
      <c r="B9" s="45" t="s">
        <v>1903</v>
      </c>
      <c r="C9" s="46">
        <v>370</v>
      </c>
    </row>
    <row r="10" spans="1:4" x14ac:dyDescent="0.35">
      <c r="B10" s="45" t="s">
        <v>1904</v>
      </c>
      <c r="C10" s="46">
        <v>1300</v>
      </c>
    </row>
    <row r="11" spans="1:4" x14ac:dyDescent="0.35">
      <c r="B11" s="45" t="s">
        <v>1905</v>
      </c>
      <c r="C11" s="46">
        <v>1740</v>
      </c>
    </row>
    <row r="12" spans="1:4" x14ac:dyDescent="0.35">
      <c r="B12" s="45" t="s">
        <v>1906</v>
      </c>
      <c r="C12" s="46">
        <v>-2210</v>
      </c>
    </row>
    <row r="13" spans="1:4" x14ac:dyDescent="0.35">
      <c r="B13" s="44" t="s">
        <v>2484</v>
      </c>
      <c r="C13" s="46">
        <v>58180</v>
      </c>
    </row>
    <row r="14" spans="1:4" x14ac:dyDescent="0.35">
      <c r="B14" s="45" t="s">
        <v>1907</v>
      </c>
      <c r="C14" s="46">
        <v>2830</v>
      </c>
    </row>
    <row r="15" spans="1:4" x14ac:dyDescent="0.35">
      <c r="B15" s="45" t="s">
        <v>1908</v>
      </c>
      <c r="C15" s="46">
        <v>3830</v>
      </c>
    </row>
    <row r="16" spans="1:4" x14ac:dyDescent="0.35">
      <c r="B16" s="45" t="s">
        <v>1909</v>
      </c>
      <c r="C16" s="46">
        <v>4380</v>
      </c>
    </row>
    <row r="17" spans="2:3" x14ac:dyDescent="0.35">
      <c r="B17" s="45" t="s">
        <v>1910</v>
      </c>
      <c r="C17" s="46">
        <v>5450</v>
      </c>
    </row>
    <row r="18" spans="2:3" x14ac:dyDescent="0.35">
      <c r="B18" s="45" t="s">
        <v>1911</v>
      </c>
      <c r="C18" s="46">
        <v>5630</v>
      </c>
    </row>
    <row r="19" spans="2:3" x14ac:dyDescent="0.35">
      <c r="B19" s="45" t="s">
        <v>1912</v>
      </c>
      <c r="C19" s="46">
        <v>6580</v>
      </c>
    </row>
    <row r="20" spans="2:3" x14ac:dyDescent="0.35">
      <c r="B20" s="45" t="s">
        <v>1913</v>
      </c>
      <c r="C20" s="46">
        <v>6700</v>
      </c>
    </row>
    <row r="21" spans="2:3" x14ac:dyDescent="0.35">
      <c r="B21" s="45" t="s">
        <v>1914</v>
      </c>
      <c r="C21" s="46">
        <v>7030</v>
      </c>
    </row>
    <row r="22" spans="2:3" x14ac:dyDescent="0.35">
      <c r="B22" s="45" t="s">
        <v>1915</v>
      </c>
      <c r="C22" s="46">
        <v>7350</v>
      </c>
    </row>
    <row r="23" spans="2:3" x14ac:dyDescent="0.35">
      <c r="B23" s="45" t="s">
        <v>1916</v>
      </c>
      <c r="C23" s="46">
        <v>8400</v>
      </c>
    </row>
    <row r="24" spans="2:3" x14ac:dyDescent="0.35">
      <c r="B24" s="44" t="s">
        <v>2393</v>
      </c>
      <c r="C24" s="46">
        <v>59510</v>
      </c>
    </row>
  </sheetData>
  <mergeCells count="2">
    <mergeCell ref="B1:C1"/>
    <mergeCell ref="B2:C2"/>
  </mergeCells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3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560070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Achats livres électroniques (à l'unité)</v>
      </c>
      <c r="C2" s="65"/>
      <c r="D2" s="61">
        <v>42735</v>
      </c>
    </row>
    <row r="4" spans="1:4" hidden="1" x14ac:dyDescent="0.35">
      <c r="B4" s="43" t="s">
        <v>0</v>
      </c>
      <c r="C4" t="s">
        <v>294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2485</v>
      </c>
      <c r="C7" s="46">
        <v>48690</v>
      </c>
    </row>
    <row r="8" spans="1:4" x14ac:dyDescent="0.35">
      <c r="B8" s="45" t="s">
        <v>1917</v>
      </c>
      <c r="C8" s="46">
        <v>460</v>
      </c>
    </row>
    <row r="9" spans="1:4" x14ac:dyDescent="0.35">
      <c r="B9" s="45" t="s">
        <v>1918</v>
      </c>
      <c r="C9" s="46">
        <v>-910</v>
      </c>
    </row>
    <row r="10" spans="1:4" x14ac:dyDescent="0.35">
      <c r="B10" s="45" t="s">
        <v>1919</v>
      </c>
      <c r="C10" s="46">
        <v>1300</v>
      </c>
    </row>
    <row r="11" spans="1:4" x14ac:dyDescent="0.35">
      <c r="B11" s="45" t="s">
        <v>1920</v>
      </c>
      <c r="C11" s="46">
        <v>1990</v>
      </c>
    </row>
    <row r="12" spans="1:4" x14ac:dyDescent="0.35">
      <c r="B12" s="45" t="s">
        <v>1921</v>
      </c>
      <c r="C12" s="46">
        <v>2010</v>
      </c>
    </row>
    <row r="13" spans="1:4" x14ac:dyDescent="0.35">
      <c r="B13" s="45" t="s">
        <v>1922</v>
      </c>
      <c r="C13" s="46">
        <v>2520</v>
      </c>
    </row>
    <row r="14" spans="1:4" x14ac:dyDescent="0.35">
      <c r="B14" s="45" t="s">
        <v>1923</v>
      </c>
      <c r="C14" s="46">
        <v>-2720</v>
      </c>
    </row>
    <row r="15" spans="1:4" x14ac:dyDescent="0.35">
      <c r="B15" s="45" t="s">
        <v>1924</v>
      </c>
      <c r="C15" s="46">
        <v>3040</v>
      </c>
    </row>
    <row r="16" spans="1:4" x14ac:dyDescent="0.35">
      <c r="B16" s="45" t="s">
        <v>1925</v>
      </c>
      <c r="C16" s="46">
        <v>4360</v>
      </c>
    </row>
    <row r="17" spans="2:3" x14ac:dyDescent="0.35">
      <c r="B17" s="45" t="s">
        <v>1926</v>
      </c>
      <c r="C17" s="46">
        <v>4670</v>
      </c>
    </row>
    <row r="18" spans="2:3" x14ac:dyDescent="0.35">
      <c r="B18" s="45" t="s">
        <v>1927</v>
      </c>
      <c r="C18" s="46">
        <v>5260</v>
      </c>
    </row>
    <row r="19" spans="2:3" x14ac:dyDescent="0.35">
      <c r="B19" s="45" t="s">
        <v>1928</v>
      </c>
      <c r="C19" s="46">
        <v>5610</v>
      </c>
    </row>
    <row r="20" spans="2:3" x14ac:dyDescent="0.35">
      <c r="B20" s="45" t="s">
        <v>1929</v>
      </c>
      <c r="C20" s="46">
        <v>6330</v>
      </c>
    </row>
    <row r="21" spans="2:3" x14ac:dyDescent="0.35">
      <c r="B21" s="45" t="s">
        <v>1930</v>
      </c>
      <c r="C21" s="46">
        <v>6690</v>
      </c>
    </row>
    <row r="22" spans="2:3" x14ac:dyDescent="0.35">
      <c r="B22" s="45" t="s">
        <v>1931</v>
      </c>
      <c r="C22" s="46">
        <v>8080</v>
      </c>
    </row>
    <row r="23" spans="2:3" x14ac:dyDescent="0.35">
      <c r="B23" s="44" t="s">
        <v>2393</v>
      </c>
      <c r="C23" s="46">
        <v>48690</v>
      </c>
    </row>
  </sheetData>
  <mergeCells count="2">
    <mergeCell ref="B1:C1"/>
    <mergeCell ref="B2:C2"/>
  </mergeCells>
  <conditionalFormatting sqref="B1:C1048576">
    <cfRule type="expression" dxfId="0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3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561010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Abonnements revues papier</v>
      </c>
      <c r="C2" s="65"/>
      <c r="D2" s="61">
        <v>42735</v>
      </c>
    </row>
    <row r="4" spans="1:4" hidden="1" x14ac:dyDescent="0.35">
      <c r="B4" s="43" t="s">
        <v>0</v>
      </c>
      <c r="C4" t="s">
        <v>298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2525</v>
      </c>
      <c r="C7" s="46">
        <v>56930</v>
      </c>
    </row>
    <row r="8" spans="1:4" x14ac:dyDescent="0.35">
      <c r="B8" s="45" t="s">
        <v>1932</v>
      </c>
      <c r="C8" s="46">
        <v>500</v>
      </c>
    </row>
    <row r="9" spans="1:4" x14ac:dyDescent="0.35">
      <c r="B9" s="45" t="s">
        <v>1933</v>
      </c>
      <c r="C9" s="46">
        <v>610</v>
      </c>
    </row>
    <row r="10" spans="1:4" x14ac:dyDescent="0.35">
      <c r="B10" s="45" t="s">
        <v>1934</v>
      </c>
      <c r="C10" s="46">
        <v>1390</v>
      </c>
    </row>
    <row r="11" spans="1:4" x14ac:dyDescent="0.35">
      <c r="B11" s="45" t="s">
        <v>1935</v>
      </c>
      <c r="C11" s="46">
        <v>1710</v>
      </c>
    </row>
    <row r="12" spans="1:4" x14ac:dyDescent="0.35">
      <c r="B12" s="45" t="s">
        <v>1936</v>
      </c>
      <c r="C12" s="46">
        <v>3170</v>
      </c>
    </row>
    <row r="13" spans="1:4" x14ac:dyDescent="0.35">
      <c r="B13" s="45" t="s">
        <v>1937</v>
      </c>
      <c r="C13" s="46">
        <v>3620</v>
      </c>
    </row>
    <row r="14" spans="1:4" x14ac:dyDescent="0.35">
      <c r="B14" s="45" t="s">
        <v>1938</v>
      </c>
      <c r="C14" s="46">
        <v>3660</v>
      </c>
    </row>
    <row r="15" spans="1:4" x14ac:dyDescent="0.35">
      <c r="B15" s="45" t="s">
        <v>1939</v>
      </c>
      <c r="C15" s="46">
        <v>3790</v>
      </c>
    </row>
    <row r="16" spans="1:4" x14ac:dyDescent="0.35">
      <c r="B16" s="45" t="s">
        <v>1940</v>
      </c>
      <c r="C16" s="46">
        <v>3910</v>
      </c>
    </row>
    <row r="17" spans="2:3" x14ac:dyDescent="0.35">
      <c r="B17" s="45" t="s">
        <v>1941</v>
      </c>
      <c r="C17" s="46">
        <v>4100</v>
      </c>
    </row>
    <row r="18" spans="2:3" x14ac:dyDescent="0.35">
      <c r="B18" s="45" t="s">
        <v>1942</v>
      </c>
      <c r="C18" s="46">
        <v>4670</v>
      </c>
    </row>
    <row r="19" spans="2:3" x14ac:dyDescent="0.35">
      <c r="B19" s="45" t="s">
        <v>1943</v>
      </c>
      <c r="C19" s="46">
        <v>4730</v>
      </c>
    </row>
    <row r="20" spans="2:3" x14ac:dyDescent="0.35">
      <c r="B20" s="45" t="s">
        <v>1944</v>
      </c>
      <c r="C20" s="46">
        <v>6090</v>
      </c>
    </row>
    <row r="21" spans="2:3" x14ac:dyDescent="0.35">
      <c r="B21" s="45" t="s">
        <v>1945</v>
      </c>
      <c r="C21" s="46">
        <v>6870</v>
      </c>
    </row>
    <row r="22" spans="2:3" x14ac:dyDescent="0.35">
      <c r="B22" s="45" t="s">
        <v>1946</v>
      </c>
      <c r="C22" s="46">
        <v>8110</v>
      </c>
    </row>
    <row r="23" spans="2:3" x14ac:dyDescent="0.35">
      <c r="B23" s="44" t="s">
        <v>2393</v>
      </c>
      <c r="C23" s="46">
        <v>56930</v>
      </c>
    </row>
  </sheetData>
  <mergeCells count="2">
    <mergeCell ref="B1:C1"/>
    <mergeCell ref="B2:C2"/>
  </mergeCells>
  <conditionalFormatting sqref="B1:C1048576">
    <cfRule type="expression" dxfId="1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4"/>
  <sheetViews>
    <sheetView workbookViewId="0">
      <selection activeCell="E20" sqref="E20"/>
    </sheetView>
  </sheetViews>
  <sheetFormatPr baseColWidth="10" defaultRowHeight="14.5" x14ac:dyDescent="0.35"/>
  <cols>
    <col min="2" max="2" width="20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561020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Abonnements revues électroniques</v>
      </c>
      <c r="C2" s="65"/>
      <c r="D2" s="61">
        <v>42735</v>
      </c>
    </row>
    <row r="4" spans="1:4" hidden="1" x14ac:dyDescent="0.35">
      <c r="B4" s="43" t="s">
        <v>0</v>
      </c>
      <c r="C4" t="s">
        <v>300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2412</v>
      </c>
      <c r="C7" s="46">
        <v>33860</v>
      </c>
    </row>
    <row r="8" spans="1:4" x14ac:dyDescent="0.35">
      <c r="B8" s="45" t="s">
        <v>1947</v>
      </c>
      <c r="C8" s="46">
        <v>260</v>
      </c>
    </row>
    <row r="9" spans="1:4" x14ac:dyDescent="0.35">
      <c r="B9" s="45" t="s">
        <v>1948</v>
      </c>
      <c r="C9" s="46">
        <v>1310</v>
      </c>
    </row>
    <row r="10" spans="1:4" x14ac:dyDescent="0.35">
      <c r="B10" s="45" t="s">
        <v>1949</v>
      </c>
      <c r="C10" s="46">
        <v>1330</v>
      </c>
    </row>
    <row r="11" spans="1:4" x14ac:dyDescent="0.35">
      <c r="B11" s="45" t="s">
        <v>1950</v>
      </c>
      <c r="C11" s="46">
        <v>1860</v>
      </c>
    </row>
    <row r="12" spans="1:4" x14ac:dyDescent="0.35">
      <c r="B12" s="45" t="s">
        <v>1951</v>
      </c>
      <c r="C12" s="46">
        <v>1980</v>
      </c>
    </row>
    <row r="13" spans="1:4" x14ac:dyDescent="0.35">
      <c r="B13" s="45" t="s">
        <v>1952</v>
      </c>
      <c r="C13" s="46">
        <v>2680</v>
      </c>
    </row>
    <row r="14" spans="1:4" x14ac:dyDescent="0.35">
      <c r="B14" s="45" t="s">
        <v>1953</v>
      </c>
      <c r="C14" s="46">
        <v>3820</v>
      </c>
    </row>
    <row r="15" spans="1:4" x14ac:dyDescent="0.35">
      <c r="B15" s="45" t="s">
        <v>1954</v>
      </c>
      <c r="C15" s="46">
        <v>4190</v>
      </c>
    </row>
    <row r="16" spans="1:4" x14ac:dyDescent="0.35">
      <c r="B16" s="45" t="s">
        <v>1955</v>
      </c>
      <c r="C16" s="46">
        <v>4530</v>
      </c>
    </row>
    <row r="17" spans="2:3" x14ac:dyDescent="0.35">
      <c r="B17" s="45" t="s">
        <v>1956</v>
      </c>
      <c r="C17" s="46">
        <v>5400</v>
      </c>
    </row>
    <row r="18" spans="2:3" x14ac:dyDescent="0.35">
      <c r="B18" s="45" t="s">
        <v>1957</v>
      </c>
      <c r="C18" s="46">
        <v>6500</v>
      </c>
    </row>
    <row r="19" spans="2:3" x14ac:dyDescent="0.35">
      <c r="B19" s="44" t="s">
        <v>2548</v>
      </c>
      <c r="C19" s="46">
        <v>29040</v>
      </c>
    </row>
    <row r="20" spans="2:3" x14ac:dyDescent="0.35">
      <c r="B20" s="45" t="s">
        <v>1958</v>
      </c>
      <c r="C20" s="46">
        <v>6770</v>
      </c>
    </row>
    <row r="21" spans="2:3" x14ac:dyDescent="0.35">
      <c r="B21" s="45" t="s">
        <v>1959</v>
      </c>
      <c r="C21" s="46">
        <v>6820</v>
      </c>
    </row>
    <row r="22" spans="2:3" x14ac:dyDescent="0.35">
      <c r="B22" s="45" t="s">
        <v>1960</v>
      </c>
      <c r="C22" s="46">
        <v>7390</v>
      </c>
    </row>
    <row r="23" spans="2:3" x14ac:dyDescent="0.35">
      <c r="B23" s="45" t="s">
        <v>1961</v>
      </c>
      <c r="C23" s="46">
        <v>8060</v>
      </c>
    </row>
    <row r="24" spans="2:3" x14ac:dyDescent="0.35">
      <c r="B24" s="44" t="s">
        <v>2393</v>
      </c>
      <c r="C24" s="46">
        <v>62900</v>
      </c>
    </row>
  </sheetData>
  <mergeCells count="2">
    <mergeCell ref="B1:C1"/>
    <mergeCell ref="B2:C2"/>
  </mergeCells>
  <conditionalFormatting sqref="B1:C1048576">
    <cfRule type="expression" dxfId="2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4.17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561030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Abonnements et achats banques de données</v>
      </c>
      <c r="C2" s="65"/>
      <c r="D2" s="61">
        <v>42735</v>
      </c>
    </row>
    <row r="4" spans="1:4" hidden="1" x14ac:dyDescent="0.35">
      <c r="B4" s="43" t="s">
        <v>0</v>
      </c>
      <c r="C4" t="s">
        <v>302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2404</v>
      </c>
      <c r="C7" s="46">
        <v>50420</v>
      </c>
    </row>
    <row r="8" spans="1:4" x14ac:dyDescent="0.35">
      <c r="B8" s="45" t="s">
        <v>1965</v>
      </c>
      <c r="C8" s="46">
        <v>-2210</v>
      </c>
    </row>
    <row r="9" spans="1:4" x14ac:dyDescent="0.35">
      <c r="B9" s="45" t="s">
        <v>1966</v>
      </c>
      <c r="C9" s="46">
        <v>2900</v>
      </c>
    </row>
    <row r="10" spans="1:4" x14ac:dyDescent="0.35">
      <c r="B10" s="45" t="s">
        <v>1967</v>
      </c>
      <c r="C10" s="46">
        <v>2940</v>
      </c>
    </row>
    <row r="11" spans="1:4" x14ac:dyDescent="0.35">
      <c r="B11" s="45" t="s">
        <v>1968</v>
      </c>
      <c r="C11" s="46">
        <v>3070</v>
      </c>
    </row>
    <row r="12" spans="1:4" x14ac:dyDescent="0.35">
      <c r="B12" s="45" t="s">
        <v>1969</v>
      </c>
      <c r="C12" s="46">
        <v>4510</v>
      </c>
    </row>
    <row r="13" spans="1:4" x14ac:dyDescent="0.35">
      <c r="B13" s="45" t="s">
        <v>1970</v>
      </c>
      <c r="C13" s="46">
        <v>5350</v>
      </c>
    </row>
    <row r="14" spans="1:4" x14ac:dyDescent="0.35">
      <c r="B14" s="45" t="s">
        <v>1971</v>
      </c>
      <c r="C14" s="46">
        <v>5410</v>
      </c>
    </row>
    <row r="15" spans="1:4" x14ac:dyDescent="0.35">
      <c r="B15" s="45" t="s">
        <v>1972</v>
      </c>
      <c r="C15" s="46">
        <v>5410</v>
      </c>
    </row>
    <row r="16" spans="1:4" x14ac:dyDescent="0.35">
      <c r="B16" s="45" t="s">
        <v>1973</v>
      </c>
      <c r="C16" s="46">
        <v>5430</v>
      </c>
    </row>
    <row r="17" spans="2:3" x14ac:dyDescent="0.35">
      <c r="B17" s="45" t="s">
        <v>1974</v>
      </c>
      <c r="C17" s="46">
        <v>5560</v>
      </c>
    </row>
    <row r="18" spans="2:3" x14ac:dyDescent="0.35">
      <c r="B18" s="45" t="s">
        <v>1975</v>
      </c>
      <c r="C18" s="46">
        <v>6000</v>
      </c>
    </row>
    <row r="19" spans="2:3" x14ac:dyDescent="0.35">
      <c r="B19" s="45" t="s">
        <v>1976</v>
      </c>
      <c r="C19" s="46">
        <v>6050</v>
      </c>
    </row>
    <row r="20" spans="2:3" x14ac:dyDescent="0.35">
      <c r="B20" s="44" t="s">
        <v>2465</v>
      </c>
      <c r="C20" s="46">
        <v>21380</v>
      </c>
    </row>
    <row r="21" spans="2:3" x14ac:dyDescent="0.35">
      <c r="B21" s="45" t="s">
        <v>1977</v>
      </c>
      <c r="C21" s="46">
        <v>6240</v>
      </c>
    </row>
    <row r="22" spans="2:3" x14ac:dyDescent="0.35">
      <c r="B22" s="45" t="s">
        <v>1978</v>
      </c>
      <c r="C22" s="46">
        <v>7210</v>
      </c>
    </row>
    <row r="23" spans="2:3" x14ac:dyDescent="0.35">
      <c r="B23" s="45" t="s">
        <v>1979</v>
      </c>
      <c r="C23" s="46">
        <v>7930</v>
      </c>
    </row>
    <row r="24" spans="2:3" x14ac:dyDescent="0.35">
      <c r="B24" s="44" t="s">
        <v>2548</v>
      </c>
      <c r="C24" s="46">
        <v>4860</v>
      </c>
    </row>
    <row r="25" spans="2:3" x14ac:dyDescent="0.35">
      <c r="B25" s="45" t="s">
        <v>1962</v>
      </c>
      <c r="C25" s="46">
        <v>1420</v>
      </c>
    </row>
    <row r="26" spans="2:3" x14ac:dyDescent="0.35">
      <c r="B26" s="45" t="s">
        <v>1963</v>
      </c>
      <c r="C26" s="46">
        <v>1640</v>
      </c>
    </row>
    <row r="27" spans="2:3" x14ac:dyDescent="0.35">
      <c r="B27" s="45" t="s">
        <v>1964</v>
      </c>
      <c r="C27" s="46">
        <v>1800</v>
      </c>
    </row>
    <row r="28" spans="2:3" x14ac:dyDescent="0.35">
      <c r="B28" s="44" t="s">
        <v>2393</v>
      </c>
      <c r="C28" s="46">
        <v>76660</v>
      </c>
    </row>
  </sheetData>
  <mergeCells count="2">
    <mergeCell ref="B1:C1"/>
    <mergeCell ref="B2:C2"/>
  </mergeCells>
  <conditionalFormatting sqref="B1:C1048576">
    <cfRule type="expression" dxfId="3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4.17968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561040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Documentation et prêts Interbibliothèques</v>
      </c>
      <c r="C2" s="65"/>
      <c r="D2" s="61">
        <v>42735</v>
      </c>
    </row>
    <row r="4" spans="1:4" hidden="1" x14ac:dyDescent="0.35">
      <c r="B4" s="43" t="s">
        <v>0</v>
      </c>
      <c r="C4" t="s">
        <v>304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2465</v>
      </c>
      <c r="C7" s="46">
        <v>3920</v>
      </c>
    </row>
    <row r="8" spans="1:4" x14ac:dyDescent="0.35">
      <c r="B8" s="45" t="s">
        <v>1980</v>
      </c>
      <c r="C8" s="46">
        <v>1170</v>
      </c>
    </row>
    <row r="9" spans="1:4" x14ac:dyDescent="0.35">
      <c r="B9" s="45" t="s">
        <v>1981</v>
      </c>
      <c r="C9" s="46">
        <v>1190</v>
      </c>
    </row>
    <row r="10" spans="1:4" x14ac:dyDescent="0.35">
      <c r="B10" s="45" t="s">
        <v>1982</v>
      </c>
      <c r="C10" s="46">
        <v>1560</v>
      </c>
    </row>
    <row r="11" spans="1:4" x14ac:dyDescent="0.35">
      <c r="B11" s="44" t="s">
        <v>2471</v>
      </c>
      <c r="C11" s="46">
        <v>61050</v>
      </c>
    </row>
    <row r="12" spans="1:4" x14ac:dyDescent="0.35">
      <c r="B12" s="45" t="s">
        <v>1983</v>
      </c>
      <c r="C12" s="46">
        <v>1810</v>
      </c>
    </row>
    <row r="13" spans="1:4" x14ac:dyDescent="0.35">
      <c r="B13" s="45" t="s">
        <v>1984</v>
      </c>
      <c r="C13" s="46">
        <v>2080</v>
      </c>
    </row>
    <row r="14" spans="1:4" x14ac:dyDescent="0.35">
      <c r="B14" s="45" t="s">
        <v>1985</v>
      </c>
      <c r="C14" s="46">
        <v>2630</v>
      </c>
    </row>
    <row r="15" spans="1:4" x14ac:dyDescent="0.35">
      <c r="B15" s="45" t="s">
        <v>1986</v>
      </c>
      <c r="C15" s="46">
        <v>2700</v>
      </c>
    </row>
    <row r="16" spans="1:4" x14ac:dyDescent="0.35">
      <c r="B16" s="45" t="s">
        <v>1987</v>
      </c>
      <c r="C16" s="46">
        <v>3040</v>
      </c>
    </row>
    <row r="17" spans="2:3" x14ac:dyDescent="0.35">
      <c r="B17" s="45" t="s">
        <v>1988</v>
      </c>
      <c r="C17" s="46">
        <v>3050</v>
      </c>
    </row>
    <row r="18" spans="2:3" x14ac:dyDescent="0.35">
      <c r="B18" s="45" t="s">
        <v>1989</v>
      </c>
      <c r="C18" s="46">
        <v>3160</v>
      </c>
    </row>
    <row r="19" spans="2:3" x14ac:dyDescent="0.35">
      <c r="B19" s="45" t="s">
        <v>1990</v>
      </c>
      <c r="C19" s="46">
        <v>3480</v>
      </c>
    </row>
    <row r="20" spans="2:3" x14ac:dyDescent="0.35">
      <c r="B20" s="45" t="s">
        <v>1991</v>
      </c>
      <c r="C20" s="46">
        <v>3920</v>
      </c>
    </row>
    <row r="21" spans="2:3" x14ac:dyDescent="0.35">
      <c r="B21" s="45" t="s">
        <v>1992</v>
      </c>
      <c r="C21" s="46">
        <v>4140</v>
      </c>
    </row>
    <row r="22" spans="2:3" x14ac:dyDescent="0.35">
      <c r="B22" s="45" t="s">
        <v>1993</v>
      </c>
      <c r="C22" s="46">
        <v>4370</v>
      </c>
    </row>
    <row r="23" spans="2:3" x14ac:dyDescent="0.35">
      <c r="B23" s="45" t="s">
        <v>1994</v>
      </c>
      <c r="C23" s="46">
        <v>5760</v>
      </c>
    </row>
    <row r="24" spans="2:3" x14ac:dyDescent="0.35">
      <c r="B24" s="45" t="s">
        <v>1995</v>
      </c>
      <c r="C24" s="46">
        <v>6340</v>
      </c>
    </row>
    <row r="25" spans="2:3" x14ac:dyDescent="0.35">
      <c r="B25" s="45" t="s">
        <v>1996</v>
      </c>
      <c r="C25" s="46">
        <v>7080</v>
      </c>
    </row>
    <row r="26" spans="2:3" x14ac:dyDescent="0.35">
      <c r="B26" s="45" t="s">
        <v>1997</v>
      </c>
      <c r="C26" s="46">
        <v>7490</v>
      </c>
    </row>
    <row r="27" spans="2:3" x14ac:dyDescent="0.35">
      <c r="B27" s="44" t="s">
        <v>2393</v>
      </c>
      <c r="C27" s="46">
        <v>64970</v>
      </c>
    </row>
  </sheetData>
  <mergeCells count="2">
    <mergeCell ref="B1:C1"/>
    <mergeCell ref="B2:C2"/>
  </mergeCells>
  <conditionalFormatting sqref="B1:C1048576">
    <cfRule type="expression" dxfId="4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3.7265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561050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Abonnements livres électroniques</v>
      </c>
      <c r="C2" s="65"/>
      <c r="D2" s="61">
        <v>42735</v>
      </c>
    </row>
    <row r="4" spans="1:4" hidden="1" x14ac:dyDescent="0.35">
      <c r="B4" s="43" t="s">
        <v>0</v>
      </c>
      <c r="C4" t="s">
        <v>306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2441</v>
      </c>
      <c r="C7" s="46">
        <v>30670</v>
      </c>
    </row>
    <row r="8" spans="1:4" x14ac:dyDescent="0.35">
      <c r="B8" s="45" t="s">
        <v>1998</v>
      </c>
      <c r="C8" s="46">
        <v>150</v>
      </c>
    </row>
    <row r="9" spans="1:4" x14ac:dyDescent="0.35">
      <c r="B9" s="45" t="s">
        <v>1999</v>
      </c>
      <c r="C9" s="46">
        <v>450</v>
      </c>
    </row>
    <row r="10" spans="1:4" x14ac:dyDescent="0.35">
      <c r="B10" s="45" t="s">
        <v>2000</v>
      </c>
      <c r="C10" s="46">
        <v>530</v>
      </c>
    </row>
    <row r="11" spans="1:4" x14ac:dyDescent="0.35">
      <c r="B11" s="45" t="s">
        <v>2001</v>
      </c>
      <c r="C11" s="46">
        <v>840</v>
      </c>
    </row>
    <row r="12" spans="1:4" x14ac:dyDescent="0.35">
      <c r="B12" s="45" t="s">
        <v>2002</v>
      </c>
      <c r="C12" s="46">
        <v>850</v>
      </c>
    </row>
    <row r="13" spans="1:4" x14ac:dyDescent="0.35">
      <c r="B13" s="45" t="s">
        <v>2003</v>
      </c>
      <c r="C13" s="46">
        <v>1170</v>
      </c>
    </row>
    <row r="14" spans="1:4" x14ac:dyDescent="0.35">
      <c r="B14" s="45" t="s">
        <v>2004</v>
      </c>
      <c r="C14" s="46">
        <v>1570</v>
      </c>
    </row>
    <row r="15" spans="1:4" x14ac:dyDescent="0.35">
      <c r="B15" s="45" t="s">
        <v>2005</v>
      </c>
      <c r="C15" s="46">
        <v>-2470</v>
      </c>
    </row>
    <row r="16" spans="1:4" x14ac:dyDescent="0.35">
      <c r="B16" s="45" t="s">
        <v>2006</v>
      </c>
      <c r="C16" s="46">
        <v>2490</v>
      </c>
    </row>
    <row r="17" spans="2:3" x14ac:dyDescent="0.35">
      <c r="B17" s="45" t="s">
        <v>2007</v>
      </c>
      <c r="C17" s="46">
        <v>2990</v>
      </c>
    </row>
    <row r="18" spans="2:3" x14ac:dyDescent="0.35">
      <c r="B18" s="45" t="s">
        <v>2008</v>
      </c>
      <c r="C18" s="46">
        <v>3510</v>
      </c>
    </row>
    <row r="19" spans="2:3" x14ac:dyDescent="0.35">
      <c r="B19" s="45" t="s">
        <v>2009</v>
      </c>
      <c r="C19" s="46">
        <v>4850</v>
      </c>
    </row>
    <row r="20" spans="2:3" x14ac:dyDescent="0.35">
      <c r="B20" s="45" t="s">
        <v>2010</v>
      </c>
      <c r="C20" s="46">
        <v>6840</v>
      </c>
    </row>
    <row r="21" spans="2:3" x14ac:dyDescent="0.35">
      <c r="B21" s="45" t="s">
        <v>2011</v>
      </c>
      <c r="C21" s="46">
        <v>6900</v>
      </c>
    </row>
    <row r="22" spans="2:3" x14ac:dyDescent="0.35">
      <c r="B22" s="44" t="s">
        <v>2452</v>
      </c>
      <c r="C22" s="46">
        <v>31140</v>
      </c>
    </row>
    <row r="23" spans="2:3" x14ac:dyDescent="0.35">
      <c r="B23" s="45" t="s">
        <v>2012</v>
      </c>
      <c r="C23" s="46">
        <v>6970</v>
      </c>
    </row>
    <row r="24" spans="2:3" x14ac:dyDescent="0.35">
      <c r="B24" s="45" t="s">
        <v>2013</v>
      </c>
      <c r="C24" s="46">
        <v>7890</v>
      </c>
    </row>
    <row r="25" spans="2:3" x14ac:dyDescent="0.35">
      <c r="B25" s="45" t="s">
        <v>2014</v>
      </c>
      <c r="C25" s="46">
        <v>7940</v>
      </c>
    </row>
    <row r="26" spans="2:3" x14ac:dyDescent="0.35">
      <c r="B26" s="45" t="s">
        <v>2015</v>
      </c>
      <c r="C26" s="46">
        <v>8340</v>
      </c>
    </row>
    <row r="27" spans="2:3" x14ac:dyDescent="0.35">
      <c r="B27" s="44" t="s">
        <v>2393</v>
      </c>
      <c r="C27" s="46">
        <v>61810</v>
      </c>
    </row>
  </sheetData>
  <mergeCells count="2">
    <mergeCell ref="B1:C1"/>
    <mergeCell ref="B2:C2"/>
  </mergeCells>
  <conditionalFormatting sqref="B1:C1048576">
    <cfRule type="expression" dxfId="5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562000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de publications/tirés à part (reprints)</v>
      </c>
      <c r="C2" s="65"/>
      <c r="D2" s="61">
        <v>42735</v>
      </c>
    </row>
    <row r="4" spans="1:4" hidden="1" x14ac:dyDescent="0.35">
      <c r="B4" s="43" t="s">
        <v>0</v>
      </c>
      <c r="C4" t="s">
        <v>310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2452</v>
      </c>
      <c r="C7" s="46">
        <v>5890</v>
      </c>
    </row>
    <row r="8" spans="1:4" x14ac:dyDescent="0.35">
      <c r="B8" s="45" t="s">
        <v>2016</v>
      </c>
      <c r="C8" s="46">
        <v>540</v>
      </c>
    </row>
    <row r="9" spans="1:4" x14ac:dyDescent="0.35">
      <c r="B9" s="45" t="s">
        <v>2017</v>
      </c>
      <c r="C9" s="46">
        <v>1030</v>
      </c>
    </row>
    <row r="10" spans="1:4" x14ac:dyDescent="0.35">
      <c r="B10" s="45" t="s">
        <v>2018</v>
      </c>
      <c r="C10" s="46">
        <v>1260</v>
      </c>
    </row>
    <row r="11" spans="1:4" x14ac:dyDescent="0.35">
      <c r="B11" s="45" t="s">
        <v>2019</v>
      </c>
      <c r="C11" s="46">
        <v>1280</v>
      </c>
    </row>
    <row r="12" spans="1:4" x14ac:dyDescent="0.35">
      <c r="B12" s="45" t="s">
        <v>2020</v>
      </c>
      <c r="C12" s="46">
        <v>1780</v>
      </c>
    </row>
    <row r="13" spans="1:4" x14ac:dyDescent="0.35">
      <c r="B13" s="44" t="s">
        <v>2473</v>
      </c>
      <c r="C13" s="46">
        <v>66880</v>
      </c>
    </row>
    <row r="14" spans="1:4" x14ac:dyDescent="0.35">
      <c r="B14" s="45" t="s">
        <v>2021</v>
      </c>
      <c r="C14" s="46">
        <v>1890</v>
      </c>
    </row>
    <row r="15" spans="1:4" x14ac:dyDescent="0.35">
      <c r="B15" s="45" t="s">
        <v>2022</v>
      </c>
      <c r="C15" s="46">
        <v>2500</v>
      </c>
    </row>
    <row r="16" spans="1:4" x14ac:dyDescent="0.35">
      <c r="B16" s="45" t="s">
        <v>2023</v>
      </c>
      <c r="C16" s="46">
        <v>2790</v>
      </c>
    </row>
    <row r="17" spans="2:3" x14ac:dyDescent="0.35">
      <c r="B17" s="45" t="s">
        <v>2024</v>
      </c>
      <c r="C17" s="46">
        <v>2790</v>
      </c>
    </row>
    <row r="18" spans="2:3" x14ac:dyDescent="0.35">
      <c r="B18" s="45" t="s">
        <v>2025</v>
      </c>
      <c r="C18" s="46">
        <v>3170</v>
      </c>
    </row>
    <row r="19" spans="2:3" x14ac:dyDescent="0.35">
      <c r="B19" s="45" t="s">
        <v>2026</v>
      </c>
      <c r="C19" s="46">
        <v>4290</v>
      </c>
    </row>
    <row r="20" spans="2:3" x14ac:dyDescent="0.35">
      <c r="B20" s="45" t="s">
        <v>2027</v>
      </c>
      <c r="C20" s="46">
        <v>4300</v>
      </c>
    </row>
    <row r="21" spans="2:3" x14ac:dyDescent="0.35">
      <c r="B21" s="45" t="s">
        <v>2028</v>
      </c>
      <c r="C21" s="46">
        <v>6520</v>
      </c>
    </row>
    <row r="22" spans="2:3" x14ac:dyDescent="0.35">
      <c r="B22" s="45" t="s">
        <v>2029</v>
      </c>
      <c r="C22" s="46">
        <v>7030</v>
      </c>
    </row>
    <row r="23" spans="2:3" x14ac:dyDescent="0.35">
      <c r="B23" s="45" t="s">
        <v>2030</v>
      </c>
      <c r="C23" s="46">
        <v>7720</v>
      </c>
    </row>
    <row r="24" spans="2:3" x14ac:dyDescent="0.35">
      <c r="B24" s="45" t="s">
        <v>2031</v>
      </c>
      <c r="C24" s="46">
        <v>7720</v>
      </c>
    </row>
    <row r="25" spans="2:3" x14ac:dyDescent="0.35">
      <c r="B25" s="45" t="s">
        <v>2032</v>
      </c>
      <c r="C25" s="46">
        <v>7920</v>
      </c>
    </row>
    <row r="26" spans="2:3" x14ac:dyDescent="0.35">
      <c r="B26" s="45" t="s">
        <v>2033</v>
      </c>
      <c r="C26" s="46">
        <v>8240</v>
      </c>
    </row>
    <row r="27" spans="2:3" x14ac:dyDescent="0.35">
      <c r="B27" s="44" t="s">
        <v>2393</v>
      </c>
      <c r="C27" s="46">
        <v>72770</v>
      </c>
    </row>
  </sheetData>
  <mergeCells count="2">
    <mergeCell ref="B1:C1"/>
    <mergeCell ref="B2:C2"/>
  </mergeCells>
  <conditionalFormatting sqref="B1:C1048576">
    <cfRule type="expression" dxfId="6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0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565000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Frais bancaires</v>
      </c>
      <c r="C2" s="65"/>
      <c r="D2" s="61">
        <v>42735</v>
      </c>
    </row>
    <row r="4" spans="1:4" hidden="1" x14ac:dyDescent="0.35">
      <c r="B4" s="43" t="s">
        <v>0</v>
      </c>
      <c r="C4" t="s">
        <v>314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2400</v>
      </c>
      <c r="C7" s="46">
        <v>57390</v>
      </c>
    </row>
    <row r="8" spans="1:4" x14ac:dyDescent="0.35">
      <c r="B8" s="45" t="s">
        <v>2034</v>
      </c>
      <c r="C8" s="46">
        <v>310</v>
      </c>
    </row>
    <row r="9" spans="1:4" x14ac:dyDescent="0.35">
      <c r="B9" s="45" t="s">
        <v>2035</v>
      </c>
      <c r="C9" s="46">
        <v>1090</v>
      </c>
    </row>
    <row r="10" spans="1:4" x14ac:dyDescent="0.35">
      <c r="B10" s="45" t="s">
        <v>2036</v>
      </c>
      <c r="C10" s="46">
        <v>1320</v>
      </c>
    </row>
    <row r="11" spans="1:4" x14ac:dyDescent="0.35">
      <c r="B11" s="45" t="s">
        <v>2037</v>
      </c>
      <c r="C11" s="46">
        <v>1660</v>
      </c>
    </row>
    <row r="12" spans="1:4" x14ac:dyDescent="0.35">
      <c r="B12" s="45" t="s">
        <v>2038</v>
      </c>
      <c r="C12" s="46">
        <v>2340</v>
      </c>
    </row>
    <row r="13" spans="1:4" x14ac:dyDescent="0.35">
      <c r="B13" s="45" t="s">
        <v>2039</v>
      </c>
      <c r="C13" s="46">
        <v>3010</v>
      </c>
    </row>
    <row r="14" spans="1:4" x14ac:dyDescent="0.35">
      <c r="B14" s="45" t="s">
        <v>2040</v>
      </c>
      <c r="C14" s="46">
        <v>4150</v>
      </c>
    </row>
    <row r="15" spans="1:4" x14ac:dyDescent="0.35">
      <c r="B15" s="45" t="s">
        <v>2041</v>
      </c>
      <c r="C15" s="46">
        <v>4170</v>
      </c>
    </row>
    <row r="16" spans="1:4" x14ac:dyDescent="0.35">
      <c r="B16" s="45" t="s">
        <v>2042</v>
      </c>
      <c r="C16" s="46">
        <v>4690</v>
      </c>
    </row>
    <row r="17" spans="2:3" x14ac:dyDescent="0.35">
      <c r="B17" s="45" t="s">
        <v>2043</v>
      </c>
      <c r="C17" s="46">
        <v>4740</v>
      </c>
    </row>
    <row r="18" spans="2:3" x14ac:dyDescent="0.35">
      <c r="B18" s="45" t="s">
        <v>2044</v>
      </c>
      <c r="C18" s="46">
        <v>5170</v>
      </c>
    </row>
    <row r="19" spans="2:3" x14ac:dyDescent="0.35">
      <c r="B19" s="45" t="s">
        <v>2045</v>
      </c>
      <c r="C19" s="46">
        <v>5420</v>
      </c>
    </row>
    <row r="20" spans="2:3" x14ac:dyDescent="0.35">
      <c r="B20" s="45" t="s">
        <v>2046</v>
      </c>
      <c r="C20" s="46">
        <v>5730</v>
      </c>
    </row>
    <row r="21" spans="2:3" x14ac:dyDescent="0.35">
      <c r="B21" s="45" t="s">
        <v>2047</v>
      </c>
      <c r="C21" s="46">
        <v>6170</v>
      </c>
    </row>
    <row r="22" spans="2:3" x14ac:dyDescent="0.35">
      <c r="B22" s="45" t="s">
        <v>2048</v>
      </c>
      <c r="C22" s="46">
        <v>7420</v>
      </c>
    </row>
    <row r="23" spans="2:3" x14ac:dyDescent="0.35">
      <c r="B23" s="44" t="s">
        <v>2436</v>
      </c>
      <c r="C23" s="46">
        <v>24060</v>
      </c>
    </row>
    <row r="24" spans="2:3" x14ac:dyDescent="0.35">
      <c r="B24" s="45" t="s">
        <v>2049</v>
      </c>
      <c r="C24" s="46">
        <v>7950</v>
      </c>
    </row>
    <row r="25" spans="2:3" x14ac:dyDescent="0.35">
      <c r="B25" s="45" t="s">
        <v>2050</v>
      </c>
      <c r="C25" s="46">
        <v>8030</v>
      </c>
    </row>
    <row r="26" spans="2:3" x14ac:dyDescent="0.35">
      <c r="B26" s="45" t="s">
        <v>2051</v>
      </c>
      <c r="C26" s="46">
        <v>8080</v>
      </c>
    </row>
    <row r="27" spans="2:3" x14ac:dyDescent="0.35">
      <c r="B27" s="44" t="s">
        <v>2393</v>
      </c>
      <c r="C27" s="46">
        <v>81450</v>
      </c>
    </row>
  </sheetData>
  <mergeCells count="2">
    <mergeCell ref="B1:C1"/>
    <mergeCell ref="B2:C2"/>
  </mergeCells>
  <conditionalFormatting sqref="B1:C1048576">
    <cfRule type="expression" dxfId="7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2.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565050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Commissions cartes de crédit</v>
      </c>
      <c r="C2" s="65"/>
      <c r="D2" s="61">
        <v>42735</v>
      </c>
    </row>
    <row r="4" spans="1:4" hidden="1" x14ac:dyDescent="0.35">
      <c r="B4" s="43" t="s">
        <v>0</v>
      </c>
      <c r="C4" t="s">
        <v>316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2436</v>
      </c>
      <c r="C7" s="46">
        <v>2700</v>
      </c>
    </row>
    <row r="8" spans="1:4" x14ac:dyDescent="0.35">
      <c r="B8" s="45" t="s">
        <v>2052</v>
      </c>
      <c r="C8" s="46">
        <v>100</v>
      </c>
    </row>
    <row r="9" spans="1:4" x14ac:dyDescent="0.35">
      <c r="B9" s="45" t="s">
        <v>2053</v>
      </c>
      <c r="C9" s="46">
        <v>530</v>
      </c>
    </row>
    <row r="10" spans="1:4" x14ac:dyDescent="0.35">
      <c r="B10" s="45" t="s">
        <v>2054</v>
      </c>
      <c r="C10" s="46">
        <v>1570</v>
      </c>
    </row>
    <row r="11" spans="1:4" x14ac:dyDescent="0.35">
      <c r="B11" s="45" t="s">
        <v>2055</v>
      </c>
      <c r="C11" s="46">
        <v>-1930</v>
      </c>
    </row>
    <row r="12" spans="1:4" x14ac:dyDescent="0.35">
      <c r="B12" s="45" t="s">
        <v>2056</v>
      </c>
      <c r="C12" s="46">
        <v>2430</v>
      </c>
    </row>
    <row r="13" spans="1:4" x14ac:dyDescent="0.35">
      <c r="B13" s="44" t="s">
        <v>2492</v>
      </c>
      <c r="C13" s="46">
        <v>74870</v>
      </c>
    </row>
    <row r="14" spans="1:4" x14ac:dyDescent="0.35">
      <c r="B14" s="45" t="s">
        <v>2057</v>
      </c>
      <c r="C14" s="46">
        <v>3460</v>
      </c>
    </row>
    <row r="15" spans="1:4" x14ac:dyDescent="0.35">
      <c r="B15" s="45" t="s">
        <v>2058</v>
      </c>
      <c r="C15" s="46">
        <v>3970</v>
      </c>
    </row>
    <row r="16" spans="1:4" x14ac:dyDescent="0.35">
      <c r="B16" s="45" t="s">
        <v>2059</v>
      </c>
      <c r="C16" s="46">
        <v>4630</v>
      </c>
    </row>
    <row r="17" spans="2:3" x14ac:dyDescent="0.35">
      <c r="B17" s="45" t="s">
        <v>2060</v>
      </c>
      <c r="C17" s="46">
        <v>5220</v>
      </c>
    </row>
    <row r="18" spans="2:3" x14ac:dyDescent="0.35">
      <c r="B18" s="45" t="s">
        <v>2061</v>
      </c>
      <c r="C18" s="46">
        <v>5570</v>
      </c>
    </row>
    <row r="19" spans="2:3" x14ac:dyDescent="0.35">
      <c r="B19" s="45" t="s">
        <v>2062</v>
      </c>
      <c r="C19" s="46">
        <v>5810</v>
      </c>
    </row>
    <row r="20" spans="2:3" x14ac:dyDescent="0.35">
      <c r="B20" s="45" t="s">
        <v>2063</v>
      </c>
      <c r="C20" s="46">
        <v>6070</v>
      </c>
    </row>
    <row r="21" spans="2:3" x14ac:dyDescent="0.35">
      <c r="B21" s="45" t="s">
        <v>2064</v>
      </c>
      <c r="C21" s="46">
        <v>6130</v>
      </c>
    </row>
    <row r="22" spans="2:3" x14ac:dyDescent="0.35">
      <c r="B22" s="45" t="s">
        <v>2065</v>
      </c>
      <c r="C22" s="46">
        <v>6140</v>
      </c>
    </row>
    <row r="23" spans="2:3" x14ac:dyDescent="0.35">
      <c r="B23" s="45" t="s">
        <v>2066</v>
      </c>
      <c r="C23" s="46">
        <v>6780</v>
      </c>
    </row>
    <row r="24" spans="2:3" x14ac:dyDescent="0.35">
      <c r="B24" s="45" t="s">
        <v>2067</v>
      </c>
      <c r="C24" s="46">
        <v>6820</v>
      </c>
    </row>
    <row r="25" spans="2:3" x14ac:dyDescent="0.35">
      <c r="B25" s="45" t="s">
        <v>2068</v>
      </c>
      <c r="C25" s="46">
        <v>6860</v>
      </c>
    </row>
    <row r="26" spans="2:3" x14ac:dyDescent="0.35">
      <c r="B26" s="45" t="s">
        <v>2069</v>
      </c>
      <c r="C26" s="46">
        <v>7410</v>
      </c>
    </row>
    <row r="27" spans="2:3" x14ac:dyDescent="0.35">
      <c r="B27" s="44" t="s">
        <v>2393</v>
      </c>
      <c r="C27" s="46">
        <v>77570</v>
      </c>
    </row>
  </sheetData>
  <mergeCells count="2">
    <mergeCell ref="B1:C1"/>
    <mergeCell ref="B2:C2"/>
  </mergeCells>
  <conditionalFormatting sqref="B1:C1048576">
    <cfRule type="expression" dxfId="8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1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565100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Dépenses par petites caisses</v>
      </c>
      <c r="C2" s="65"/>
      <c r="D2" s="61">
        <v>42735</v>
      </c>
    </row>
    <row r="4" spans="1:4" hidden="1" x14ac:dyDescent="0.35">
      <c r="B4" s="43" t="s">
        <v>0</v>
      </c>
      <c r="C4" t="s">
        <v>318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2433</v>
      </c>
      <c r="C7" s="46">
        <v>48250</v>
      </c>
    </row>
    <row r="8" spans="1:4" x14ac:dyDescent="0.35">
      <c r="B8" s="45" t="s">
        <v>2070</v>
      </c>
      <c r="C8" s="46">
        <v>140</v>
      </c>
    </row>
    <row r="9" spans="1:4" x14ac:dyDescent="0.35">
      <c r="B9" s="45" t="s">
        <v>2071</v>
      </c>
      <c r="C9" s="46">
        <v>380</v>
      </c>
    </row>
    <row r="10" spans="1:4" x14ac:dyDescent="0.35">
      <c r="B10" s="45" t="s">
        <v>2072</v>
      </c>
      <c r="C10" s="46">
        <v>410</v>
      </c>
    </row>
    <row r="11" spans="1:4" x14ac:dyDescent="0.35">
      <c r="B11" s="45" t="s">
        <v>2073</v>
      </c>
      <c r="C11" s="46">
        <v>960</v>
      </c>
    </row>
    <row r="12" spans="1:4" x14ac:dyDescent="0.35">
      <c r="B12" s="45" t="s">
        <v>2074</v>
      </c>
      <c r="C12" s="46">
        <v>1510</v>
      </c>
    </row>
    <row r="13" spans="1:4" x14ac:dyDescent="0.35">
      <c r="B13" s="45" t="s">
        <v>2075</v>
      </c>
      <c r="C13" s="46">
        <v>2220</v>
      </c>
    </row>
    <row r="14" spans="1:4" x14ac:dyDescent="0.35">
      <c r="B14" s="45" t="s">
        <v>2076</v>
      </c>
      <c r="C14" s="46">
        <v>-2730</v>
      </c>
    </row>
    <row r="15" spans="1:4" x14ac:dyDescent="0.35">
      <c r="B15" s="45" t="s">
        <v>2077</v>
      </c>
      <c r="C15" s="46">
        <v>3040</v>
      </c>
    </row>
    <row r="16" spans="1:4" x14ac:dyDescent="0.35">
      <c r="B16" s="45" t="s">
        <v>2078</v>
      </c>
      <c r="C16" s="46">
        <v>3540</v>
      </c>
    </row>
    <row r="17" spans="2:3" x14ac:dyDescent="0.35">
      <c r="B17" s="45" t="s">
        <v>2079</v>
      </c>
      <c r="C17" s="46">
        <v>4370</v>
      </c>
    </row>
    <row r="18" spans="2:3" x14ac:dyDescent="0.35">
      <c r="B18" s="45" t="s">
        <v>2080</v>
      </c>
      <c r="C18" s="46">
        <v>4650</v>
      </c>
    </row>
    <row r="19" spans="2:3" x14ac:dyDescent="0.35">
      <c r="B19" s="45" t="s">
        <v>2081</v>
      </c>
      <c r="C19" s="46">
        <v>5120</v>
      </c>
    </row>
    <row r="20" spans="2:3" x14ac:dyDescent="0.35">
      <c r="B20" s="45" t="s">
        <v>2082</v>
      </c>
      <c r="C20" s="46">
        <v>5140</v>
      </c>
    </row>
    <row r="21" spans="2:3" x14ac:dyDescent="0.35">
      <c r="B21" s="45" t="s">
        <v>2083</v>
      </c>
      <c r="C21" s="46">
        <v>5920</v>
      </c>
    </row>
    <row r="22" spans="2:3" x14ac:dyDescent="0.35">
      <c r="B22" s="45" t="s">
        <v>2084</v>
      </c>
      <c r="C22" s="46">
        <v>6710</v>
      </c>
    </row>
    <row r="23" spans="2:3" x14ac:dyDescent="0.35">
      <c r="B23" s="45" t="s">
        <v>2085</v>
      </c>
      <c r="C23" s="46">
        <v>6870</v>
      </c>
    </row>
    <row r="24" spans="2:3" x14ac:dyDescent="0.35">
      <c r="B24" s="44" t="s">
        <v>2556</v>
      </c>
      <c r="C24" s="46">
        <v>14860</v>
      </c>
    </row>
    <row r="25" spans="2:3" x14ac:dyDescent="0.35">
      <c r="B25" s="45" t="s">
        <v>2086</v>
      </c>
      <c r="C25" s="46">
        <v>7310</v>
      </c>
    </row>
    <row r="26" spans="2:3" x14ac:dyDescent="0.35">
      <c r="B26" s="45" t="s">
        <v>2087</v>
      </c>
      <c r="C26" s="46">
        <v>7550</v>
      </c>
    </row>
    <row r="27" spans="2:3" x14ac:dyDescent="0.35">
      <c r="B27" s="44" t="s">
        <v>2393</v>
      </c>
      <c r="C27" s="46">
        <v>63110</v>
      </c>
    </row>
  </sheetData>
  <mergeCells count="2">
    <mergeCell ref="B1:C1"/>
    <mergeCell ref="B2:C2"/>
  </mergeCells>
  <conditionalFormatting sqref="B1:C1048576">
    <cfRule type="expression" dxfId="9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565200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Différence de paiement</v>
      </c>
      <c r="C2" s="65"/>
      <c r="D2" s="61">
        <v>42735</v>
      </c>
    </row>
    <row r="4" spans="1:4" hidden="1" x14ac:dyDescent="0.35">
      <c r="B4" s="43" t="s">
        <v>0</v>
      </c>
      <c r="C4" t="s">
        <v>320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2434</v>
      </c>
      <c r="C7" s="46">
        <v>74250</v>
      </c>
    </row>
    <row r="8" spans="1:4" x14ac:dyDescent="0.35">
      <c r="B8" s="45" t="s">
        <v>2093</v>
      </c>
      <c r="C8" s="46">
        <v>3280</v>
      </c>
    </row>
    <row r="9" spans="1:4" x14ac:dyDescent="0.35">
      <c r="B9" s="45" t="s">
        <v>2094</v>
      </c>
      <c r="C9" s="46">
        <v>3540</v>
      </c>
    </row>
    <row r="10" spans="1:4" x14ac:dyDescent="0.35">
      <c r="B10" s="45" t="s">
        <v>2095</v>
      </c>
      <c r="C10" s="46">
        <v>4410</v>
      </c>
    </row>
    <row r="11" spans="1:4" x14ac:dyDescent="0.35">
      <c r="B11" s="45" t="s">
        <v>2096</v>
      </c>
      <c r="C11" s="46">
        <v>4440</v>
      </c>
    </row>
    <row r="12" spans="1:4" x14ac:dyDescent="0.35">
      <c r="B12" s="45" t="s">
        <v>2097</v>
      </c>
      <c r="C12" s="46">
        <v>4810</v>
      </c>
    </row>
    <row r="13" spans="1:4" x14ac:dyDescent="0.35">
      <c r="B13" s="45" t="s">
        <v>2098</v>
      </c>
      <c r="C13" s="46">
        <v>5020</v>
      </c>
    </row>
    <row r="14" spans="1:4" x14ac:dyDescent="0.35">
      <c r="B14" s="45" t="s">
        <v>2099</v>
      </c>
      <c r="C14" s="46">
        <v>5830</v>
      </c>
    </row>
    <row r="15" spans="1:4" x14ac:dyDescent="0.35">
      <c r="B15" s="45" t="s">
        <v>2100</v>
      </c>
      <c r="C15" s="46">
        <v>6230</v>
      </c>
    </row>
    <row r="16" spans="1:4" x14ac:dyDescent="0.35">
      <c r="B16" s="45" t="s">
        <v>2101</v>
      </c>
      <c r="C16" s="46">
        <v>6360</v>
      </c>
    </row>
    <row r="17" spans="2:3" x14ac:dyDescent="0.35">
      <c r="B17" s="45" t="s">
        <v>2102</v>
      </c>
      <c r="C17" s="46">
        <v>6470</v>
      </c>
    </row>
    <row r="18" spans="2:3" x14ac:dyDescent="0.35">
      <c r="B18" s="45" t="s">
        <v>2103</v>
      </c>
      <c r="C18" s="46">
        <v>7210</v>
      </c>
    </row>
    <row r="19" spans="2:3" x14ac:dyDescent="0.35">
      <c r="B19" s="45" t="s">
        <v>2104</v>
      </c>
      <c r="C19" s="46">
        <v>8290</v>
      </c>
    </row>
    <row r="20" spans="2:3" x14ac:dyDescent="0.35">
      <c r="B20" s="45" t="s">
        <v>2105</v>
      </c>
      <c r="C20" s="46">
        <v>8360</v>
      </c>
    </row>
    <row r="21" spans="2:3" x14ac:dyDescent="0.35">
      <c r="B21" s="44" t="s">
        <v>2556</v>
      </c>
      <c r="C21" s="46">
        <v>3180</v>
      </c>
    </row>
    <row r="22" spans="2:3" x14ac:dyDescent="0.35">
      <c r="B22" s="45" t="s">
        <v>2088</v>
      </c>
      <c r="C22" s="46">
        <v>200</v>
      </c>
    </row>
    <row r="23" spans="2:3" x14ac:dyDescent="0.35">
      <c r="B23" s="45" t="s">
        <v>2089</v>
      </c>
      <c r="C23" s="46">
        <v>1280</v>
      </c>
    </row>
    <row r="24" spans="2:3" x14ac:dyDescent="0.35">
      <c r="B24" s="45" t="s">
        <v>2090</v>
      </c>
      <c r="C24" s="46">
        <v>1320</v>
      </c>
    </row>
    <row r="25" spans="2:3" x14ac:dyDescent="0.35">
      <c r="B25" s="45" t="s">
        <v>2091</v>
      </c>
      <c r="C25" s="46">
        <v>-1400</v>
      </c>
    </row>
    <row r="26" spans="2:3" x14ac:dyDescent="0.35">
      <c r="B26" s="45" t="s">
        <v>2092</v>
      </c>
      <c r="C26" s="46">
        <v>1780</v>
      </c>
    </row>
    <row r="27" spans="2:3" x14ac:dyDescent="0.35">
      <c r="B27" s="44" t="s">
        <v>2393</v>
      </c>
      <c r="C27" s="46">
        <v>77430</v>
      </c>
    </row>
  </sheetData>
  <mergeCells count="2">
    <mergeCell ref="B1:C1"/>
    <mergeCell ref="B2:C2"/>
  </mergeCells>
  <conditionalFormatting sqref="B1:C1048576">
    <cfRule type="expression" dxfId="10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2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565300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Différence Compte Camipro</v>
      </c>
      <c r="C2" s="65"/>
      <c r="D2" s="61">
        <v>42735</v>
      </c>
    </row>
    <row r="4" spans="1:4" hidden="1" x14ac:dyDescent="0.35">
      <c r="B4" s="43" t="s">
        <v>0</v>
      </c>
      <c r="C4" t="s">
        <v>322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2539</v>
      </c>
      <c r="C7" s="46">
        <v>57100</v>
      </c>
    </row>
    <row r="8" spans="1:4" x14ac:dyDescent="0.35">
      <c r="B8" s="45" t="s">
        <v>2106</v>
      </c>
      <c r="C8" s="46">
        <v>480</v>
      </c>
    </row>
    <row r="9" spans="1:4" x14ac:dyDescent="0.35">
      <c r="B9" s="45" t="s">
        <v>2107</v>
      </c>
      <c r="C9" s="46">
        <v>860</v>
      </c>
    </row>
    <row r="10" spans="1:4" x14ac:dyDescent="0.35">
      <c r="B10" s="45" t="s">
        <v>2108</v>
      </c>
      <c r="C10" s="46">
        <v>890</v>
      </c>
    </row>
    <row r="11" spans="1:4" x14ac:dyDescent="0.35">
      <c r="B11" s="45" t="s">
        <v>2109</v>
      </c>
      <c r="C11" s="46">
        <v>1330</v>
      </c>
    </row>
    <row r="12" spans="1:4" x14ac:dyDescent="0.35">
      <c r="B12" s="45" t="s">
        <v>2110</v>
      </c>
      <c r="C12" s="46">
        <v>1380</v>
      </c>
    </row>
    <row r="13" spans="1:4" x14ac:dyDescent="0.35">
      <c r="B13" s="45" t="s">
        <v>2111</v>
      </c>
      <c r="C13" s="46">
        <v>1560</v>
      </c>
    </row>
    <row r="14" spans="1:4" x14ac:dyDescent="0.35">
      <c r="B14" s="45" t="s">
        <v>2112</v>
      </c>
      <c r="C14" s="46">
        <v>1900</v>
      </c>
    </row>
    <row r="15" spans="1:4" x14ac:dyDescent="0.35">
      <c r="B15" s="45" t="s">
        <v>2113</v>
      </c>
      <c r="C15" s="46">
        <v>3800</v>
      </c>
    </row>
    <row r="16" spans="1:4" x14ac:dyDescent="0.35">
      <c r="B16" s="45" t="s">
        <v>2114</v>
      </c>
      <c r="C16" s="46">
        <v>3860</v>
      </c>
    </row>
    <row r="17" spans="2:3" x14ac:dyDescent="0.35">
      <c r="B17" s="45" t="s">
        <v>2115</v>
      </c>
      <c r="C17" s="46">
        <v>3870</v>
      </c>
    </row>
    <row r="18" spans="2:3" x14ac:dyDescent="0.35">
      <c r="B18" s="45" t="s">
        <v>2116</v>
      </c>
      <c r="C18" s="46">
        <v>4420</v>
      </c>
    </row>
    <row r="19" spans="2:3" x14ac:dyDescent="0.35">
      <c r="B19" s="45" t="s">
        <v>2117</v>
      </c>
      <c r="C19" s="46">
        <v>5020</v>
      </c>
    </row>
    <row r="20" spans="2:3" x14ac:dyDescent="0.35">
      <c r="B20" s="45" t="s">
        <v>2118</v>
      </c>
      <c r="C20" s="46">
        <v>5400</v>
      </c>
    </row>
    <row r="21" spans="2:3" x14ac:dyDescent="0.35">
      <c r="B21" s="45" t="s">
        <v>2119</v>
      </c>
      <c r="C21" s="46">
        <v>7060</v>
      </c>
    </row>
    <row r="22" spans="2:3" x14ac:dyDescent="0.35">
      <c r="B22" s="45" t="s">
        <v>2120</v>
      </c>
      <c r="C22" s="46">
        <v>7620</v>
      </c>
    </row>
    <row r="23" spans="2:3" x14ac:dyDescent="0.35">
      <c r="B23" s="45" t="s">
        <v>2121</v>
      </c>
      <c r="C23" s="46">
        <v>7650</v>
      </c>
    </row>
    <row r="24" spans="2:3" x14ac:dyDescent="0.35">
      <c r="B24" s="44" t="s">
        <v>2556</v>
      </c>
      <c r="C24" s="46">
        <v>15470</v>
      </c>
    </row>
    <row r="25" spans="2:3" x14ac:dyDescent="0.35">
      <c r="B25" s="45" t="s">
        <v>2086</v>
      </c>
      <c r="C25" s="46">
        <v>7700</v>
      </c>
    </row>
    <row r="26" spans="2:3" x14ac:dyDescent="0.35">
      <c r="B26" s="45" t="s">
        <v>2087</v>
      </c>
      <c r="C26" s="46">
        <v>7770</v>
      </c>
    </row>
    <row r="27" spans="2:3" x14ac:dyDescent="0.35">
      <c r="B27" s="44" t="s">
        <v>2393</v>
      </c>
      <c r="C27" s="46">
        <v>72570</v>
      </c>
    </row>
  </sheetData>
  <mergeCells count="2">
    <mergeCell ref="B1:C1"/>
    <mergeCell ref="B2:C2"/>
  </mergeCells>
  <conditionalFormatting sqref="B1:C1048576">
    <cfRule type="expression" dxfId="11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570000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Pertes sur débiteurs</v>
      </c>
      <c r="C2" s="65"/>
      <c r="D2" s="61">
        <v>42735</v>
      </c>
    </row>
    <row r="4" spans="1:4" hidden="1" x14ac:dyDescent="0.35">
      <c r="B4" s="43" t="s">
        <v>0</v>
      </c>
      <c r="C4" t="s">
        <v>327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2523</v>
      </c>
      <c r="C7" s="46">
        <v>78100</v>
      </c>
    </row>
    <row r="8" spans="1:4" x14ac:dyDescent="0.35">
      <c r="B8" s="45" t="s">
        <v>2122</v>
      </c>
      <c r="C8" s="46">
        <v>1240</v>
      </c>
    </row>
    <row r="9" spans="1:4" x14ac:dyDescent="0.35">
      <c r="B9" s="45" t="s">
        <v>2123</v>
      </c>
      <c r="C9" s="46">
        <v>1340</v>
      </c>
    </row>
    <row r="10" spans="1:4" x14ac:dyDescent="0.35">
      <c r="B10" s="45" t="s">
        <v>2124</v>
      </c>
      <c r="C10" s="46">
        <v>2120</v>
      </c>
    </row>
    <row r="11" spans="1:4" x14ac:dyDescent="0.35">
      <c r="B11" s="45" t="s">
        <v>2125</v>
      </c>
      <c r="C11" s="46">
        <v>2450</v>
      </c>
    </row>
    <row r="12" spans="1:4" x14ac:dyDescent="0.35">
      <c r="B12" s="45" t="s">
        <v>2126</v>
      </c>
      <c r="C12" s="46">
        <v>3510</v>
      </c>
    </row>
    <row r="13" spans="1:4" x14ac:dyDescent="0.35">
      <c r="B13" s="45" t="s">
        <v>2127</v>
      </c>
      <c r="C13" s="46">
        <v>3980</v>
      </c>
    </row>
    <row r="14" spans="1:4" x14ac:dyDescent="0.35">
      <c r="B14" s="45" t="s">
        <v>2128</v>
      </c>
      <c r="C14" s="46">
        <v>4500</v>
      </c>
    </row>
    <row r="15" spans="1:4" x14ac:dyDescent="0.35">
      <c r="B15" s="45" t="s">
        <v>2129</v>
      </c>
      <c r="C15" s="46">
        <v>6000</v>
      </c>
    </row>
    <row r="16" spans="1:4" x14ac:dyDescent="0.35">
      <c r="B16" s="45" t="s">
        <v>2130</v>
      </c>
      <c r="C16" s="46">
        <v>6240</v>
      </c>
    </row>
    <row r="17" spans="2:3" x14ac:dyDescent="0.35">
      <c r="B17" s="45" t="s">
        <v>2131</v>
      </c>
      <c r="C17" s="46">
        <v>7070</v>
      </c>
    </row>
    <row r="18" spans="2:3" x14ac:dyDescent="0.35">
      <c r="B18" s="45" t="s">
        <v>2132</v>
      </c>
      <c r="C18" s="46">
        <v>7190</v>
      </c>
    </row>
    <row r="19" spans="2:3" x14ac:dyDescent="0.35">
      <c r="B19" s="45" t="s">
        <v>2133</v>
      </c>
      <c r="C19" s="46">
        <v>7750</v>
      </c>
    </row>
    <row r="20" spans="2:3" x14ac:dyDescent="0.35">
      <c r="B20" s="45" t="s">
        <v>2134</v>
      </c>
      <c r="C20" s="46">
        <v>8060</v>
      </c>
    </row>
    <row r="21" spans="2:3" x14ac:dyDescent="0.35">
      <c r="B21" s="45" t="s">
        <v>2135</v>
      </c>
      <c r="C21" s="46">
        <v>8290</v>
      </c>
    </row>
    <row r="22" spans="2:3" x14ac:dyDescent="0.35">
      <c r="B22" s="45" t="s">
        <v>2136</v>
      </c>
      <c r="C22" s="46">
        <v>8360</v>
      </c>
    </row>
    <row r="23" spans="2:3" x14ac:dyDescent="0.35">
      <c r="B23" s="44" t="s">
        <v>2556</v>
      </c>
      <c r="C23" s="46">
        <v>610</v>
      </c>
    </row>
    <row r="24" spans="2:3" x14ac:dyDescent="0.35">
      <c r="B24" s="45" t="s">
        <v>2088</v>
      </c>
      <c r="C24" s="46">
        <v>110</v>
      </c>
    </row>
    <row r="25" spans="2:3" x14ac:dyDescent="0.35">
      <c r="B25" s="45" t="s">
        <v>2089</v>
      </c>
      <c r="C25" s="46">
        <v>200</v>
      </c>
    </row>
    <row r="26" spans="2:3" x14ac:dyDescent="0.35">
      <c r="B26" s="45" t="s">
        <v>2090</v>
      </c>
      <c r="C26" s="46">
        <v>300</v>
      </c>
    </row>
    <row r="27" spans="2:3" x14ac:dyDescent="0.35">
      <c r="B27" s="44" t="s">
        <v>2393</v>
      </c>
      <c r="C27" s="46">
        <v>78710</v>
      </c>
    </row>
  </sheetData>
  <mergeCells count="2">
    <mergeCell ref="B1:C1"/>
    <mergeCell ref="B2:C2"/>
  </mergeCells>
  <conditionalFormatting sqref="B1:C1048576">
    <cfRule type="expression" dxfId="12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24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590000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Charges extraordinaires s/sorties immobilisations</v>
      </c>
      <c r="C2" s="65"/>
      <c r="D2" s="61">
        <v>42735</v>
      </c>
    </row>
    <row r="4" spans="1:4" hidden="1" x14ac:dyDescent="0.35">
      <c r="B4" s="43" t="s">
        <v>0</v>
      </c>
      <c r="C4" t="s">
        <v>354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2396</v>
      </c>
      <c r="C7" s="46">
        <v>59230</v>
      </c>
    </row>
    <row r="8" spans="1:4" x14ac:dyDescent="0.35">
      <c r="B8" s="45" t="s">
        <v>2137</v>
      </c>
      <c r="C8" s="46">
        <v>250</v>
      </c>
    </row>
    <row r="9" spans="1:4" x14ac:dyDescent="0.35">
      <c r="B9" s="45" t="s">
        <v>2138</v>
      </c>
      <c r="C9" s="46">
        <v>350</v>
      </c>
    </row>
    <row r="10" spans="1:4" x14ac:dyDescent="0.35">
      <c r="B10" s="45" t="s">
        <v>2139</v>
      </c>
      <c r="C10" s="46">
        <v>500</v>
      </c>
    </row>
    <row r="11" spans="1:4" x14ac:dyDescent="0.35">
      <c r="B11" s="45" t="s">
        <v>2140</v>
      </c>
      <c r="C11" s="46">
        <v>-740</v>
      </c>
    </row>
    <row r="12" spans="1:4" x14ac:dyDescent="0.35">
      <c r="B12" s="45" t="s">
        <v>2141</v>
      </c>
      <c r="C12" s="46">
        <v>1610</v>
      </c>
    </row>
    <row r="13" spans="1:4" x14ac:dyDescent="0.35">
      <c r="B13" s="45" t="s">
        <v>2142</v>
      </c>
      <c r="C13" s="46">
        <v>1950</v>
      </c>
    </row>
    <row r="14" spans="1:4" x14ac:dyDescent="0.35">
      <c r="B14" s="45" t="s">
        <v>2143</v>
      </c>
      <c r="C14" s="46">
        <v>2240</v>
      </c>
    </row>
    <row r="15" spans="1:4" x14ac:dyDescent="0.35">
      <c r="B15" s="45" t="s">
        <v>2144</v>
      </c>
      <c r="C15" s="46">
        <v>2830</v>
      </c>
    </row>
    <row r="16" spans="1:4" x14ac:dyDescent="0.35">
      <c r="B16" s="45" t="s">
        <v>2145</v>
      </c>
      <c r="C16" s="46">
        <v>3930</v>
      </c>
    </row>
    <row r="17" spans="2:3" x14ac:dyDescent="0.35">
      <c r="B17" s="45" t="s">
        <v>2146</v>
      </c>
      <c r="C17" s="46">
        <v>5670</v>
      </c>
    </row>
    <row r="18" spans="2:3" x14ac:dyDescent="0.35">
      <c r="B18" s="45" t="s">
        <v>2147</v>
      </c>
      <c r="C18" s="46">
        <v>5680</v>
      </c>
    </row>
    <row r="19" spans="2:3" x14ac:dyDescent="0.35">
      <c r="B19" s="45" t="s">
        <v>2148</v>
      </c>
      <c r="C19" s="46">
        <v>6480</v>
      </c>
    </row>
    <row r="20" spans="2:3" x14ac:dyDescent="0.35">
      <c r="B20" s="45" t="s">
        <v>2149</v>
      </c>
      <c r="C20" s="46">
        <v>6530</v>
      </c>
    </row>
    <row r="21" spans="2:3" x14ac:dyDescent="0.35">
      <c r="B21" s="45" t="s">
        <v>2150</v>
      </c>
      <c r="C21" s="46">
        <v>6660</v>
      </c>
    </row>
    <row r="22" spans="2:3" x14ac:dyDescent="0.35">
      <c r="B22" s="45" t="s">
        <v>2151</v>
      </c>
      <c r="C22" s="46">
        <v>7590</v>
      </c>
    </row>
    <row r="23" spans="2:3" x14ac:dyDescent="0.35">
      <c r="B23" s="45" t="s">
        <v>2152</v>
      </c>
      <c r="C23" s="46">
        <v>7700</v>
      </c>
    </row>
    <row r="24" spans="2:3" x14ac:dyDescent="0.35">
      <c r="B24" s="44" t="s">
        <v>2556</v>
      </c>
      <c r="C24" s="46">
        <v>16560</v>
      </c>
    </row>
    <row r="25" spans="2:3" x14ac:dyDescent="0.35">
      <c r="B25" s="45" t="s">
        <v>2086</v>
      </c>
      <c r="C25" s="46">
        <v>8220</v>
      </c>
    </row>
    <row r="26" spans="2:3" x14ac:dyDescent="0.35">
      <c r="B26" s="45" t="s">
        <v>2087</v>
      </c>
      <c r="C26" s="46">
        <v>8340</v>
      </c>
    </row>
    <row r="27" spans="2:3" x14ac:dyDescent="0.35">
      <c r="B27" s="44" t="s">
        <v>2393</v>
      </c>
      <c r="C27" s="46">
        <v>75790</v>
      </c>
    </row>
  </sheetData>
  <mergeCells count="2">
    <mergeCell ref="B1:C1"/>
    <mergeCell ref="B2:C2"/>
  </mergeCells>
  <conditionalFormatting sqref="B1:C1048576">
    <cfRule type="expression" dxfId="13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590500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Produits extraordinaires s/sorties immobilisations</v>
      </c>
      <c r="C2" s="65"/>
      <c r="D2" s="61">
        <v>42735</v>
      </c>
    </row>
    <row r="4" spans="1:4" hidden="1" x14ac:dyDescent="0.35">
      <c r="B4" s="43" t="s">
        <v>0</v>
      </c>
      <c r="C4" t="s">
        <v>356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2536</v>
      </c>
      <c r="C7" s="46">
        <v>75820</v>
      </c>
    </row>
    <row r="8" spans="1:4" x14ac:dyDescent="0.35">
      <c r="B8" s="45" t="s">
        <v>2154</v>
      </c>
      <c r="C8" s="46">
        <v>1500</v>
      </c>
    </row>
    <row r="9" spans="1:4" x14ac:dyDescent="0.35">
      <c r="B9" s="45" t="s">
        <v>2155</v>
      </c>
      <c r="C9" s="46">
        <v>2250</v>
      </c>
    </row>
    <row r="10" spans="1:4" x14ac:dyDescent="0.35">
      <c r="B10" s="45" t="s">
        <v>2156</v>
      </c>
      <c r="C10" s="46">
        <v>2510</v>
      </c>
    </row>
    <row r="11" spans="1:4" x14ac:dyDescent="0.35">
      <c r="B11" s="45" t="s">
        <v>2157</v>
      </c>
      <c r="C11" s="46">
        <v>3000</v>
      </c>
    </row>
    <row r="12" spans="1:4" x14ac:dyDescent="0.35">
      <c r="B12" s="45" t="s">
        <v>2158</v>
      </c>
      <c r="C12" s="46">
        <v>3950</v>
      </c>
    </row>
    <row r="13" spans="1:4" x14ac:dyDescent="0.35">
      <c r="B13" s="45" t="s">
        <v>2159</v>
      </c>
      <c r="C13" s="46">
        <v>4590</v>
      </c>
    </row>
    <row r="14" spans="1:4" x14ac:dyDescent="0.35">
      <c r="B14" s="45" t="s">
        <v>2160</v>
      </c>
      <c r="C14" s="46">
        <v>5630</v>
      </c>
    </row>
    <row r="15" spans="1:4" x14ac:dyDescent="0.35">
      <c r="B15" s="45" t="s">
        <v>2161</v>
      </c>
      <c r="C15" s="46">
        <v>5820</v>
      </c>
    </row>
    <row r="16" spans="1:4" x14ac:dyDescent="0.35">
      <c r="B16" s="45" t="s">
        <v>2162</v>
      </c>
      <c r="C16" s="46">
        <v>5960</v>
      </c>
    </row>
    <row r="17" spans="2:3" x14ac:dyDescent="0.35">
      <c r="B17" s="45" t="s">
        <v>2163</v>
      </c>
      <c r="C17" s="46">
        <v>6040</v>
      </c>
    </row>
    <row r="18" spans="2:3" x14ac:dyDescent="0.35">
      <c r="B18" s="45" t="s">
        <v>2164</v>
      </c>
      <c r="C18" s="46">
        <v>6370</v>
      </c>
    </row>
    <row r="19" spans="2:3" x14ac:dyDescent="0.35">
      <c r="B19" s="45" t="s">
        <v>2165</v>
      </c>
      <c r="C19" s="46">
        <v>6540</v>
      </c>
    </row>
    <row r="20" spans="2:3" x14ac:dyDescent="0.35">
      <c r="B20" s="45" t="s">
        <v>2166</v>
      </c>
      <c r="C20" s="46">
        <v>6760</v>
      </c>
    </row>
    <row r="21" spans="2:3" x14ac:dyDescent="0.35">
      <c r="B21" s="45" t="s">
        <v>2167</v>
      </c>
      <c r="C21" s="46">
        <v>7290</v>
      </c>
    </row>
    <row r="22" spans="2:3" x14ac:dyDescent="0.35">
      <c r="B22" s="45" t="s">
        <v>2168</v>
      </c>
      <c r="C22" s="46">
        <v>7610</v>
      </c>
    </row>
    <row r="23" spans="2:3" x14ac:dyDescent="0.35">
      <c r="B23" s="44" t="s">
        <v>2556</v>
      </c>
      <c r="C23" s="46">
        <v>3120</v>
      </c>
    </row>
    <row r="24" spans="2:3" x14ac:dyDescent="0.35">
      <c r="B24" s="45" t="s">
        <v>2088</v>
      </c>
      <c r="C24" s="46">
        <v>760</v>
      </c>
    </row>
    <row r="25" spans="2:3" x14ac:dyDescent="0.35">
      <c r="B25" s="45" t="s">
        <v>2089</v>
      </c>
      <c r="C25" s="46">
        <v>1070</v>
      </c>
    </row>
    <row r="26" spans="2:3" x14ac:dyDescent="0.35">
      <c r="B26" s="45" t="s">
        <v>2153</v>
      </c>
      <c r="C26" s="46">
        <v>1290</v>
      </c>
    </row>
    <row r="27" spans="2:3" x14ac:dyDescent="0.35">
      <c r="B27" s="44" t="s">
        <v>2393</v>
      </c>
      <c r="C27" s="46">
        <v>78940</v>
      </c>
    </row>
  </sheetData>
  <mergeCells count="2">
    <mergeCell ref="B1:C1"/>
    <mergeCell ref="B2:C2"/>
  </mergeCells>
  <conditionalFormatting sqref="B1:C1048576">
    <cfRule type="expression" dxfId="14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mobilier et installations</v>
      </c>
      <c r="C2" s="65"/>
      <c r="D2" s="61">
        <v>42735</v>
      </c>
    </row>
    <row r="4" spans="1:4" hidden="1" x14ac:dyDescent="0.35">
      <c r="B4" s="43" t="s">
        <v>0</v>
      </c>
      <c r="C4" t="s">
        <v>358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2467</v>
      </c>
      <c r="C7" s="46">
        <v>55030</v>
      </c>
    </row>
    <row r="8" spans="1:4" x14ac:dyDescent="0.35">
      <c r="B8" s="45" t="s">
        <v>2169</v>
      </c>
      <c r="C8" s="46">
        <v>680</v>
      </c>
    </row>
    <row r="9" spans="1:4" x14ac:dyDescent="0.35">
      <c r="B9" s="45" t="s">
        <v>2170</v>
      </c>
      <c r="C9" s="46">
        <v>-860</v>
      </c>
    </row>
    <row r="10" spans="1:4" x14ac:dyDescent="0.35">
      <c r="B10" s="45" t="s">
        <v>2171</v>
      </c>
      <c r="C10" s="46">
        <v>1870</v>
      </c>
    </row>
    <row r="11" spans="1:4" x14ac:dyDescent="0.35">
      <c r="B11" s="45" t="s">
        <v>2172</v>
      </c>
      <c r="C11" s="46">
        <v>2640</v>
      </c>
    </row>
    <row r="12" spans="1:4" x14ac:dyDescent="0.35">
      <c r="B12" s="45" t="s">
        <v>2173</v>
      </c>
      <c r="C12" s="46">
        <v>3230</v>
      </c>
    </row>
    <row r="13" spans="1:4" x14ac:dyDescent="0.35">
      <c r="B13" s="45" t="s">
        <v>2174</v>
      </c>
      <c r="C13" s="46">
        <v>3350</v>
      </c>
    </row>
    <row r="14" spans="1:4" x14ac:dyDescent="0.35">
      <c r="B14" s="45" t="s">
        <v>2175</v>
      </c>
      <c r="C14" s="46">
        <v>3490</v>
      </c>
    </row>
    <row r="15" spans="1:4" x14ac:dyDescent="0.35">
      <c r="B15" s="45" t="s">
        <v>2176</v>
      </c>
      <c r="C15" s="46">
        <v>3940</v>
      </c>
    </row>
    <row r="16" spans="1:4" x14ac:dyDescent="0.35">
      <c r="B16" s="45" t="s">
        <v>2177</v>
      </c>
      <c r="C16" s="46">
        <v>4190</v>
      </c>
    </row>
    <row r="17" spans="2:3" x14ac:dyDescent="0.35">
      <c r="B17" s="45" t="s">
        <v>2178</v>
      </c>
      <c r="C17" s="46">
        <v>4320</v>
      </c>
    </row>
    <row r="18" spans="2:3" x14ac:dyDescent="0.35">
      <c r="B18" s="45" t="s">
        <v>2179</v>
      </c>
      <c r="C18" s="46">
        <v>5000</v>
      </c>
    </row>
    <row r="19" spans="2:3" x14ac:dyDescent="0.35">
      <c r="B19" s="45" t="s">
        <v>2180</v>
      </c>
      <c r="C19" s="46">
        <v>5350</v>
      </c>
    </row>
    <row r="20" spans="2:3" x14ac:dyDescent="0.35">
      <c r="B20" s="45" t="s">
        <v>2181</v>
      </c>
      <c r="C20" s="46">
        <v>5590</v>
      </c>
    </row>
    <row r="21" spans="2:3" x14ac:dyDescent="0.35">
      <c r="B21" s="45" t="s">
        <v>2182</v>
      </c>
      <c r="C21" s="46">
        <v>5840</v>
      </c>
    </row>
    <row r="22" spans="2:3" x14ac:dyDescent="0.35">
      <c r="B22" s="45" t="s">
        <v>2183</v>
      </c>
      <c r="C22" s="46">
        <v>6400</v>
      </c>
    </row>
    <row r="23" spans="2:3" x14ac:dyDescent="0.35">
      <c r="B23" s="44" t="s">
        <v>2514</v>
      </c>
      <c r="C23" s="46">
        <v>22330</v>
      </c>
    </row>
    <row r="24" spans="2:3" x14ac:dyDescent="0.35">
      <c r="B24" s="45" t="s">
        <v>2184</v>
      </c>
      <c r="C24" s="46">
        <v>6630</v>
      </c>
    </row>
    <row r="25" spans="2:3" x14ac:dyDescent="0.35">
      <c r="B25" s="45" t="s">
        <v>2185</v>
      </c>
      <c r="C25" s="46">
        <v>7770</v>
      </c>
    </row>
    <row r="26" spans="2:3" x14ac:dyDescent="0.35">
      <c r="B26" s="45" t="s">
        <v>2186</v>
      </c>
      <c r="C26" s="46">
        <v>7930</v>
      </c>
    </row>
    <row r="27" spans="2:3" x14ac:dyDescent="0.35">
      <c r="B27" s="44" t="s">
        <v>2393</v>
      </c>
      <c r="C27" s="46">
        <v>77360</v>
      </c>
    </row>
  </sheetData>
  <mergeCells count="2">
    <mergeCell ref="B1:C1"/>
    <mergeCell ref="B2:C2"/>
  </mergeCells>
  <conditionalFormatting sqref="B1:C1048576">
    <cfRule type="expression" dxfId="15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machines (pré 2015)</v>
      </c>
      <c r="C2" s="65"/>
      <c r="D2" s="61">
        <v>42735</v>
      </c>
    </row>
    <row r="4" spans="1:4" hidden="1" x14ac:dyDescent="0.35">
      <c r="B4" s="43" t="s">
        <v>0</v>
      </c>
      <c r="C4" t="s">
        <v>360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2514</v>
      </c>
      <c r="C7" s="46">
        <v>910</v>
      </c>
    </row>
    <row r="8" spans="1:4" x14ac:dyDescent="0.35">
      <c r="B8" s="45" t="s">
        <v>2187</v>
      </c>
      <c r="C8" s="46">
        <v>440</v>
      </c>
    </row>
    <row r="9" spans="1:4" x14ac:dyDescent="0.35">
      <c r="B9" s="45" t="s">
        <v>2188</v>
      </c>
      <c r="C9" s="46">
        <v>470</v>
      </c>
    </row>
    <row r="10" spans="1:4" x14ac:dyDescent="0.35">
      <c r="B10" s="44" t="s">
        <v>2545</v>
      </c>
      <c r="C10" s="46">
        <v>82760</v>
      </c>
    </row>
    <row r="11" spans="1:4" x14ac:dyDescent="0.35">
      <c r="B11" s="45" t="s">
        <v>2189</v>
      </c>
      <c r="C11" s="46">
        <v>1000</v>
      </c>
    </row>
    <row r="12" spans="1:4" x14ac:dyDescent="0.35">
      <c r="B12" s="45" t="s">
        <v>2190</v>
      </c>
      <c r="C12" s="46">
        <v>1220</v>
      </c>
    </row>
    <row r="13" spans="1:4" x14ac:dyDescent="0.35">
      <c r="B13" s="45" t="s">
        <v>2191</v>
      </c>
      <c r="C13" s="46">
        <v>2750</v>
      </c>
    </row>
    <row r="14" spans="1:4" x14ac:dyDescent="0.35">
      <c r="B14" s="45" t="s">
        <v>2192</v>
      </c>
      <c r="C14" s="46">
        <v>3190</v>
      </c>
    </row>
    <row r="15" spans="1:4" x14ac:dyDescent="0.35">
      <c r="B15" s="45" t="s">
        <v>2193</v>
      </c>
      <c r="C15" s="46">
        <v>3620</v>
      </c>
    </row>
    <row r="16" spans="1:4" x14ac:dyDescent="0.35">
      <c r="B16" s="45" t="s">
        <v>2194</v>
      </c>
      <c r="C16" s="46">
        <v>3980</v>
      </c>
    </row>
    <row r="17" spans="2:3" x14ac:dyDescent="0.35">
      <c r="B17" s="45" t="s">
        <v>2195</v>
      </c>
      <c r="C17" s="46">
        <v>4310</v>
      </c>
    </row>
    <row r="18" spans="2:3" x14ac:dyDescent="0.35">
      <c r="B18" s="45" t="s">
        <v>2196</v>
      </c>
      <c r="C18" s="46">
        <v>5030</v>
      </c>
    </row>
    <row r="19" spans="2:3" x14ac:dyDescent="0.35">
      <c r="B19" s="45" t="s">
        <v>2197</v>
      </c>
      <c r="C19" s="46">
        <v>5050</v>
      </c>
    </row>
    <row r="20" spans="2:3" x14ac:dyDescent="0.35">
      <c r="B20" s="45" t="s">
        <v>2198</v>
      </c>
      <c r="C20" s="46">
        <v>5690</v>
      </c>
    </row>
    <row r="21" spans="2:3" x14ac:dyDescent="0.35">
      <c r="B21" s="45" t="s">
        <v>2199</v>
      </c>
      <c r="C21" s="46">
        <v>5800</v>
      </c>
    </row>
    <row r="22" spans="2:3" x14ac:dyDescent="0.35">
      <c r="B22" s="45" t="s">
        <v>2200</v>
      </c>
      <c r="C22" s="46">
        <v>6280</v>
      </c>
    </row>
    <row r="23" spans="2:3" x14ac:dyDescent="0.35">
      <c r="B23" s="45" t="s">
        <v>2201</v>
      </c>
      <c r="C23" s="46">
        <v>6360</v>
      </c>
    </row>
    <row r="24" spans="2:3" x14ac:dyDescent="0.35">
      <c r="B24" s="45" t="s">
        <v>2202</v>
      </c>
      <c r="C24" s="46">
        <v>6390</v>
      </c>
    </row>
    <row r="25" spans="2:3" x14ac:dyDescent="0.35">
      <c r="B25" s="45" t="s">
        <v>2203</v>
      </c>
      <c r="C25" s="46">
        <v>6950</v>
      </c>
    </row>
    <row r="26" spans="2:3" x14ac:dyDescent="0.35">
      <c r="B26" s="45" t="s">
        <v>2204</v>
      </c>
      <c r="C26" s="46">
        <v>7340</v>
      </c>
    </row>
    <row r="27" spans="2:3" x14ac:dyDescent="0.35">
      <c r="B27" s="45" t="s">
        <v>2205</v>
      </c>
      <c r="C27" s="46">
        <v>7800</v>
      </c>
    </row>
    <row r="28" spans="2:3" x14ac:dyDescent="0.35">
      <c r="B28" s="44" t="s">
        <v>2393</v>
      </c>
      <c r="C28" s="46">
        <v>83670</v>
      </c>
    </row>
  </sheetData>
  <mergeCells count="2">
    <mergeCell ref="B1:C1"/>
    <mergeCell ref="B2:C2"/>
  </mergeCells>
  <conditionalFormatting sqref="B1:C1048576">
    <cfRule type="expression" dxfId="16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aménagements locaux pour besoins locataires</v>
      </c>
      <c r="C2" s="65"/>
      <c r="D2" s="61">
        <v>42735</v>
      </c>
    </row>
    <row r="4" spans="1:4" hidden="1" x14ac:dyDescent="0.35">
      <c r="B4" s="43" t="s">
        <v>0</v>
      </c>
      <c r="C4" t="s">
        <v>362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2464</v>
      </c>
      <c r="C7" s="46">
        <v>42650</v>
      </c>
    </row>
    <row r="8" spans="1:4" x14ac:dyDescent="0.35">
      <c r="B8" s="45" t="s">
        <v>2206</v>
      </c>
      <c r="C8" s="46">
        <v>350</v>
      </c>
    </row>
    <row r="9" spans="1:4" x14ac:dyDescent="0.35">
      <c r="B9" s="45" t="s">
        <v>2207</v>
      </c>
      <c r="C9" s="46">
        <v>520</v>
      </c>
    </row>
    <row r="10" spans="1:4" x14ac:dyDescent="0.35">
      <c r="B10" s="45" t="s">
        <v>2208</v>
      </c>
      <c r="C10" s="46">
        <v>640</v>
      </c>
    </row>
    <row r="11" spans="1:4" x14ac:dyDescent="0.35">
      <c r="B11" s="45" t="s">
        <v>2209</v>
      </c>
      <c r="C11" s="46">
        <v>-1050</v>
      </c>
    </row>
    <row r="12" spans="1:4" x14ac:dyDescent="0.35">
      <c r="B12" s="45" t="s">
        <v>2210</v>
      </c>
      <c r="C12" s="46">
        <v>1200</v>
      </c>
    </row>
    <row r="13" spans="1:4" x14ac:dyDescent="0.35">
      <c r="B13" s="45" t="s">
        <v>2211</v>
      </c>
      <c r="C13" s="46">
        <v>1800</v>
      </c>
    </row>
    <row r="14" spans="1:4" x14ac:dyDescent="0.35">
      <c r="B14" s="45" t="s">
        <v>2212</v>
      </c>
      <c r="C14" s="46">
        <v>1860</v>
      </c>
    </row>
    <row r="15" spans="1:4" x14ac:dyDescent="0.35">
      <c r="B15" s="45" t="s">
        <v>2213</v>
      </c>
      <c r="C15" s="46">
        <v>2550</v>
      </c>
    </row>
    <row r="16" spans="1:4" x14ac:dyDescent="0.35">
      <c r="B16" s="45" t="s">
        <v>2214</v>
      </c>
      <c r="C16" s="46">
        <v>4420</v>
      </c>
    </row>
    <row r="17" spans="2:3" x14ac:dyDescent="0.35">
      <c r="B17" s="45" t="s">
        <v>2215</v>
      </c>
      <c r="C17" s="46">
        <v>4600</v>
      </c>
    </row>
    <row r="18" spans="2:3" x14ac:dyDescent="0.35">
      <c r="B18" s="45" t="s">
        <v>2216</v>
      </c>
      <c r="C18" s="46">
        <v>4610</v>
      </c>
    </row>
    <row r="19" spans="2:3" x14ac:dyDescent="0.35">
      <c r="B19" s="45" t="s">
        <v>2217</v>
      </c>
      <c r="C19" s="46">
        <v>4630</v>
      </c>
    </row>
    <row r="20" spans="2:3" x14ac:dyDescent="0.35">
      <c r="B20" s="45" t="s">
        <v>2218</v>
      </c>
      <c r="C20" s="46">
        <v>5100</v>
      </c>
    </row>
    <row r="21" spans="2:3" x14ac:dyDescent="0.35">
      <c r="B21" s="45" t="s">
        <v>2219</v>
      </c>
      <c r="C21" s="46">
        <v>5160</v>
      </c>
    </row>
    <row r="22" spans="2:3" x14ac:dyDescent="0.35">
      <c r="B22" s="45" t="s">
        <v>2220</v>
      </c>
      <c r="C22" s="46">
        <v>6260</v>
      </c>
    </row>
    <row r="23" spans="2:3" x14ac:dyDescent="0.35">
      <c r="B23" s="44" t="s">
        <v>2514</v>
      </c>
      <c r="C23" s="46">
        <v>28970</v>
      </c>
    </row>
    <row r="24" spans="2:3" x14ac:dyDescent="0.35">
      <c r="B24" s="45" t="s">
        <v>2221</v>
      </c>
      <c r="C24" s="46">
        <v>6680</v>
      </c>
    </row>
    <row r="25" spans="2:3" x14ac:dyDescent="0.35">
      <c r="B25" s="45" t="s">
        <v>2185</v>
      </c>
      <c r="C25" s="46">
        <v>7320</v>
      </c>
    </row>
    <row r="26" spans="2:3" x14ac:dyDescent="0.35">
      <c r="B26" s="45" t="s">
        <v>2186</v>
      </c>
      <c r="C26" s="46">
        <v>7420</v>
      </c>
    </row>
    <row r="27" spans="2:3" x14ac:dyDescent="0.35">
      <c r="B27" s="45" t="s">
        <v>2222</v>
      </c>
      <c r="C27" s="46">
        <v>7550</v>
      </c>
    </row>
    <row r="28" spans="2:3" x14ac:dyDescent="0.35">
      <c r="B28" s="44" t="s">
        <v>2393</v>
      </c>
      <c r="C28" s="46">
        <v>71620</v>
      </c>
    </row>
  </sheetData>
  <mergeCells count="2">
    <mergeCell ref="B1:C1"/>
    <mergeCell ref="B2:C2"/>
  </mergeCells>
  <conditionalFormatting sqref="B1:C1048576">
    <cfRule type="expression" dxfId="17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0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591300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véhicules</v>
      </c>
      <c r="C2" s="65"/>
      <c r="D2" s="61">
        <v>42735</v>
      </c>
    </row>
    <row r="4" spans="1:4" hidden="1" x14ac:dyDescent="0.35">
      <c r="B4" s="43" t="s">
        <v>0</v>
      </c>
      <c r="C4" t="s">
        <v>364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2514</v>
      </c>
      <c r="C7" s="46">
        <v>18070</v>
      </c>
    </row>
    <row r="8" spans="1:4" x14ac:dyDescent="0.35">
      <c r="B8" s="45" t="s">
        <v>2184</v>
      </c>
      <c r="C8" s="46">
        <v>6500</v>
      </c>
    </row>
    <row r="9" spans="1:4" x14ac:dyDescent="0.35">
      <c r="B9" s="45" t="s">
        <v>2185</v>
      </c>
      <c r="C9" s="46">
        <v>6780</v>
      </c>
    </row>
    <row r="10" spans="1:4" x14ac:dyDescent="0.35">
      <c r="B10" s="45" t="s">
        <v>2188</v>
      </c>
      <c r="C10" s="46">
        <v>660</v>
      </c>
    </row>
    <row r="11" spans="1:4" x14ac:dyDescent="0.35">
      <c r="B11" s="45" t="s">
        <v>2223</v>
      </c>
      <c r="C11" s="46">
        <v>880</v>
      </c>
    </row>
    <row r="12" spans="1:4" x14ac:dyDescent="0.35">
      <c r="B12" s="45" t="s">
        <v>2224</v>
      </c>
      <c r="C12" s="46">
        <v>1510</v>
      </c>
    </row>
    <row r="13" spans="1:4" x14ac:dyDescent="0.35">
      <c r="B13" s="45" t="s">
        <v>2225</v>
      </c>
      <c r="C13" s="46">
        <v>1740</v>
      </c>
    </row>
    <row r="14" spans="1:4" x14ac:dyDescent="0.35">
      <c r="B14" s="44" t="s">
        <v>2538</v>
      </c>
      <c r="C14" s="46">
        <v>59340</v>
      </c>
    </row>
    <row r="15" spans="1:4" x14ac:dyDescent="0.35">
      <c r="B15" s="45" t="s">
        <v>2226</v>
      </c>
      <c r="C15" s="46">
        <v>2540</v>
      </c>
    </row>
    <row r="16" spans="1:4" x14ac:dyDescent="0.35">
      <c r="B16" s="45" t="s">
        <v>2227</v>
      </c>
      <c r="C16" s="46">
        <v>3330</v>
      </c>
    </row>
    <row r="17" spans="2:3" x14ac:dyDescent="0.35">
      <c r="B17" s="45" t="s">
        <v>2228</v>
      </c>
      <c r="C17" s="46">
        <v>3330</v>
      </c>
    </row>
    <row r="18" spans="2:3" x14ac:dyDescent="0.35">
      <c r="B18" s="45" t="s">
        <v>2229</v>
      </c>
      <c r="C18" s="46">
        <v>3740</v>
      </c>
    </row>
    <row r="19" spans="2:3" x14ac:dyDescent="0.35">
      <c r="B19" s="45" t="s">
        <v>2230</v>
      </c>
      <c r="C19" s="46">
        <v>3890</v>
      </c>
    </row>
    <row r="20" spans="2:3" x14ac:dyDescent="0.35">
      <c r="B20" s="45" t="s">
        <v>2231</v>
      </c>
      <c r="C20" s="46">
        <v>4330</v>
      </c>
    </row>
    <row r="21" spans="2:3" x14ac:dyDescent="0.35">
      <c r="B21" s="45" t="s">
        <v>2232</v>
      </c>
      <c r="C21" s="46">
        <v>4580</v>
      </c>
    </row>
    <row r="22" spans="2:3" x14ac:dyDescent="0.35">
      <c r="B22" s="45" t="s">
        <v>2233</v>
      </c>
      <c r="C22" s="46">
        <v>4880</v>
      </c>
    </row>
    <row r="23" spans="2:3" x14ac:dyDescent="0.35">
      <c r="B23" s="45" t="s">
        <v>2234</v>
      </c>
      <c r="C23" s="46">
        <v>5070</v>
      </c>
    </row>
    <row r="24" spans="2:3" x14ac:dyDescent="0.35">
      <c r="B24" s="45" t="s">
        <v>2235</v>
      </c>
      <c r="C24" s="46">
        <v>5430</v>
      </c>
    </row>
    <row r="25" spans="2:3" x14ac:dyDescent="0.35">
      <c r="B25" s="45" t="s">
        <v>2236</v>
      </c>
      <c r="C25" s="46">
        <v>5880</v>
      </c>
    </row>
    <row r="26" spans="2:3" x14ac:dyDescent="0.35">
      <c r="B26" s="45" t="s">
        <v>2237</v>
      </c>
      <c r="C26" s="46">
        <v>6170</v>
      </c>
    </row>
    <row r="27" spans="2:3" x14ac:dyDescent="0.35">
      <c r="B27" s="45" t="s">
        <v>2238</v>
      </c>
      <c r="C27" s="46">
        <v>6170</v>
      </c>
    </row>
    <row r="28" spans="2:3" x14ac:dyDescent="0.35">
      <c r="B28" s="44" t="s">
        <v>2393</v>
      </c>
      <c r="C28" s="46">
        <v>77410</v>
      </c>
    </row>
  </sheetData>
  <mergeCells count="2">
    <mergeCell ref="B1:C1"/>
    <mergeCell ref="B2:C2"/>
  </mergeCells>
  <conditionalFormatting sqref="B1:C1048576">
    <cfRule type="expression" dxfId="18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9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591400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machines et appareils</v>
      </c>
      <c r="C2" s="65"/>
      <c r="D2" s="61">
        <v>42735</v>
      </c>
    </row>
    <row r="4" spans="1:4" hidden="1" x14ac:dyDescent="0.35">
      <c r="B4" s="43" t="s">
        <v>0</v>
      </c>
      <c r="C4" t="s">
        <v>366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2468</v>
      </c>
      <c r="C7" s="46">
        <v>52790</v>
      </c>
    </row>
    <row r="8" spans="1:4" x14ac:dyDescent="0.35">
      <c r="B8" s="45" t="s">
        <v>628</v>
      </c>
      <c r="C8" s="46">
        <v>1600</v>
      </c>
    </row>
    <row r="9" spans="1:4" x14ac:dyDescent="0.35">
      <c r="B9" s="45" t="s">
        <v>629</v>
      </c>
      <c r="C9" s="46">
        <v>1930</v>
      </c>
    </row>
    <row r="10" spans="1:4" x14ac:dyDescent="0.35">
      <c r="B10" s="45" t="s">
        <v>2240</v>
      </c>
      <c r="C10" s="46">
        <v>2010</v>
      </c>
    </row>
    <row r="11" spans="1:4" x14ac:dyDescent="0.35">
      <c r="B11" s="45" t="s">
        <v>631</v>
      </c>
      <c r="C11" s="46">
        <v>2150</v>
      </c>
    </row>
    <row r="12" spans="1:4" x14ac:dyDescent="0.35">
      <c r="B12" s="45" t="s">
        <v>632</v>
      </c>
      <c r="C12" s="46">
        <v>2250</v>
      </c>
    </row>
    <row r="13" spans="1:4" x14ac:dyDescent="0.35">
      <c r="B13" s="45" t="s">
        <v>633</v>
      </c>
      <c r="C13" s="46">
        <v>2410</v>
      </c>
    </row>
    <row r="14" spans="1:4" x14ac:dyDescent="0.35">
      <c r="B14" s="45" t="s">
        <v>634</v>
      </c>
      <c r="C14" s="46">
        <v>3970</v>
      </c>
    </row>
    <row r="15" spans="1:4" x14ac:dyDescent="0.35">
      <c r="B15" s="45" t="s">
        <v>2241</v>
      </c>
      <c r="C15" s="46">
        <v>4730</v>
      </c>
    </row>
    <row r="16" spans="1:4" x14ac:dyDescent="0.35">
      <c r="B16" s="45" t="s">
        <v>636</v>
      </c>
      <c r="C16" s="46">
        <v>5050</v>
      </c>
    </row>
    <row r="17" spans="2:3" x14ac:dyDescent="0.35">
      <c r="B17" s="45" t="s">
        <v>637</v>
      </c>
      <c r="C17" s="46">
        <v>6460</v>
      </c>
    </row>
    <row r="18" spans="2:3" x14ac:dyDescent="0.35">
      <c r="B18" s="45" t="s">
        <v>638</v>
      </c>
      <c r="C18" s="46">
        <v>6700</v>
      </c>
    </row>
    <row r="19" spans="2:3" x14ac:dyDescent="0.35">
      <c r="B19" s="45" t="s">
        <v>2242</v>
      </c>
      <c r="C19" s="46">
        <v>6700</v>
      </c>
    </row>
    <row r="20" spans="2:3" x14ac:dyDescent="0.35">
      <c r="B20" s="45" t="s">
        <v>640</v>
      </c>
      <c r="C20" s="46">
        <v>6830</v>
      </c>
    </row>
    <row r="21" spans="2:3" x14ac:dyDescent="0.35">
      <c r="B21" s="44" t="s">
        <v>2506</v>
      </c>
      <c r="C21" s="46">
        <v>14890</v>
      </c>
    </row>
    <row r="22" spans="2:3" x14ac:dyDescent="0.35">
      <c r="B22" s="45" t="s">
        <v>2243</v>
      </c>
      <c r="C22" s="46">
        <v>7010</v>
      </c>
    </row>
    <row r="23" spans="2:3" x14ac:dyDescent="0.35">
      <c r="B23" s="45" t="s">
        <v>2244</v>
      </c>
      <c r="C23" s="46">
        <v>7880</v>
      </c>
    </row>
    <row r="24" spans="2:3" x14ac:dyDescent="0.35">
      <c r="B24" s="44" t="s">
        <v>2514</v>
      </c>
      <c r="C24" s="46">
        <v>2300</v>
      </c>
    </row>
    <row r="25" spans="2:3" x14ac:dyDescent="0.35">
      <c r="B25" s="45" t="s">
        <v>2186</v>
      </c>
      <c r="C25" s="46">
        <v>-410</v>
      </c>
    </row>
    <row r="26" spans="2:3" x14ac:dyDescent="0.35">
      <c r="B26" s="45" t="s">
        <v>2222</v>
      </c>
      <c r="C26" s="46">
        <v>810</v>
      </c>
    </row>
    <row r="27" spans="2:3" x14ac:dyDescent="0.35">
      <c r="B27" s="45" t="s">
        <v>2239</v>
      </c>
      <c r="C27" s="46">
        <v>880</v>
      </c>
    </row>
    <row r="28" spans="2:3" x14ac:dyDescent="0.35">
      <c r="B28" s="45" t="s">
        <v>2223</v>
      </c>
      <c r="C28" s="46">
        <v>1020</v>
      </c>
    </row>
    <row r="29" spans="2:3" x14ac:dyDescent="0.35">
      <c r="B29" s="44" t="s">
        <v>2393</v>
      </c>
      <c r="C29" s="46">
        <v>69980</v>
      </c>
    </row>
  </sheetData>
  <mergeCells count="2">
    <mergeCell ref="B1:C1"/>
    <mergeCell ref="B2:C2"/>
  </mergeCells>
  <conditionalFormatting sqref="B1:C1048576">
    <cfRule type="expression" dxfId="19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"/>
  <sheetViews>
    <sheetView workbookViewId="0">
      <selection activeCell="E20" sqref="E20"/>
    </sheetView>
  </sheetViews>
  <sheetFormatPr baseColWidth="10" defaultRowHeight="14.5" x14ac:dyDescent="0.35"/>
  <cols>
    <col min="2" max="2" width="20.8164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591900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 immobilisations corporelles</v>
      </c>
      <c r="C2" s="65"/>
      <c r="D2" s="61">
        <v>42735</v>
      </c>
    </row>
    <row r="4" spans="1:4" hidden="1" x14ac:dyDescent="0.35">
      <c r="B4" s="43" t="s">
        <v>0</v>
      </c>
      <c r="C4" t="s">
        <v>368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2506</v>
      </c>
      <c r="C7" s="46">
        <v>33060</v>
      </c>
    </row>
    <row r="8" spans="1:4" x14ac:dyDescent="0.35">
      <c r="B8" s="45" t="s">
        <v>2243</v>
      </c>
      <c r="C8" s="46">
        <v>7770</v>
      </c>
    </row>
    <row r="9" spans="1:4" x14ac:dyDescent="0.35">
      <c r="B9" s="45" t="s">
        <v>2244</v>
      </c>
      <c r="C9" s="46">
        <v>8080</v>
      </c>
    </row>
    <row r="10" spans="1:4" x14ac:dyDescent="0.35">
      <c r="B10" s="45" t="s">
        <v>2245</v>
      </c>
      <c r="C10" s="46">
        <v>8490</v>
      </c>
    </row>
    <row r="11" spans="1:4" x14ac:dyDescent="0.35">
      <c r="B11" s="45" t="s">
        <v>2246</v>
      </c>
      <c r="C11" s="46">
        <v>8720</v>
      </c>
    </row>
    <row r="12" spans="1:4" x14ac:dyDescent="0.35">
      <c r="B12" s="44" t="s">
        <v>2508</v>
      </c>
      <c r="C12" s="46">
        <v>47960</v>
      </c>
    </row>
    <row r="13" spans="1:4" x14ac:dyDescent="0.35">
      <c r="B13" s="45" t="s">
        <v>2247</v>
      </c>
      <c r="C13" s="46">
        <v>580</v>
      </c>
    </row>
    <row r="14" spans="1:4" x14ac:dyDescent="0.35">
      <c r="B14" s="45" t="s">
        <v>2248</v>
      </c>
      <c r="C14" s="46">
        <v>830</v>
      </c>
    </row>
    <row r="15" spans="1:4" x14ac:dyDescent="0.35">
      <c r="B15" s="45" t="s">
        <v>2249</v>
      </c>
      <c r="C15" s="46">
        <v>1310</v>
      </c>
    </row>
    <row r="16" spans="1:4" x14ac:dyDescent="0.35">
      <c r="B16" s="45" t="s">
        <v>2250</v>
      </c>
      <c r="C16" s="46">
        <v>1820</v>
      </c>
    </row>
    <row r="17" spans="2:3" x14ac:dyDescent="0.35">
      <c r="B17" s="45" t="s">
        <v>2251</v>
      </c>
      <c r="C17" s="46">
        <v>2370</v>
      </c>
    </row>
    <row r="18" spans="2:3" x14ac:dyDescent="0.35">
      <c r="B18" s="45" t="s">
        <v>2252</v>
      </c>
      <c r="C18" s="46">
        <v>2550</v>
      </c>
    </row>
    <row r="19" spans="2:3" x14ac:dyDescent="0.35">
      <c r="B19" s="45" t="s">
        <v>2253</v>
      </c>
      <c r="C19" s="46">
        <v>3500</v>
      </c>
    </row>
    <row r="20" spans="2:3" x14ac:dyDescent="0.35">
      <c r="B20" s="45" t="s">
        <v>2254</v>
      </c>
      <c r="C20" s="46">
        <v>3690</v>
      </c>
    </row>
    <row r="21" spans="2:3" x14ac:dyDescent="0.35">
      <c r="B21" s="45" t="s">
        <v>2255</v>
      </c>
      <c r="C21" s="46">
        <v>5120</v>
      </c>
    </row>
    <row r="22" spans="2:3" x14ac:dyDescent="0.35">
      <c r="B22" s="45" t="s">
        <v>2256</v>
      </c>
      <c r="C22" s="46">
        <v>5220</v>
      </c>
    </row>
    <row r="23" spans="2:3" x14ac:dyDescent="0.35">
      <c r="B23" s="45" t="s">
        <v>2257</v>
      </c>
      <c r="C23" s="46">
        <v>5870</v>
      </c>
    </row>
    <row r="24" spans="2:3" x14ac:dyDescent="0.35">
      <c r="B24" s="45" t="s">
        <v>2258</v>
      </c>
      <c r="C24" s="46">
        <v>7400</v>
      </c>
    </row>
    <row r="25" spans="2:3" x14ac:dyDescent="0.35">
      <c r="B25" s="45" t="s">
        <v>2259</v>
      </c>
      <c r="C25" s="46">
        <v>7700</v>
      </c>
    </row>
    <row r="26" spans="2:3" x14ac:dyDescent="0.35">
      <c r="B26" s="44" t="s">
        <v>2393</v>
      </c>
      <c r="C26" s="46">
        <v>81020</v>
      </c>
    </row>
  </sheetData>
  <mergeCells count="2">
    <mergeCell ref="B1:C1"/>
    <mergeCell ref="B2:C2"/>
  </mergeCells>
  <conditionalFormatting sqref="B1:C1048576">
    <cfRule type="expression" dxfId="20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19.26953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591910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bâtiments issus de leasing financier</v>
      </c>
      <c r="C2" s="65"/>
      <c r="D2" s="61">
        <v>42735</v>
      </c>
    </row>
    <row r="4" spans="1:4" hidden="1" x14ac:dyDescent="0.35">
      <c r="B4" s="43" t="s">
        <v>0</v>
      </c>
      <c r="C4" t="s">
        <v>370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2493</v>
      </c>
      <c r="C7" s="46">
        <v>68210</v>
      </c>
    </row>
    <row r="8" spans="1:4" x14ac:dyDescent="0.35">
      <c r="B8" s="45" t="s">
        <v>2264</v>
      </c>
      <c r="C8" s="46">
        <v>2320</v>
      </c>
    </row>
    <row r="9" spans="1:4" x14ac:dyDescent="0.35">
      <c r="B9" s="45" t="s">
        <v>2265</v>
      </c>
      <c r="C9" s="46">
        <v>2360</v>
      </c>
    </row>
    <row r="10" spans="1:4" x14ac:dyDescent="0.35">
      <c r="B10" s="45" t="s">
        <v>2266</v>
      </c>
      <c r="C10" s="46">
        <v>2380</v>
      </c>
    </row>
    <row r="11" spans="1:4" x14ac:dyDescent="0.35">
      <c r="B11" s="45" t="s">
        <v>2267</v>
      </c>
      <c r="C11" s="46">
        <v>2780</v>
      </c>
    </row>
    <row r="12" spans="1:4" x14ac:dyDescent="0.35">
      <c r="B12" s="45" t="s">
        <v>2268</v>
      </c>
      <c r="C12" s="46">
        <v>3000</v>
      </c>
    </row>
    <row r="13" spans="1:4" x14ac:dyDescent="0.35">
      <c r="B13" s="45" t="s">
        <v>2269</v>
      </c>
      <c r="C13" s="46">
        <v>3440</v>
      </c>
    </row>
    <row r="14" spans="1:4" x14ac:dyDescent="0.35">
      <c r="B14" s="45" t="s">
        <v>2270</v>
      </c>
      <c r="C14" s="46">
        <v>6580</v>
      </c>
    </row>
    <row r="15" spans="1:4" x14ac:dyDescent="0.35">
      <c r="B15" s="45" t="s">
        <v>2271</v>
      </c>
      <c r="C15" s="46">
        <v>7140</v>
      </c>
    </row>
    <row r="16" spans="1:4" x14ac:dyDescent="0.35">
      <c r="B16" s="45" t="s">
        <v>2272</v>
      </c>
      <c r="C16" s="46">
        <v>7230</v>
      </c>
    </row>
    <row r="17" spans="2:3" x14ac:dyDescent="0.35">
      <c r="B17" s="45" t="s">
        <v>2273</v>
      </c>
      <c r="C17" s="46">
        <v>7520</v>
      </c>
    </row>
    <row r="18" spans="2:3" x14ac:dyDescent="0.35">
      <c r="B18" s="45" t="s">
        <v>2274</v>
      </c>
      <c r="C18" s="46">
        <v>7750</v>
      </c>
    </row>
    <row r="19" spans="2:3" x14ac:dyDescent="0.35">
      <c r="B19" s="45" t="s">
        <v>2275</v>
      </c>
      <c r="C19" s="46">
        <v>7780</v>
      </c>
    </row>
    <row r="20" spans="2:3" x14ac:dyDescent="0.35">
      <c r="B20" s="45" t="s">
        <v>2276</v>
      </c>
      <c r="C20" s="46">
        <v>7930</v>
      </c>
    </row>
    <row r="21" spans="2:3" x14ac:dyDescent="0.35">
      <c r="B21" s="44" t="s">
        <v>2506</v>
      </c>
      <c r="C21" s="46">
        <v>17260</v>
      </c>
    </row>
    <row r="22" spans="2:3" x14ac:dyDescent="0.35">
      <c r="B22" s="45" t="s">
        <v>2243</v>
      </c>
      <c r="C22" s="46">
        <v>8340</v>
      </c>
    </row>
    <row r="23" spans="2:3" x14ac:dyDescent="0.35">
      <c r="B23" s="45" t="s">
        <v>2244</v>
      </c>
      <c r="C23" s="46">
        <v>8390</v>
      </c>
    </row>
    <row r="24" spans="2:3" x14ac:dyDescent="0.35">
      <c r="B24" s="45" t="s">
        <v>2260</v>
      </c>
      <c r="C24" s="46">
        <v>140</v>
      </c>
    </row>
    <row r="25" spans="2:3" x14ac:dyDescent="0.35">
      <c r="B25" s="45" t="s">
        <v>2261</v>
      </c>
      <c r="C25" s="46">
        <v>430</v>
      </c>
    </row>
    <row r="26" spans="2:3" x14ac:dyDescent="0.35">
      <c r="B26" s="45" t="s">
        <v>2262</v>
      </c>
      <c r="C26" s="46">
        <v>1280</v>
      </c>
    </row>
    <row r="27" spans="2:3" x14ac:dyDescent="0.35">
      <c r="B27" s="45" t="s">
        <v>2263</v>
      </c>
      <c r="C27" s="46">
        <v>-1320</v>
      </c>
    </row>
    <row r="28" spans="2:3" x14ac:dyDescent="0.35">
      <c r="B28" s="44" t="s">
        <v>2393</v>
      </c>
      <c r="C28" s="46">
        <v>85470</v>
      </c>
    </row>
  </sheetData>
  <mergeCells count="2">
    <mergeCell ref="B1:C1"/>
    <mergeCell ref="B2:C2"/>
  </mergeCells>
  <conditionalFormatting sqref="B1:C1048576">
    <cfRule type="expression" dxfId="21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2.8164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592000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matériel informatique (hardware)</v>
      </c>
      <c r="C2" s="65"/>
      <c r="D2" s="61">
        <v>42735</v>
      </c>
    </row>
    <row r="4" spans="1:4" hidden="1" x14ac:dyDescent="0.35">
      <c r="B4" s="43" t="s">
        <v>0</v>
      </c>
      <c r="C4" t="s">
        <v>372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2423</v>
      </c>
      <c r="C7" s="46">
        <v>64920</v>
      </c>
    </row>
    <row r="8" spans="1:4" x14ac:dyDescent="0.35">
      <c r="B8" s="45" t="s">
        <v>2278</v>
      </c>
      <c r="C8" s="46">
        <v>1380</v>
      </c>
    </row>
    <row r="9" spans="1:4" x14ac:dyDescent="0.35">
      <c r="B9" s="45" t="s">
        <v>2279</v>
      </c>
      <c r="C9" s="46">
        <v>2020</v>
      </c>
    </row>
    <row r="10" spans="1:4" x14ac:dyDescent="0.35">
      <c r="B10" s="45" t="s">
        <v>2280</v>
      </c>
      <c r="C10" s="46">
        <v>2400</v>
      </c>
    </row>
    <row r="11" spans="1:4" x14ac:dyDescent="0.35">
      <c r="B11" s="45" t="s">
        <v>2281</v>
      </c>
      <c r="C11" s="46">
        <v>2700</v>
      </c>
    </row>
    <row r="12" spans="1:4" x14ac:dyDescent="0.35">
      <c r="B12" s="45" t="s">
        <v>2282</v>
      </c>
      <c r="C12" s="46">
        <v>2850</v>
      </c>
    </row>
    <row r="13" spans="1:4" x14ac:dyDescent="0.35">
      <c r="B13" s="45" t="s">
        <v>2283</v>
      </c>
      <c r="C13" s="46">
        <v>3210</v>
      </c>
    </row>
    <row r="14" spans="1:4" x14ac:dyDescent="0.35">
      <c r="B14" s="45" t="s">
        <v>2284</v>
      </c>
      <c r="C14" s="46">
        <v>3840</v>
      </c>
    </row>
    <row r="15" spans="1:4" x14ac:dyDescent="0.35">
      <c r="B15" s="45" t="s">
        <v>2285</v>
      </c>
      <c r="C15" s="46">
        <v>5260</v>
      </c>
    </row>
    <row r="16" spans="1:4" x14ac:dyDescent="0.35">
      <c r="B16" s="45" t="s">
        <v>2286</v>
      </c>
      <c r="C16" s="46">
        <v>5570</v>
      </c>
    </row>
    <row r="17" spans="2:3" x14ac:dyDescent="0.35">
      <c r="B17" s="45" t="s">
        <v>2287</v>
      </c>
      <c r="C17" s="46">
        <v>6660</v>
      </c>
    </row>
    <row r="18" spans="2:3" x14ac:dyDescent="0.35">
      <c r="B18" s="45" t="s">
        <v>2288</v>
      </c>
      <c r="C18" s="46">
        <v>6700</v>
      </c>
    </row>
    <row r="19" spans="2:3" x14ac:dyDescent="0.35">
      <c r="B19" s="45" t="s">
        <v>2289</v>
      </c>
      <c r="C19" s="46">
        <v>7010</v>
      </c>
    </row>
    <row r="20" spans="2:3" x14ac:dyDescent="0.35">
      <c r="B20" s="45" t="s">
        <v>2290</v>
      </c>
      <c r="C20" s="46">
        <v>7480</v>
      </c>
    </row>
    <row r="21" spans="2:3" x14ac:dyDescent="0.35">
      <c r="B21" s="45" t="s">
        <v>2291</v>
      </c>
      <c r="C21" s="46">
        <v>7840</v>
      </c>
    </row>
    <row r="22" spans="2:3" x14ac:dyDescent="0.35">
      <c r="B22" s="44" t="s">
        <v>2506</v>
      </c>
      <c r="C22" s="46">
        <v>17400</v>
      </c>
    </row>
    <row r="23" spans="2:3" x14ac:dyDescent="0.35">
      <c r="B23" s="45" t="s">
        <v>2243</v>
      </c>
      <c r="C23" s="46">
        <v>7860</v>
      </c>
    </row>
    <row r="24" spans="2:3" x14ac:dyDescent="0.35">
      <c r="B24" s="45" t="s">
        <v>2244</v>
      </c>
      <c r="C24" s="46">
        <v>8390</v>
      </c>
    </row>
    <row r="25" spans="2:3" x14ac:dyDescent="0.35">
      <c r="B25" s="45" t="s">
        <v>2277</v>
      </c>
      <c r="C25" s="46">
        <v>420</v>
      </c>
    </row>
    <row r="26" spans="2:3" x14ac:dyDescent="0.35">
      <c r="B26" s="45" t="s">
        <v>2246</v>
      </c>
      <c r="C26" s="46">
        <v>-630</v>
      </c>
    </row>
    <row r="27" spans="2:3" x14ac:dyDescent="0.35">
      <c r="B27" s="45" t="s">
        <v>2260</v>
      </c>
      <c r="C27" s="46">
        <v>1360</v>
      </c>
    </row>
    <row r="28" spans="2:3" x14ac:dyDescent="0.35">
      <c r="B28" s="44" t="s">
        <v>2393</v>
      </c>
      <c r="C28" s="46">
        <v>82320</v>
      </c>
    </row>
  </sheetData>
  <mergeCells count="2">
    <mergeCell ref="B1:C1"/>
    <mergeCell ref="B2:C2"/>
  </mergeCells>
  <conditionalFormatting sqref="B1:C1048576">
    <cfRule type="expression" dxfId="22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0.9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592100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logiciels informatiques</v>
      </c>
      <c r="C2" s="65"/>
      <c r="D2" s="61">
        <v>42735</v>
      </c>
    </row>
    <row r="4" spans="1:4" hidden="1" x14ac:dyDescent="0.35">
      <c r="B4" s="43" t="s">
        <v>0</v>
      </c>
      <c r="C4" t="s">
        <v>374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2429</v>
      </c>
      <c r="C7" s="46">
        <v>70240</v>
      </c>
    </row>
    <row r="8" spans="1:4" x14ac:dyDescent="0.35">
      <c r="B8" s="45" t="s">
        <v>2293</v>
      </c>
      <c r="C8" s="46">
        <v>3740</v>
      </c>
    </row>
    <row r="9" spans="1:4" x14ac:dyDescent="0.35">
      <c r="B9" s="45" t="s">
        <v>2294</v>
      </c>
      <c r="C9" s="46">
        <v>3800</v>
      </c>
    </row>
    <row r="10" spans="1:4" x14ac:dyDescent="0.35">
      <c r="B10" s="45" t="s">
        <v>2295</v>
      </c>
      <c r="C10" s="46">
        <v>3870</v>
      </c>
    </row>
    <row r="11" spans="1:4" x14ac:dyDescent="0.35">
      <c r="B11" s="45" t="s">
        <v>2296</v>
      </c>
      <c r="C11" s="46">
        <v>4070</v>
      </c>
    </row>
    <row r="12" spans="1:4" x14ac:dyDescent="0.35">
      <c r="B12" s="45" t="s">
        <v>2297</v>
      </c>
      <c r="C12" s="46">
        <v>4300</v>
      </c>
    </row>
    <row r="13" spans="1:4" x14ac:dyDescent="0.35">
      <c r="B13" s="45" t="s">
        <v>2298</v>
      </c>
      <c r="C13" s="46">
        <v>4330</v>
      </c>
    </row>
    <row r="14" spans="1:4" x14ac:dyDescent="0.35">
      <c r="B14" s="45" t="s">
        <v>2299</v>
      </c>
      <c r="C14" s="46">
        <v>4860</v>
      </c>
    </row>
    <row r="15" spans="1:4" x14ac:dyDescent="0.35">
      <c r="B15" s="45" t="s">
        <v>2300</v>
      </c>
      <c r="C15" s="46">
        <v>5140</v>
      </c>
    </row>
    <row r="16" spans="1:4" x14ac:dyDescent="0.35">
      <c r="B16" s="45" t="s">
        <v>2301</v>
      </c>
      <c r="C16" s="46">
        <v>5570</v>
      </c>
    </row>
    <row r="17" spans="2:3" x14ac:dyDescent="0.35">
      <c r="B17" s="45" t="s">
        <v>2302</v>
      </c>
      <c r="C17" s="46">
        <v>7180</v>
      </c>
    </row>
    <row r="18" spans="2:3" x14ac:dyDescent="0.35">
      <c r="B18" s="45" t="s">
        <v>2303</v>
      </c>
      <c r="C18" s="46">
        <v>7550</v>
      </c>
    </row>
    <row r="19" spans="2:3" x14ac:dyDescent="0.35">
      <c r="B19" s="45" t="s">
        <v>2304</v>
      </c>
      <c r="C19" s="46">
        <v>7810</v>
      </c>
    </row>
    <row r="20" spans="2:3" x14ac:dyDescent="0.35">
      <c r="B20" s="45" t="s">
        <v>2305</v>
      </c>
      <c r="C20" s="46">
        <v>8020</v>
      </c>
    </row>
    <row r="21" spans="2:3" x14ac:dyDescent="0.35">
      <c r="B21" s="44" t="s">
        <v>2506</v>
      </c>
      <c r="C21" s="46">
        <v>11620</v>
      </c>
    </row>
    <row r="22" spans="2:3" x14ac:dyDescent="0.35">
      <c r="B22" s="45" t="s">
        <v>2243</v>
      </c>
      <c r="C22" s="46">
        <v>8200</v>
      </c>
    </row>
    <row r="23" spans="2:3" x14ac:dyDescent="0.35">
      <c r="B23" s="45" t="s">
        <v>2277</v>
      </c>
      <c r="C23" s="46">
        <v>230</v>
      </c>
    </row>
    <row r="24" spans="2:3" x14ac:dyDescent="0.35">
      <c r="B24" s="45" t="s">
        <v>2246</v>
      </c>
      <c r="C24" s="46">
        <v>640</v>
      </c>
    </row>
    <row r="25" spans="2:3" x14ac:dyDescent="0.35">
      <c r="B25" s="45" t="s">
        <v>2260</v>
      </c>
      <c r="C25" s="46">
        <v>-1010</v>
      </c>
    </row>
    <row r="26" spans="2:3" x14ac:dyDescent="0.35">
      <c r="B26" s="45" t="s">
        <v>2292</v>
      </c>
      <c r="C26" s="46">
        <v>1710</v>
      </c>
    </row>
    <row r="27" spans="2:3" x14ac:dyDescent="0.35">
      <c r="B27" s="45" t="s">
        <v>2262</v>
      </c>
      <c r="C27" s="46">
        <v>1850</v>
      </c>
    </row>
    <row r="28" spans="2:3" x14ac:dyDescent="0.35">
      <c r="B28" s="44" t="s">
        <v>2393</v>
      </c>
      <c r="C28" s="46">
        <v>81860</v>
      </c>
    </row>
  </sheetData>
  <mergeCells count="2">
    <mergeCell ref="B1:C1"/>
    <mergeCell ref="B2:C2"/>
  </mergeCells>
  <conditionalFormatting sqref="B1:C1048576">
    <cfRule type="expression" dxfId="23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4.0898437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592200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réseau informatique</v>
      </c>
      <c r="C2" s="65"/>
      <c r="D2" s="61">
        <v>42735</v>
      </c>
    </row>
    <row r="4" spans="1:4" hidden="1" x14ac:dyDescent="0.35">
      <c r="B4" s="43" t="s">
        <v>0</v>
      </c>
      <c r="C4" t="s">
        <v>376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2443</v>
      </c>
      <c r="C7" s="46">
        <v>91460</v>
      </c>
    </row>
    <row r="8" spans="1:4" x14ac:dyDescent="0.35">
      <c r="B8" s="45" t="s">
        <v>2307</v>
      </c>
      <c r="C8" s="46">
        <v>-2480</v>
      </c>
    </row>
    <row r="9" spans="1:4" x14ac:dyDescent="0.35">
      <c r="B9" s="45" t="s">
        <v>2308</v>
      </c>
      <c r="C9" s="46">
        <v>2750</v>
      </c>
    </row>
    <row r="10" spans="1:4" x14ac:dyDescent="0.35">
      <c r="B10" s="45" t="s">
        <v>2309</v>
      </c>
      <c r="C10" s="46">
        <v>4840</v>
      </c>
    </row>
    <row r="11" spans="1:4" x14ac:dyDescent="0.35">
      <c r="B11" s="45" t="s">
        <v>2310</v>
      </c>
      <c r="C11" s="46">
        <v>5320</v>
      </c>
    </row>
    <row r="12" spans="1:4" x14ac:dyDescent="0.35">
      <c r="B12" s="45" t="s">
        <v>2311</v>
      </c>
      <c r="C12" s="46">
        <v>5320</v>
      </c>
    </row>
    <row r="13" spans="1:4" x14ac:dyDescent="0.35">
      <c r="B13" s="45" t="s">
        <v>2312</v>
      </c>
      <c r="C13" s="46">
        <v>5600</v>
      </c>
    </row>
    <row r="14" spans="1:4" x14ac:dyDescent="0.35">
      <c r="B14" s="45" t="s">
        <v>2313</v>
      </c>
      <c r="C14" s="46">
        <v>5810</v>
      </c>
    </row>
    <row r="15" spans="1:4" x14ac:dyDescent="0.35">
      <c r="B15" s="45" t="s">
        <v>2314</v>
      </c>
      <c r="C15" s="46">
        <v>6120</v>
      </c>
    </row>
    <row r="16" spans="1:4" x14ac:dyDescent="0.35">
      <c r="B16" s="45" t="s">
        <v>2315</v>
      </c>
      <c r="C16" s="46">
        <v>6700</v>
      </c>
    </row>
    <row r="17" spans="2:3" x14ac:dyDescent="0.35">
      <c r="B17" s="45" t="s">
        <v>2316</v>
      </c>
      <c r="C17" s="46">
        <v>6820</v>
      </c>
    </row>
    <row r="18" spans="2:3" x14ac:dyDescent="0.35">
      <c r="B18" s="45" t="s">
        <v>2317</v>
      </c>
      <c r="C18" s="46">
        <v>7190</v>
      </c>
    </row>
    <row r="19" spans="2:3" x14ac:dyDescent="0.35">
      <c r="B19" s="45" t="s">
        <v>2318</v>
      </c>
      <c r="C19" s="46">
        <v>7230</v>
      </c>
    </row>
    <row r="20" spans="2:3" x14ac:dyDescent="0.35">
      <c r="B20" s="45" t="s">
        <v>2319</v>
      </c>
      <c r="C20" s="46">
        <v>7260</v>
      </c>
    </row>
    <row r="21" spans="2:3" x14ac:dyDescent="0.35">
      <c r="B21" s="45" t="s">
        <v>2320</v>
      </c>
      <c r="C21" s="46">
        <v>7490</v>
      </c>
    </row>
    <row r="22" spans="2:3" x14ac:dyDescent="0.35">
      <c r="B22" s="45" t="s">
        <v>2321</v>
      </c>
      <c r="C22" s="46">
        <v>7620</v>
      </c>
    </row>
    <row r="23" spans="2:3" x14ac:dyDescent="0.35">
      <c r="B23" s="45" t="s">
        <v>2322</v>
      </c>
      <c r="C23" s="46">
        <v>7870</v>
      </c>
    </row>
    <row r="24" spans="2:3" x14ac:dyDescent="0.35">
      <c r="B24" s="44" t="s">
        <v>2506</v>
      </c>
      <c r="C24" s="46">
        <v>4380</v>
      </c>
    </row>
    <row r="25" spans="2:3" x14ac:dyDescent="0.35">
      <c r="B25" s="45" t="s">
        <v>2244</v>
      </c>
      <c r="C25" s="46">
        <v>1080</v>
      </c>
    </row>
    <row r="26" spans="2:3" x14ac:dyDescent="0.35">
      <c r="B26" s="45" t="s">
        <v>2306</v>
      </c>
      <c r="C26" s="46">
        <v>1180</v>
      </c>
    </row>
    <row r="27" spans="2:3" x14ac:dyDescent="0.35">
      <c r="B27" s="45" t="s">
        <v>2246</v>
      </c>
      <c r="C27" s="46">
        <v>2120</v>
      </c>
    </row>
    <row r="28" spans="2:3" x14ac:dyDescent="0.35">
      <c r="B28" s="44" t="s">
        <v>2393</v>
      </c>
      <c r="C28" s="46">
        <v>95840</v>
      </c>
    </row>
  </sheetData>
  <mergeCells count="2">
    <mergeCell ref="B1:C1"/>
    <mergeCell ref="B2:C2"/>
  </mergeCells>
  <conditionalFormatting sqref="B1:C1048576">
    <cfRule type="expression" dxfId="24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8"/>
  <sheetViews>
    <sheetView workbookViewId="0">
      <selection activeCell="E20" sqref="E20"/>
    </sheetView>
  </sheetViews>
  <sheetFormatPr baseColWidth="10" defaultRowHeight="14.5" x14ac:dyDescent="0.35"/>
  <cols>
    <col min="2" max="2" width="20.63281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592300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équipement de télécommunications</v>
      </c>
      <c r="C2" s="65"/>
      <c r="D2" s="61">
        <v>42735</v>
      </c>
    </row>
    <row r="4" spans="1:4" hidden="1" x14ac:dyDescent="0.35">
      <c r="B4" s="43" t="s">
        <v>0</v>
      </c>
      <c r="C4" t="s">
        <v>378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2395</v>
      </c>
      <c r="C7" s="46">
        <v>54090</v>
      </c>
    </row>
    <row r="8" spans="1:4" x14ac:dyDescent="0.35">
      <c r="B8" s="45" t="s">
        <v>2323</v>
      </c>
      <c r="C8" s="46">
        <v>530</v>
      </c>
    </row>
    <row r="9" spans="1:4" x14ac:dyDescent="0.35">
      <c r="B9" s="45" t="s">
        <v>2324</v>
      </c>
      <c r="C9" s="46">
        <v>810</v>
      </c>
    </row>
    <row r="10" spans="1:4" x14ac:dyDescent="0.35">
      <c r="B10" s="45" t="s">
        <v>2325</v>
      </c>
      <c r="C10" s="46">
        <v>-940</v>
      </c>
    </row>
    <row r="11" spans="1:4" x14ac:dyDescent="0.35">
      <c r="B11" s="45" t="s">
        <v>2326</v>
      </c>
      <c r="C11" s="46">
        <v>1290</v>
      </c>
    </row>
    <row r="12" spans="1:4" x14ac:dyDescent="0.35">
      <c r="B12" s="45" t="s">
        <v>2327</v>
      </c>
      <c r="C12" s="46">
        <v>1330</v>
      </c>
    </row>
    <row r="13" spans="1:4" x14ac:dyDescent="0.35">
      <c r="B13" s="45" t="s">
        <v>2328</v>
      </c>
      <c r="C13" s="46">
        <v>2110</v>
      </c>
    </row>
    <row r="14" spans="1:4" x14ac:dyDescent="0.35">
      <c r="B14" s="45" t="s">
        <v>2329</v>
      </c>
      <c r="C14" s="46">
        <v>2250</v>
      </c>
    </row>
    <row r="15" spans="1:4" x14ac:dyDescent="0.35">
      <c r="B15" s="45" t="s">
        <v>2330</v>
      </c>
      <c r="C15" s="46">
        <v>2970</v>
      </c>
    </row>
    <row r="16" spans="1:4" x14ac:dyDescent="0.35">
      <c r="B16" s="45" t="s">
        <v>2331</v>
      </c>
      <c r="C16" s="46">
        <v>3100</v>
      </c>
    </row>
    <row r="17" spans="2:3" x14ac:dyDescent="0.35">
      <c r="B17" s="45" t="s">
        <v>2332</v>
      </c>
      <c r="C17" s="46">
        <v>3380</v>
      </c>
    </row>
    <row r="18" spans="2:3" x14ac:dyDescent="0.35">
      <c r="B18" s="45" t="s">
        <v>2333</v>
      </c>
      <c r="C18" s="46">
        <v>3740</v>
      </c>
    </row>
    <row r="19" spans="2:3" x14ac:dyDescent="0.35">
      <c r="B19" s="45" t="s">
        <v>2334</v>
      </c>
      <c r="C19" s="46">
        <v>4280</v>
      </c>
    </row>
    <row r="20" spans="2:3" x14ac:dyDescent="0.35">
      <c r="B20" s="45" t="s">
        <v>2335</v>
      </c>
      <c r="C20" s="46">
        <v>5050</v>
      </c>
    </row>
    <row r="21" spans="2:3" x14ac:dyDescent="0.35">
      <c r="B21" s="45" t="s">
        <v>2336</v>
      </c>
      <c r="C21" s="46">
        <v>5500</v>
      </c>
    </row>
    <row r="22" spans="2:3" x14ac:dyDescent="0.35">
      <c r="B22" s="45" t="s">
        <v>2337</v>
      </c>
      <c r="C22" s="46">
        <v>5730</v>
      </c>
    </row>
    <row r="23" spans="2:3" x14ac:dyDescent="0.35">
      <c r="B23" s="45" t="s">
        <v>2338</v>
      </c>
      <c r="C23" s="46">
        <v>6280</v>
      </c>
    </row>
    <row r="24" spans="2:3" x14ac:dyDescent="0.35">
      <c r="B24" s="45" t="s">
        <v>2339</v>
      </c>
      <c r="C24" s="46">
        <v>6680</v>
      </c>
    </row>
    <row r="25" spans="2:3" x14ac:dyDescent="0.35">
      <c r="B25" s="44" t="s">
        <v>2555</v>
      </c>
      <c r="C25" s="46">
        <v>15090</v>
      </c>
    </row>
    <row r="26" spans="2:3" x14ac:dyDescent="0.35">
      <c r="B26" s="45" t="s">
        <v>2340</v>
      </c>
      <c r="C26" s="46">
        <v>7480</v>
      </c>
    </row>
    <row r="27" spans="2:3" x14ac:dyDescent="0.35">
      <c r="B27" s="45" t="s">
        <v>2341</v>
      </c>
      <c r="C27" s="46">
        <v>7610</v>
      </c>
    </row>
    <row r="28" spans="2:3" x14ac:dyDescent="0.35">
      <c r="B28" s="44" t="s">
        <v>2393</v>
      </c>
      <c r="C28" s="46">
        <v>69180</v>
      </c>
    </row>
  </sheetData>
  <mergeCells count="2">
    <mergeCell ref="B1:C1"/>
    <mergeCell ref="B2:C2"/>
  </mergeCells>
  <conditionalFormatting sqref="B1:C1048576">
    <cfRule type="expression" dxfId="25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39"/>
  <sheetViews>
    <sheetView topLeftCell="A8" workbookViewId="0">
      <selection activeCell="E20" sqref="E20"/>
    </sheetView>
  </sheetViews>
  <sheetFormatPr baseColWidth="10" defaultRowHeight="14.5" x14ac:dyDescent="0.35"/>
  <cols>
    <col min="2" max="2" width="26.81640625" bestFit="1" customWidth="1"/>
    <col min="3" max="3" width="17.36328125" bestFit="1" customWidth="1"/>
  </cols>
  <sheetData>
    <row r="1" spans="1:4" ht="16.5" customHeight="1" x14ac:dyDescent="0.35">
      <c r="A1" s="59"/>
      <c r="B1" s="64" t="str">
        <f>C4</f>
        <v>592400</v>
      </c>
      <c r="C1" s="64"/>
      <c r="D1" s="60" t="s">
        <v>2557</v>
      </c>
    </row>
    <row r="2" spans="1:4" ht="47" customHeight="1" x14ac:dyDescent="0.35">
      <c r="A2" s="59"/>
      <c r="B2" s="65" t="str">
        <f>VLOOKUP(B1,'plan comptable'!A:B,2,FALSE)</f>
        <v>Amortissement actifs immatériels-prestations propres</v>
      </c>
      <c r="C2" s="65"/>
      <c r="D2" s="61">
        <v>42735</v>
      </c>
    </row>
    <row r="4" spans="1:4" hidden="1" x14ac:dyDescent="0.35">
      <c r="B4" s="43" t="s">
        <v>0</v>
      </c>
      <c r="C4" t="s">
        <v>380</v>
      </c>
    </row>
    <row r="6" spans="1:4" hidden="1" x14ac:dyDescent="0.35">
      <c r="B6" s="43" t="s">
        <v>2392</v>
      </c>
      <c r="C6" t="s">
        <v>2391</v>
      </c>
    </row>
    <row r="7" spans="1:4" x14ac:dyDescent="0.35">
      <c r="B7" s="44" t="s">
        <v>2488</v>
      </c>
      <c r="C7" s="46">
        <v>15810</v>
      </c>
    </row>
    <row r="8" spans="1:4" x14ac:dyDescent="0.35">
      <c r="B8" s="45" t="s">
        <v>2369</v>
      </c>
      <c r="C8" s="46">
        <v>7810</v>
      </c>
    </row>
    <row r="9" spans="1:4" x14ac:dyDescent="0.35">
      <c r="B9" s="45" t="s">
        <v>2370</v>
      </c>
      <c r="C9" s="46">
        <v>8000</v>
      </c>
    </row>
    <row r="10" spans="1:4" x14ac:dyDescent="0.35">
      <c r="B10" s="44" t="s">
        <v>2541</v>
      </c>
      <c r="C10" s="46">
        <v>118210</v>
      </c>
    </row>
    <row r="11" spans="1:4" x14ac:dyDescent="0.35">
      <c r="B11" s="45" t="s">
        <v>2346</v>
      </c>
      <c r="C11" s="46">
        <v>2630</v>
      </c>
    </row>
    <row r="12" spans="1:4" x14ac:dyDescent="0.35">
      <c r="B12" s="45" t="s">
        <v>2347</v>
      </c>
      <c r="C12" s="46">
        <v>3020</v>
      </c>
    </row>
    <row r="13" spans="1:4" x14ac:dyDescent="0.35">
      <c r="B13" s="45" t="s">
        <v>2348</v>
      </c>
      <c r="C13" s="46">
        <v>3020</v>
      </c>
    </row>
    <row r="14" spans="1:4" x14ac:dyDescent="0.35">
      <c r="B14" s="45" t="s">
        <v>2349</v>
      </c>
      <c r="C14" s="46">
        <v>3480</v>
      </c>
    </row>
    <row r="15" spans="1:4" x14ac:dyDescent="0.35">
      <c r="B15" s="45" t="s">
        <v>2350</v>
      </c>
      <c r="C15" s="46">
        <v>3580</v>
      </c>
    </row>
    <row r="16" spans="1:4" x14ac:dyDescent="0.35">
      <c r="B16" s="45" t="s">
        <v>2351</v>
      </c>
      <c r="C16" s="46">
        <v>3770</v>
      </c>
    </row>
    <row r="17" spans="2:3" x14ac:dyDescent="0.35">
      <c r="B17" s="45" t="s">
        <v>2352</v>
      </c>
      <c r="C17" s="46">
        <v>3930</v>
      </c>
    </row>
    <row r="18" spans="2:3" x14ac:dyDescent="0.35">
      <c r="B18" s="45" t="s">
        <v>2353</v>
      </c>
      <c r="C18" s="46">
        <v>4030</v>
      </c>
    </row>
    <row r="19" spans="2:3" x14ac:dyDescent="0.35">
      <c r="B19" s="45" t="s">
        <v>2354</v>
      </c>
      <c r="C19" s="46">
        <v>4250</v>
      </c>
    </row>
    <row r="20" spans="2:3" x14ac:dyDescent="0.35">
      <c r="B20" s="45" t="s">
        <v>2355</v>
      </c>
      <c r="C20" s="46">
        <v>4700</v>
      </c>
    </row>
    <row r="21" spans="2:3" x14ac:dyDescent="0.35">
      <c r="B21" s="45" t="s">
        <v>2356</v>
      </c>
      <c r="C21" s="46">
        <v>4830</v>
      </c>
    </row>
    <row r="22" spans="2:3" x14ac:dyDescent="0.35">
      <c r="B22" s="45" t="s">
        <v>2357</v>
      </c>
      <c r="C22" s="46">
        <v>5090</v>
      </c>
    </row>
    <row r="23" spans="2:3" x14ac:dyDescent="0.35">
      <c r="B23" s="45" t="s">
        <v>2358</v>
      </c>
      <c r="C23" s="46">
        <v>5590</v>
      </c>
    </row>
    <row r="24" spans="2:3" x14ac:dyDescent="0.35">
      <c r="B24" s="45" t="s">
        <v>2359</v>
      </c>
      <c r="C24" s="46">
        <v>5670</v>
      </c>
    </row>
    <row r="25" spans="2:3" x14ac:dyDescent="0.35">
      <c r="B25" s="45" t="s">
        <v>2360</v>
      </c>
      <c r="C25" s="46">
        <v>5920</v>
      </c>
    </row>
    <row r="26" spans="2:3" x14ac:dyDescent="0.35">
      <c r="B26" s="45" t="s">
        <v>2361</v>
      </c>
      <c r="C26" s="46">
        <v>6140</v>
      </c>
    </row>
    <row r="27" spans="2:3" x14ac:dyDescent="0.35">
      <c r="B27" s="45" t="s">
        <v>2362</v>
      </c>
      <c r="C27" s="46">
        <v>6520</v>
      </c>
    </row>
    <row r="28" spans="2:3" x14ac:dyDescent="0.35">
      <c r="B28" s="45" t="s">
        <v>2363</v>
      </c>
      <c r="C28" s="46">
        <v>6550</v>
      </c>
    </row>
    <row r="29" spans="2:3" x14ac:dyDescent="0.35">
      <c r="B29" s="45" t="s">
        <v>2364</v>
      </c>
      <c r="C29" s="46">
        <v>6810</v>
      </c>
    </row>
    <row r="30" spans="2:3" x14ac:dyDescent="0.35">
      <c r="B30" s="45" t="s">
        <v>2365</v>
      </c>
      <c r="C30" s="46">
        <v>7000</v>
      </c>
    </row>
    <row r="31" spans="2:3" x14ac:dyDescent="0.35">
      <c r="B31" s="45" t="s">
        <v>2366</v>
      </c>
      <c r="C31" s="46">
        <v>7140</v>
      </c>
    </row>
    <row r="32" spans="2:3" x14ac:dyDescent="0.35">
      <c r="B32" s="45" t="s">
        <v>2367</v>
      </c>
      <c r="C32" s="46">
        <v>7240</v>
      </c>
    </row>
    <row r="33" spans="2:3" x14ac:dyDescent="0.35">
      <c r="B33" s="45" t="s">
        <v>2368</v>
      </c>
      <c r="C33" s="46">
        <v>7300</v>
      </c>
    </row>
    <row r="34" spans="2:3" x14ac:dyDescent="0.35">
      <c r="B34" s="44" t="s">
        <v>2555</v>
      </c>
      <c r="C34" s="46">
        <v>7850</v>
      </c>
    </row>
    <row r="35" spans="2:3" x14ac:dyDescent="0.35">
      <c r="B35" s="45" t="s">
        <v>2342</v>
      </c>
      <c r="C35" s="46">
        <v>1530</v>
      </c>
    </row>
    <row r="36" spans="2:3" x14ac:dyDescent="0.35">
      <c r="B36" s="45" t="s">
        <v>2343</v>
      </c>
      <c r="C36" s="46">
        <v>1820</v>
      </c>
    </row>
    <row r="37" spans="2:3" x14ac:dyDescent="0.35">
      <c r="B37" s="45" t="s">
        <v>2344</v>
      </c>
      <c r="C37" s="46">
        <v>1870</v>
      </c>
    </row>
    <row r="38" spans="2:3" x14ac:dyDescent="0.35">
      <c r="B38" s="45" t="s">
        <v>2345</v>
      </c>
      <c r="C38" s="46">
        <v>2630</v>
      </c>
    </row>
    <row r="39" spans="2:3" x14ac:dyDescent="0.35">
      <c r="B39" s="44" t="s">
        <v>2393</v>
      </c>
      <c r="C39" s="46">
        <v>141870</v>
      </c>
    </row>
  </sheetData>
  <mergeCells count="2">
    <mergeCell ref="B1:C1"/>
    <mergeCell ref="B2:C2"/>
  </mergeCells>
  <conditionalFormatting sqref="B1:C1048576">
    <cfRule type="expression" dxfId="26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7"/>
  <sheetViews>
    <sheetView topLeftCell="A8" workbookViewId="0">
      <selection activeCell="E20" sqref="E20"/>
    </sheetView>
  </sheetViews>
  <sheetFormatPr baseColWidth="10" defaultRowHeight="14.5" x14ac:dyDescent="0.35"/>
  <cols>
    <col min="2" max="2" width="25.08984375" customWidth="1"/>
    <col min="3" max="3" width="17.54296875" bestFit="1" customWidth="1"/>
  </cols>
  <sheetData>
    <row r="1" spans="1:4" ht="16.5" customHeight="1" x14ac:dyDescent="0.35">
      <c r="A1" s="59"/>
      <c r="B1" s="62" t="str">
        <f>C4</f>
        <v>596000</v>
      </c>
      <c r="C1" s="62"/>
      <c r="D1" s="60" t="s">
        <v>2557</v>
      </c>
    </row>
    <row r="2" spans="1:4" ht="47" customHeight="1" x14ac:dyDescent="0.35">
      <c r="A2" s="59"/>
      <c r="B2" s="63" t="str">
        <f>VLOOKUP(B1,'plan comptable'!A:B,2,FALSE)</f>
        <v>Correction de valeur participation EPFL dans les bâtiments de la Confédération</v>
      </c>
      <c r="C2" s="63"/>
      <c r="D2" s="61">
        <v>42735</v>
      </c>
    </row>
    <row r="4" spans="1:4" hidden="1" x14ac:dyDescent="0.35">
      <c r="B4" s="47" t="s">
        <v>0</v>
      </c>
      <c r="C4" s="48" t="s">
        <v>400</v>
      </c>
    </row>
    <row r="6" spans="1:4" hidden="1" x14ac:dyDescent="0.35">
      <c r="B6" s="47" t="s">
        <v>2392</v>
      </c>
      <c r="C6" s="48" t="s">
        <v>2391</v>
      </c>
    </row>
    <row r="7" spans="1:4" x14ac:dyDescent="0.35">
      <c r="B7" s="49" t="s">
        <v>2453</v>
      </c>
      <c r="C7" s="50">
        <v>68770</v>
      </c>
    </row>
    <row r="8" spans="1:4" x14ac:dyDescent="0.35">
      <c r="B8" s="51" t="s">
        <v>2375</v>
      </c>
      <c r="C8" s="50">
        <v>2280</v>
      </c>
    </row>
    <row r="9" spans="1:4" x14ac:dyDescent="0.35">
      <c r="B9" s="51" t="s">
        <v>2376</v>
      </c>
      <c r="C9" s="50">
        <v>2670</v>
      </c>
    </row>
    <row r="10" spans="1:4" x14ac:dyDescent="0.35">
      <c r="B10" s="51" t="s">
        <v>2377</v>
      </c>
      <c r="C10" s="50">
        <v>2880</v>
      </c>
    </row>
    <row r="11" spans="1:4" x14ac:dyDescent="0.35">
      <c r="B11" s="51" t="s">
        <v>2378</v>
      </c>
      <c r="C11" s="50">
        <v>3670</v>
      </c>
    </row>
    <row r="12" spans="1:4" x14ac:dyDescent="0.35">
      <c r="B12" s="51" t="s">
        <v>2379</v>
      </c>
      <c r="C12" s="50">
        <v>4210</v>
      </c>
    </row>
    <row r="13" spans="1:4" x14ac:dyDescent="0.35">
      <c r="B13" s="51" t="s">
        <v>2380</v>
      </c>
      <c r="C13" s="50">
        <v>4560</v>
      </c>
    </row>
    <row r="14" spans="1:4" x14ac:dyDescent="0.35">
      <c r="B14" s="51" t="s">
        <v>2381</v>
      </c>
      <c r="C14" s="50">
        <v>4650</v>
      </c>
    </row>
    <row r="15" spans="1:4" x14ac:dyDescent="0.35">
      <c r="B15" s="51" t="s">
        <v>2382</v>
      </c>
      <c r="C15" s="50">
        <v>4960</v>
      </c>
    </row>
    <row r="16" spans="1:4" x14ac:dyDescent="0.35">
      <c r="B16" s="51" t="s">
        <v>2383</v>
      </c>
      <c r="C16" s="50">
        <v>5380</v>
      </c>
    </row>
    <row r="17" spans="2:3" x14ac:dyDescent="0.35">
      <c r="B17" s="51" t="s">
        <v>2384</v>
      </c>
      <c r="C17" s="50">
        <v>5780</v>
      </c>
    </row>
    <row r="18" spans="2:3" x14ac:dyDescent="0.35">
      <c r="B18" s="51" t="s">
        <v>2385</v>
      </c>
      <c r="C18" s="50">
        <v>6180</v>
      </c>
    </row>
    <row r="19" spans="2:3" x14ac:dyDescent="0.35">
      <c r="B19" s="51" t="s">
        <v>2386</v>
      </c>
      <c r="C19" s="50">
        <v>6440</v>
      </c>
    </row>
    <row r="20" spans="2:3" x14ac:dyDescent="0.35">
      <c r="B20" s="51" t="s">
        <v>2387</v>
      </c>
      <c r="C20" s="50">
        <v>7210</v>
      </c>
    </row>
    <row r="21" spans="2:3" x14ac:dyDescent="0.35">
      <c r="B21" s="51" t="s">
        <v>2388</v>
      </c>
      <c r="C21" s="50">
        <v>7900</v>
      </c>
    </row>
    <row r="22" spans="2:3" x14ac:dyDescent="0.35">
      <c r="B22" s="49" t="s">
        <v>2488</v>
      </c>
      <c r="C22" s="50">
        <v>1670</v>
      </c>
    </row>
    <row r="23" spans="2:3" x14ac:dyDescent="0.35">
      <c r="B23" s="51" t="s">
        <v>2371</v>
      </c>
      <c r="C23" s="50">
        <v>890</v>
      </c>
    </row>
    <row r="24" spans="2:3" x14ac:dyDescent="0.35">
      <c r="B24" s="51" t="s">
        <v>2372</v>
      </c>
      <c r="C24" s="50">
        <v>1270</v>
      </c>
    </row>
    <row r="25" spans="2:3" x14ac:dyDescent="0.35">
      <c r="B25" s="51" t="s">
        <v>2373</v>
      </c>
      <c r="C25" s="50">
        <v>1710</v>
      </c>
    </row>
    <row r="26" spans="2:3" x14ac:dyDescent="0.35">
      <c r="B26" s="51" t="s">
        <v>2374</v>
      </c>
      <c r="C26" s="50">
        <v>-2200</v>
      </c>
    </row>
    <row r="27" spans="2:3" x14ac:dyDescent="0.35">
      <c r="B27" s="49" t="s">
        <v>2393</v>
      </c>
      <c r="C27" s="50">
        <v>70440</v>
      </c>
    </row>
  </sheetData>
  <mergeCells count="2">
    <mergeCell ref="B1:C1"/>
    <mergeCell ref="B2:C2"/>
  </mergeCells>
  <conditionalFormatting sqref="B1:C1048576">
    <cfRule type="expression" dxfId="27" priority="1">
      <formula>OR(RIGHT($B1,3)="ccb",RIGHT($B1,3)="cca")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2"/>
  <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61"/>
  <sheetViews>
    <sheetView tabSelected="1" zoomScaleNormal="100" workbookViewId="0">
      <selection activeCell="C14" sqref="C14"/>
    </sheetView>
  </sheetViews>
  <sheetFormatPr baseColWidth="10" defaultRowHeight="14.5" x14ac:dyDescent="0.35"/>
  <cols>
    <col min="1" max="1" width="16.54296875" style="1" customWidth="1"/>
    <col min="2" max="2" width="20.1796875" style="1" customWidth="1"/>
    <col min="3" max="3" width="23" style="2" customWidth="1"/>
    <col min="4" max="5" width="10.90625" style="1"/>
    <col min="6" max="6" width="16.7265625" style="1" customWidth="1"/>
    <col min="7" max="7" width="15.6328125" style="1" customWidth="1"/>
    <col min="8" max="16384" width="10.90625" style="1"/>
  </cols>
  <sheetData>
    <row r="1" spans="1:7" x14ac:dyDescent="0.35">
      <c r="A1" s="38" t="s">
        <v>0</v>
      </c>
      <c r="B1" s="39" t="s">
        <v>1</v>
      </c>
      <c r="C1" s="39" t="s">
        <v>2</v>
      </c>
      <c r="D1" s="39" t="s">
        <v>3</v>
      </c>
      <c r="E1" s="40" t="s">
        <v>4</v>
      </c>
      <c r="F1" s="41" t="s">
        <v>2389</v>
      </c>
      <c r="G1" s="41" t="s">
        <v>2390</v>
      </c>
    </row>
    <row r="2" spans="1:7" x14ac:dyDescent="0.35">
      <c r="A2" s="34" t="s">
        <v>10</v>
      </c>
      <c r="B2" s="35">
        <v>42389</v>
      </c>
      <c r="C2" s="36" t="s">
        <v>415</v>
      </c>
      <c r="D2" s="37">
        <v>1090</v>
      </c>
      <c r="E2" s="34"/>
      <c r="F2" s="42">
        <f>IF(Tableau1[[#This Row],[debit]]&gt;0,Tableau1[[#This Row],[debit]],-Tableau1[[#This Row],[credit]])</f>
        <v>1090</v>
      </c>
      <c r="G2" s="1" t="str">
        <f>LEFT(Tableau1[[#This Row],[libelle]],FIND(" ",Tableau1[[#This Row],[libelle]])-1)</f>
        <v>UBISOFT</v>
      </c>
    </row>
    <row r="3" spans="1:7" x14ac:dyDescent="0.35">
      <c r="A3" s="34" t="s">
        <v>10</v>
      </c>
      <c r="B3" s="35">
        <v>42396</v>
      </c>
      <c r="C3" s="36" t="s">
        <v>416</v>
      </c>
      <c r="D3" s="37"/>
      <c r="E3" s="37">
        <v>1410</v>
      </c>
      <c r="F3" s="42">
        <f>IF(Tableau1[[#This Row],[debit]]&gt;0,Tableau1[[#This Row],[debit]],-Tableau1[[#This Row],[credit]])</f>
        <v>-1410</v>
      </c>
      <c r="G3" s="1" t="str">
        <f>LEFT(Tableau1[[#This Row],[libelle]],FIND(" ",Tableau1[[#This Row],[libelle]])-1)</f>
        <v>UBISOFT</v>
      </c>
    </row>
    <row r="4" spans="1:7" x14ac:dyDescent="0.35">
      <c r="A4" s="34" t="s">
        <v>10</v>
      </c>
      <c r="B4" s="35">
        <v>42679</v>
      </c>
      <c r="C4" s="36" t="s">
        <v>417</v>
      </c>
      <c r="D4" s="37">
        <v>1630</v>
      </c>
      <c r="E4" s="34"/>
      <c r="F4" s="42">
        <f>IF(Tableau1[[#This Row],[debit]]&gt;0,Tableau1[[#This Row],[debit]],-Tableau1[[#This Row],[credit]])</f>
        <v>1630</v>
      </c>
      <c r="G4" s="1" t="str">
        <f>LEFT(Tableau1[[#This Row],[libelle]],FIND(" ",Tableau1[[#This Row],[libelle]])-1)</f>
        <v>UBISOFT</v>
      </c>
    </row>
    <row r="5" spans="1:7" x14ac:dyDescent="0.35">
      <c r="A5" s="34" t="s">
        <v>10</v>
      </c>
      <c r="B5" s="35">
        <v>42563</v>
      </c>
      <c r="C5" s="36" t="s">
        <v>418</v>
      </c>
      <c r="D5" s="37">
        <v>1870</v>
      </c>
      <c r="E5" s="34"/>
      <c r="F5" s="42">
        <f>IF(Tableau1[[#This Row],[debit]]&gt;0,Tableau1[[#This Row],[debit]],-Tableau1[[#This Row],[credit]])</f>
        <v>1870</v>
      </c>
      <c r="G5" s="1" t="str">
        <f>LEFT(Tableau1[[#This Row],[libelle]],FIND(" ",Tableau1[[#This Row],[libelle]])-1)</f>
        <v>UBISOFT</v>
      </c>
    </row>
    <row r="6" spans="1:7" x14ac:dyDescent="0.35">
      <c r="A6" s="34" t="s">
        <v>10</v>
      </c>
      <c r="B6" s="35">
        <v>42405</v>
      </c>
      <c r="C6" s="36" t="s">
        <v>419</v>
      </c>
      <c r="D6" s="37">
        <v>2330</v>
      </c>
      <c r="E6" s="34"/>
      <c r="F6" s="42">
        <f>IF(Tableau1[[#This Row],[debit]]&gt;0,Tableau1[[#This Row],[debit]],-Tableau1[[#This Row],[credit]])</f>
        <v>2330</v>
      </c>
      <c r="G6" s="1" t="str">
        <f>LEFT(Tableau1[[#This Row],[libelle]],FIND(" ",Tableau1[[#This Row],[libelle]])-1)</f>
        <v>UBISOFT</v>
      </c>
    </row>
    <row r="7" spans="1:7" x14ac:dyDescent="0.35">
      <c r="A7" s="34" t="s">
        <v>10</v>
      </c>
      <c r="B7" s="35">
        <v>42644</v>
      </c>
      <c r="C7" s="36" t="s">
        <v>420</v>
      </c>
      <c r="D7" s="37">
        <v>2390</v>
      </c>
      <c r="E7" s="34"/>
      <c r="F7" s="42">
        <f>IF(Tableau1[[#This Row],[debit]]&gt;0,Tableau1[[#This Row],[debit]],-Tableau1[[#This Row],[credit]])</f>
        <v>2390</v>
      </c>
      <c r="G7" s="1" t="str">
        <f>LEFT(Tableau1[[#This Row],[libelle]],FIND(" ",Tableau1[[#This Row],[libelle]])-1)</f>
        <v>UBISOFT</v>
      </c>
    </row>
    <row r="8" spans="1:7" x14ac:dyDescent="0.35">
      <c r="A8" s="34" t="s">
        <v>10</v>
      </c>
      <c r="B8" s="35">
        <v>42654</v>
      </c>
      <c r="C8" s="36" t="s">
        <v>421</v>
      </c>
      <c r="D8" s="37"/>
      <c r="E8" s="37">
        <v>2490</v>
      </c>
      <c r="F8" s="42">
        <f>IF(Tableau1[[#This Row],[debit]]&gt;0,Tableau1[[#This Row],[debit]],-Tableau1[[#This Row],[credit]])</f>
        <v>-2490</v>
      </c>
      <c r="G8" s="1" t="str">
        <f>LEFT(Tableau1[[#This Row],[libelle]],FIND(" ",Tableau1[[#This Row],[libelle]])-1)</f>
        <v>UBISOFT</v>
      </c>
    </row>
    <row r="9" spans="1:7" x14ac:dyDescent="0.35">
      <c r="A9" s="34" t="s">
        <v>10</v>
      </c>
      <c r="B9" s="35">
        <v>42577</v>
      </c>
      <c r="C9" s="36" t="s">
        <v>422</v>
      </c>
      <c r="D9" s="37">
        <v>2660</v>
      </c>
      <c r="E9" s="34"/>
      <c r="F9" s="42">
        <f>IF(Tableau1[[#This Row],[debit]]&gt;0,Tableau1[[#This Row],[debit]],-Tableau1[[#This Row],[credit]])</f>
        <v>2660</v>
      </c>
      <c r="G9" s="1" t="str">
        <f>LEFT(Tableau1[[#This Row],[libelle]],FIND(" ",Tableau1[[#This Row],[libelle]])-1)</f>
        <v>UBISOFT</v>
      </c>
    </row>
    <row r="10" spans="1:7" x14ac:dyDescent="0.35">
      <c r="A10" s="34" t="s">
        <v>10</v>
      </c>
      <c r="B10" s="35">
        <v>42709</v>
      </c>
      <c r="C10" s="36" t="s">
        <v>423</v>
      </c>
      <c r="D10" s="37">
        <v>2690</v>
      </c>
      <c r="E10" s="34"/>
      <c r="F10" s="42">
        <f>IF(Tableau1[[#This Row],[debit]]&gt;0,Tableau1[[#This Row],[debit]],-Tableau1[[#This Row],[credit]])</f>
        <v>2690</v>
      </c>
      <c r="G10" s="1" t="str">
        <f>LEFT(Tableau1[[#This Row],[libelle]],FIND(" ",Tableau1[[#This Row],[libelle]])-1)</f>
        <v>UBISOFT</v>
      </c>
    </row>
    <row r="11" spans="1:7" x14ac:dyDescent="0.35">
      <c r="A11" s="34" t="s">
        <v>10</v>
      </c>
      <c r="B11" s="35">
        <v>42501</v>
      </c>
      <c r="C11" s="36" t="s">
        <v>424</v>
      </c>
      <c r="D11" s="37">
        <v>2850</v>
      </c>
      <c r="E11" s="34"/>
      <c r="F11" s="42">
        <f>IF(Tableau1[[#This Row],[debit]]&gt;0,Tableau1[[#This Row],[debit]],-Tableau1[[#This Row],[credit]])</f>
        <v>2850</v>
      </c>
      <c r="G11" s="1" t="str">
        <f>LEFT(Tableau1[[#This Row],[libelle]],FIND(" ",Tableau1[[#This Row],[libelle]])-1)</f>
        <v>UBISOFT</v>
      </c>
    </row>
    <row r="12" spans="1:7" x14ac:dyDescent="0.35">
      <c r="A12" s="34" t="s">
        <v>10</v>
      </c>
      <c r="B12" s="35">
        <v>42577</v>
      </c>
      <c r="C12" s="36" t="s">
        <v>425</v>
      </c>
      <c r="D12" s="37">
        <v>2890</v>
      </c>
      <c r="E12" s="34"/>
      <c r="F12" s="42">
        <f>IF(Tableau1[[#This Row],[debit]]&gt;0,Tableau1[[#This Row],[debit]],-Tableau1[[#This Row],[credit]])</f>
        <v>2890</v>
      </c>
      <c r="G12" s="1" t="str">
        <f>LEFT(Tableau1[[#This Row],[libelle]],FIND(" ",Tableau1[[#This Row],[libelle]])-1)</f>
        <v>UBISOFT</v>
      </c>
    </row>
    <row r="13" spans="1:7" x14ac:dyDescent="0.35">
      <c r="A13" s="34" t="s">
        <v>10</v>
      </c>
      <c r="B13" s="35">
        <v>42678</v>
      </c>
      <c r="C13" s="36" t="s">
        <v>426</v>
      </c>
      <c r="D13" s="37">
        <v>2980</v>
      </c>
      <c r="E13" s="34"/>
      <c r="F13" s="42">
        <f>IF(Tableau1[[#This Row],[debit]]&gt;0,Tableau1[[#This Row],[debit]],-Tableau1[[#This Row],[credit]])</f>
        <v>2980</v>
      </c>
      <c r="G13" s="1" t="str">
        <f>LEFT(Tableau1[[#This Row],[libelle]],FIND(" ",Tableau1[[#This Row],[libelle]])-1)</f>
        <v>UBISOFT</v>
      </c>
    </row>
    <row r="14" spans="1:7" x14ac:dyDescent="0.35">
      <c r="A14" s="34" t="s">
        <v>10</v>
      </c>
      <c r="B14" s="35">
        <v>42707</v>
      </c>
      <c r="C14" s="36" t="s">
        <v>427</v>
      </c>
      <c r="D14" s="37">
        <v>3300</v>
      </c>
      <c r="E14" s="34"/>
      <c r="F14" s="42">
        <f>IF(Tableau1[[#This Row],[debit]]&gt;0,Tableau1[[#This Row],[debit]],-Tableau1[[#This Row],[credit]])</f>
        <v>3300</v>
      </c>
      <c r="G14" s="1" t="str">
        <f>LEFT(Tableau1[[#This Row],[libelle]],FIND(" ",Tableau1[[#This Row],[libelle]])-1)</f>
        <v>UBISOFT</v>
      </c>
    </row>
    <row r="15" spans="1:7" x14ac:dyDescent="0.35">
      <c r="A15" s="34" t="s">
        <v>10</v>
      </c>
      <c r="B15" s="35">
        <v>42407</v>
      </c>
      <c r="C15" s="36" t="s">
        <v>428</v>
      </c>
      <c r="D15" s="37">
        <v>3440</v>
      </c>
      <c r="E15" s="34"/>
      <c r="F15" s="42">
        <f>IF(Tableau1[[#This Row],[debit]]&gt;0,Tableau1[[#This Row],[debit]],-Tableau1[[#This Row],[credit]])</f>
        <v>3440</v>
      </c>
      <c r="G15" s="1" t="str">
        <f>LEFT(Tableau1[[#This Row],[libelle]],FIND(" ",Tableau1[[#This Row],[libelle]])-1)</f>
        <v>UBISOFT</v>
      </c>
    </row>
    <row r="16" spans="1:7" x14ac:dyDescent="0.35">
      <c r="A16" s="34" t="s">
        <v>10</v>
      </c>
      <c r="B16" s="35">
        <v>42717</v>
      </c>
      <c r="C16" s="36" t="s">
        <v>429</v>
      </c>
      <c r="D16" s="37">
        <v>3510</v>
      </c>
      <c r="E16" s="34"/>
      <c r="F16" s="42">
        <f>IF(Tableau1[[#This Row],[debit]]&gt;0,Tableau1[[#This Row],[debit]],-Tableau1[[#This Row],[credit]])</f>
        <v>3510</v>
      </c>
      <c r="G16" s="1" t="str">
        <f>LEFT(Tableau1[[#This Row],[libelle]],FIND(" ",Tableau1[[#This Row],[libelle]])-1)</f>
        <v>UBISOFT</v>
      </c>
    </row>
    <row r="17" spans="1:7" x14ac:dyDescent="0.35">
      <c r="A17" s="34" t="s">
        <v>10</v>
      </c>
      <c r="B17" s="35">
        <v>42462</v>
      </c>
      <c r="C17" s="36" t="s">
        <v>430</v>
      </c>
      <c r="D17" s="37">
        <v>3560</v>
      </c>
      <c r="E17" s="34"/>
      <c r="F17" s="42">
        <f>IF(Tableau1[[#This Row],[debit]]&gt;0,Tableau1[[#This Row],[debit]],-Tableau1[[#This Row],[credit]])</f>
        <v>3560</v>
      </c>
      <c r="G17" s="1" t="str">
        <f>LEFT(Tableau1[[#This Row],[libelle]],FIND(" ",Tableau1[[#This Row],[libelle]])-1)</f>
        <v>UBISOFT</v>
      </c>
    </row>
    <row r="18" spans="1:7" x14ac:dyDescent="0.35">
      <c r="A18" s="34" t="s">
        <v>10</v>
      </c>
      <c r="B18" s="35">
        <v>42523</v>
      </c>
      <c r="C18" s="36" t="s">
        <v>431</v>
      </c>
      <c r="D18" s="37">
        <v>3680</v>
      </c>
      <c r="E18" s="34"/>
      <c r="F18" s="42">
        <f>IF(Tableau1[[#This Row],[debit]]&gt;0,Tableau1[[#This Row],[debit]],-Tableau1[[#This Row],[credit]])</f>
        <v>3680</v>
      </c>
      <c r="G18" s="1" t="str">
        <f>LEFT(Tableau1[[#This Row],[libelle]],FIND(" ",Tableau1[[#This Row],[libelle]])-1)</f>
        <v>UBISOFT</v>
      </c>
    </row>
    <row r="19" spans="1:7" x14ac:dyDescent="0.35">
      <c r="A19" s="34" t="s">
        <v>10</v>
      </c>
      <c r="B19" s="35">
        <v>42565</v>
      </c>
      <c r="C19" s="36" t="s">
        <v>432</v>
      </c>
      <c r="D19" s="37">
        <v>3790</v>
      </c>
      <c r="E19" s="34"/>
      <c r="F19" s="42">
        <f>IF(Tableau1[[#This Row],[debit]]&gt;0,Tableau1[[#This Row],[debit]],-Tableau1[[#This Row],[credit]])</f>
        <v>3790</v>
      </c>
      <c r="G19" s="1" t="str">
        <f>LEFT(Tableau1[[#This Row],[libelle]],FIND(" ",Tableau1[[#This Row],[libelle]])-1)</f>
        <v>UBISOFT</v>
      </c>
    </row>
    <row r="20" spans="1:7" x14ac:dyDescent="0.35">
      <c r="A20" s="34" t="s">
        <v>10</v>
      </c>
      <c r="B20" s="35">
        <v>42713</v>
      </c>
      <c r="C20" s="36" t="s">
        <v>433</v>
      </c>
      <c r="D20" s="37">
        <v>5060</v>
      </c>
      <c r="E20" s="34"/>
      <c r="F20" s="42">
        <f>IF(Tableau1[[#This Row],[debit]]&gt;0,Tableau1[[#This Row],[debit]],-Tableau1[[#This Row],[credit]])</f>
        <v>5060</v>
      </c>
      <c r="G20" s="1" t="str">
        <f>LEFT(Tableau1[[#This Row],[libelle]],FIND(" ",Tableau1[[#This Row],[libelle]])-1)</f>
        <v>UBISOFT</v>
      </c>
    </row>
    <row r="21" spans="1:7" x14ac:dyDescent="0.35">
      <c r="A21" s="34" t="s">
        <v>10</v>
      </c>
      <c r="B21" s="35">
        <v>42617</v>
      </c>
      <c r="C21" s="36" t="s">
        <v>434</v>
      </c>
      <c r="D21" s="37">
        <v>5120</v>
      </c>
      <c r="E21" s="34"/>
      <c r="F21" s="42">
        <f>IF(Tableau1[[#This Row],[debit]]&gt;0,Tableau1[[#This Row],[debit]],-Tableau1[[#This Row],[credit]])</f>
        <v>5120</v>
      </c>
      <c r="G21" s="1" t="str">
        <f>LEFT(Tableau1[[#This Row],[libelle]],FIND(" ",Tableau1[[#This Row],[libelle]])-1)</f>
        <v>UBISOFT</v>
      </c>
    </row>
    <row r="22" spans="1:7" x14ac:dyDescent="0.35">
      <c r="A22" s="34" t="s">
        <v>10</v>
      </c>
      <c r="B22" s="35">
        <v>42411</v>
      </c>
      <c r="C22" s="36" t="s">
        <v>435</v>
      </c>
      <c r="D22" s="37">
        <v>5440</v>
      </c>
      <c r="E22" s="34"/>
      <c r="F22" s="42">
        <f>IF(Tableau1[[#This Row],[debit]]&gt;0,Tableau1[[#This Row],[debit]],-Tableau1[[#This Row],[credit]])</f>
        <v>5440</v>
      </c>
      <c r="G22" s="1" t="str">
        <f>LEFT(Tableau1[[#This Row],[libelle]],FIND(" ",Tableau1[[#This Row],[libelle]])-1)</f>
        <v>UBISOFT</v>
      </c>
    </row>
    <row r="23" spans="1:7" x14ac:dyDescent="0.35">
      <c r="A23" s="34" t="s">
        <v>10</v>
      </c>
      <c r="B23" s="35">
        <v>42561</v>
      </c>
      <c r="C23" s="36" t="s">
        <v>436</v>
      </c>
      <c r="D23" s="37">
        <v>5550</v>
      </c>
      <c r="E23" s="34"/>
      <c r="F23" s="42">
        <f>IF(Tableau1[[#This Row],[debit]]&gt;0,Tableau1[[#This Row],[debit]],-Tableau1[[#This Row],[credit]])</f>
        <v>5550</v>
      </c>
      <c r="G23" s="1" t="str">
        <f>LEFT(Tableau1[[#This Row],[libelle]],FIND(" ",Tableau1[[#This Row],[libelle]])-1)</f>
        <v>UBISOFT</v>
      </c>
    </row>
    <row r="24" spans="1:7" x14ac:dyDescent="0.35">
      <c r="A24" s="34" t="s">
        <v>10</v>
      </c>
      <c r="B24" s="35">
        <v>42536</v>
      </c>
      <c r="C24" s="36" t="s">
        <v>437</v>
      </c>
      <c r="D24" s="37">
        <v>5680</v>
      </c>
      <c r="E24" s="34"/>
      <c r="F24" s="42">
        <f>IF(Tableau1[[#This Row],[debit]]&gt;0,Tableau1[[#This Row],[debit]],-Tableau1[[#This Row],[credit]])</f>
        <v>5680</v>
      </c>
      <c r="G24" s="1" t="str">
        <f>LEFT(Tableau1[[#This Row],[libelle]],FIND(" ",Tableau1[[#This Row],[libelle]])-1)</f>
        <v>UBISOFT</v>
      </c>
    </row>
    <row r="25" spans="1:7" x14ac:dyDescent="0.35">
      <c r="A25" s="34" t="s">
        <v>10</v>
      </c>
      <c r="B25" s="35">
        <v>42498</v>
      </c>
      <c r="C25" s="36" t="s">
        <v>438</v>
      </c>
      <c r="D25" s="37">
        <v>6170</v>
      </c>
      <c r="E25" s="34"/>
      <c r="F25" s="42">
        <f>IF(Tableau1[[#This Row],[debit]]&gt;0,Tableau1[[#This Row],[debit]],-Tableau1[[#This Row],[credit]])</f>
        <v>6170</v>
      </c>
      <c r="G25" s="1" t="str">
        <f>LEFT(Tableau1[[#This Row],[libelle]],FIND(" ",Tableau1[[#This Row],[libelle]])-1)</f>
        <v>UBISOFT</v>
      </c>
    </row>
    <row r="26" spans="1:7" x14ac:dyDescent="0.35">
      <c r="A26" s="34" t="s">
        <v>10</v>
      </c>
      <c r="B26" s="35">
        <v>42652</v>
      </c>
      <c r="C26" s="36" t="s">
        <v>439</v>
      </c>
      <c r="D26" s="37">
        <v>6600</v>
      </c>
      <c r="E26" s="34"/>
      <c r="F26" s="42">
        <f>IF(Tableau1[[#This Row],[debit]]&gt;0,Tableau1[[#This Row],[debit]],-Tableau1[[#This Row],[credit]])</f>
        <v>6600</v>
      </c>
      <c r="G26" s="1" t="str">
        <f>LEFT(Tableau1[[#This Row],[libelle]],FIND(" ",Tableau1[[#This Row],[libelle]])-1)</f>
        <v>UBISOFT</v>
      </c>
    </row>
    <row r="27" spans="1:7" x14ac:dyDescent="0.35">
      <c r="A27" s="34" t="s">
        <v>10</v>
      </c>
      <c r="B27" s="35">
        <v>42496</v>
      </c>
      <c r="C27" s="36" t="s">
        <v>440</v>
      </c>
      <c r="D27" s="37">
        <v>6610</v>
      </c>
      <c r="E27" s="34"/>
      <c r="F27" s="42">
        <f>IF(Tableau1[[#This Row],[debit]]&gt;0,Tableau1[[#This Row],[debit]],-Tableau1[[#This Row],[credit]])</f>
        <v>6610</v>
      </c>
      <c r="G27" s="1" t="str">
        <f>LEFT(Tableau1[[#This Row],[libelle]],FIND(" ",Tableau1[[#This Row],[libelle]])-1)</f>
        <v>UBISOFT</v>
      </c>
    </row>
    <row r="28" spans="1:7" x14ac:dyDescent="0.35">
      <c r="A28" s="34" t="s">
        <v>10</v>
      </c>
      <c r="B28" s="35">
        <v>42584</v>
      </c>
      <c r="C28" s="36" t="s">
        <v>441</v>
      </c>
      <c r="D28" s="37">
        <v>6800</v>
      </c>
      <c r="E28" s="34"/>
      <c r="F28" s="42">
        <f>IF(Tableau1[[#This Row],[debit]]&gt;0,Tableau1[[#This Row],[debit]],-Tableau1[[#This Row],[credit]])</f>
        <v>6800</v>
      </c>
      <c r="G28" s="1" t="str">
        <f>LEFT(Tableau1[[#This Row],[libelle]],FIND(" ",Tableau1[[#This Row],[libelle]])-1)</f>
        <v>UBISOFT</v>
      </c>
    </row>
    <row r="29" spans="1:7" x14ac:dyDescent="0.35">
      <c r="A29" s="34" t="s">
        <v>10</v>
      </c>
      <c r="B29" s="35">
        <v>42572</v>
      </c>
      <c r="C29" s="36" t="s">
        <v>442</v>
      </c>
      <c r="D29" s="37">
        <v>6900</v>
      </c>
      <c r="E29" s="34"/>
      <c r="F29" s="42">
        <f>IF(Tableau1[[#This Row],[debit]]&gt;0,Tableau1[[#This Row],[debit]],-Tableau1[[#This Row],[credit]])</f>
        <v>6900</v>
      </c>
      <c r="G29" s="1" t="str">
        <f>LEFT(Tableau1[[#This Row],[libelle]],FIND(" ",Tableau1[[#This Row],[libelle]])-1)</f>
        <v>UBISOFT</v>
      </c>
    </row>
    <row r="30" spans="1:7" x14ac:dyDescent="0.35">
      <c r="A30" s="34" t="s">
        <v>10</v>
      </c>
      <c r="B30" s="35">
        <v>42529</v>
      </c>
      <c r="C30" s="36" t="s">
        <v>443</v>
      </c>
      <c r="D30" s="37">
        <v>7230</v>
      </c>
      <c r="E30" s="34"/>
      <c r="F30" s="42">
        <f>IF(Tableau1[[#This Row],[debit]]&gt;0,Tableau1[[#This Row],[debit]],-Tableau1[[#This Row],[credit]])</f>
        <v>7230</v>
      </c>
      <c r="G30" s="1" t="str">
        <f>LEFT(Tableau1[[#This Row],[libelle]],FIND(" ",Tableau1[[#This Row],[libelle]])-1)</f>
        <v>UBISOFT</v>
      </c>
    </row>
    <row r="31" spans="1:7" x14ac:dyDescent="0.35">
      <c r="A31" s="34" t="s">
        <v>10</v>
      </c>
      <c r="B31" s="35">
        <v>42546</v>
      </c>
      <c r="C31" s="36" t="s">
        <v>444</v>
      </c>
      <c r="D31" s="37">
        <v>7320</v>
      </c>
      <c r="E31" s="34"/>
      <c r="F31" s="42">
        <f>IF(Tableau1[[#This Row],[debit]]&gt;0,Tableau1[[#This Row],[debit]],-Tableau1[[#This Row],[credit]])</f>
        <v>7320</v>
      </c>
      <c r="G31" s="1" t="str">
        <f>LEFT(Tableau1[[#This Row],[libelle]],FIND(" ",Tableau1[[#This Row],[libelle]])-1)</f>
        <v>UBISOFT</v>
      </c>
    </row>
    <row r="32" spans="1:7" x14ac:dyDescent="0.35">
      <c r="A32" s="34" t="s">
        <v>10</v>
      </c>
      <c r="B32" s="35">
        <v>42694</v>
      </c>
      <c r="C32" s="36" t="s">
        <v>445</v>
      </c>
      <c r="D32" s="37">
        <v>7520</v>
      </c>
      <c r="E32" s="34"/>
      <c r="F32" s="42">
        <f>IF(Tableau1[[#This Row],[debit]]&gt;0,Tableau1[[#This Row],[debit]],-Tableau1[[#This Row],[credit]])</f>
        <v>7520</v>
      </c>
      <c r="G32" s="1" t="str">
        <f>LEFT(Tableau1[[#This Row],[libelle]],FIND(" ",Tableau1[[#This Row],[libelle]])-1)</f>
        <v>SGPA</v>
      </c>
    </row>
    <row r="33" spans="1:7" x14ac:dyDescent="0.35">
      <c r="A33" s="34" t="s">
        <v>10</v>
      </c>
      <c r="B33" s="35">
        <v>42454</v>
      </c>
      <c r="C33" s="36" t="s">
        <v>446</v>
      </c>
      <c r="D33" s="37">
        <v>7600</v>
      </c>
      <c r="E33" s="34"/>
      <c r="F33" s="42">
        <f>IF(Tableau1[[#This Row],[debit]]&gt;0,Tableau1[[#This Row],[debit]],-Tableau1[[#This Row],[credit]])</f>
        <v>7600</v>
      </c>
      <c r="G33" s="1" t="str">
        <f>LEFT(Tableau1[[#This Row],[libelle]],FIND(" ",Tableau1[[#This Row],[libelle]])-1)</f>
        <v>SGPA</v>
      </c>
    </row>
    <row r="34" spans="1:7" x14ac:dyDescent="0.35">
      <c r="A34" s="34" t="s">
        <v>10</v>
      </c>
      <c r="B34" s="35">
        <v>42709</v>
      </c>
      <c r="C34" s="36" t="s">
        <v>447</v>
      </c>
      <c r="D34" s="37">
        <v>7700</v>
      </c>
      <c r="E34" s="34"/>
      <c r="F34" s="42">
        <f>IF(Tableau1[[#This Row],[debit]]&gt;0,Tableau1[[#This Row],[debit]],-Tableau1[[#This Row],[credit]])</f>
        <v>7700</v>
      </c>
      <c r="G34" s="1" t="str">
        <f>LEFT(Tableau1[[#This Row],[libelle]],FIND(" ",Tableau1[[#This Row],[libelle]])-1)</f>
        <v>SGPA</v>
      </c>
    </row>
    <row r="35" spans="1:7" x14ac:dyDescent="0.35">
      <c r="A35" s="34" t="s">
        <v>10</v>
      </c>
      <c r="B35" s="35">
        <v>42734</v>
      </c>
      <c r="C35" s="36" t="s">
        <v>448</v>
      </c>
      <c r="D35" s="37">
        <v>7760</v>
      </c>
      <c r="E35" s="34"/>
      <c r="F35" s="42">
        <f>IF(Tableau1[[#This Row],[debit]]&gt;0,Tableau1[[#This Row],[debit]],-Tableau1[[#This Row],[credit]])</f>
        <v>7760</v>
      </c>
      <c r="G35" s="1" t="str">
        <f>LEFT(Tableau1[[#This Row],[libelle]],FIND(" ",Tableau1[[#This Row],[libelle]])-1)</f>
        <v>SGPA</v>
      </c>
    </row>
    <row r="36" spans="1:7" x14ac:dyDescent="0.35">
      <c r="A36" s="34" t="s">
        <v>10</v>
      </c>
      <c r="B36" s="35">
        <v>42600</v>
      </c>
      <c r="C36" s="36" t="s">
        <v>449</v>
      </c>
      <c r="D36" s="37">
        <v>7790</v>
      </c>
      <c r="E36" s="34"/>
      <c r="F36" s="42">
        <f>IF(Tableau1[[#This Row],[debit]]&gt;0,Tableau1[[#This Row],[debit]],-Tableau1[[#This Row],[credit]])</f>
        <v>7790</v>
      </c>
      <c r="G36" s="1" t="str">
        <f>LEFT(Tableau1[[#This Row],[libelle]],FIND(" ",Tableau1[[#This Row],[libelle]])-1)</f>
        <v>SGPA</v>
      </c>
    </row>
    <row r="37" spans="1:7" x14ac:dyDescent="0.35">
      <c r="A37" s="34" t="s">
        <v>10</v>
      </c>
      <c r="B37" s="35">
        <v>42664</v>
      </c>
      <c r="C37" s="36" t="s">
        <v>450</v>
      </c>
      <c r="D37" s="37">
        <v>7790</v>
      </c>
      <c r="E37" s="34"/>
      <c r="F37" s="42">
        <f>IF(Tableau1[[#This Row],[debit]]&gt;0,Tableau1[[#This Row],[debit]],-Tableau1[[#This Row],[credit]])</f>
        <v>7790</v>
      </c>
      <c r="G37" s="1" t="str">
        <f>LEFT(Tableau1[[#This Row],[libelle]],FIND(" ",Tableau1[[#This Row],[libelle]])-1)</f>
        <v>SGPA</v>
      </c>
    </row>
    <row r="38" spans="1:7" x14ac:dyDescent="0.35">
      <c r="A38" s="34" t="s">
        <v>10</v>
      </c>
      <c r="B38" s="35">
        <v>42395</v>
      </c>
      <c r="C38" s="36" t="s">
        <v>451</v>
      </c>
      <c r="D38" s="37">
        <v>8020</v>
      </c>
      <c r="E38" s="34"/>
      <c r="F38" s="42">
        <f>IF(Tableau1[[#This Row],[debit]]&gt;0,Tableau1[[#This Row],[debit]],-Tableau1[[#This Row],[credit]])</f>
        <v>8020</v>
      </c>
      <c r="G38" s="1" t="str">
        <f>LEFT(Tableau1[[#This Row],[libelle]],FIND(" ",Tableau1[[#This Row],[libelle]])-1)</f>
        <v>SGPA</v>
      </c>
    </row>
    <row r="39" spans="1:7" x14ac:dyDescent="0.35">
      <c r="A39" s="34" t="s">
        <v>10</v>
      </c>
      <c r="B39" s="35">
        <v>42408</v>
      </c>
      <c r="C39" s="36" t="s">
        <v>452</v>
      </c>
      <c r="D39" s="37"/>
      <c r="E39" s="37">
        <v>260</v>
      </c>
      <c r="F39" s="42">
        <f>IF(Tableau1[[#This Row],[debit]]&gt;0,Tableau1[[#This Row],[debit]],-Tableau1[[#This Row],[credit]])</f>
        <v>-260</v>
      </c>
      <c r="G39" s="1" t="str">
        <f>LEFT(Tableau1[[#This Row],[libelle]],FIND(" ",Tableau1[[#This Row],[libelle]])-1)</f>
        <v>SGPA</v>
      </c>
    </row>
    <row r="40" spans="1:7" x14ac:dyDescent="0.35">
      <c r="A40" s="34" t="s">
        <v>10</v>
      </c>
      <c r="B40" s="35">
        <v>42484</v>
      </c>
      <c r="C40" s="36" t="s">
        <v>453</v>
      </c>
      <c r="D40" s="37"/>
      <c r="E40" s="37">
        <v>1110</v>
      </c>
      <c r="F40" s="42">
        <f>IF(Tableau1[[#This Row],[debit]]&gt;0,Tableau1[[#This Row],[debit]],-Tableau1[[#This Row],[credit]])</f>
        <v>-1110</v>
      </c>
      <c r="G40" s="1" t="str">
        <f>LEFT(Tableau1[[#This Row],[libelle]],FIND(" ",Tableau1[[#This Row],[libelle]])-1)</f>
        <v>UBISOFT</v>
      </c>
    </row>
    <row r="41" spans="1:7" x14ac:dyDescent="0.35">
      <c r="A41" s="34" t="s">
        <v>10</v>
      </c>
      <c r="B41" s="35">
        <v>42600</v>
      </c>
      <c r="C41" s="36" t="s">
        <v>416</v>
      </c>
      <c r="D41" s="37"/>
      <c r="E41" s="37">
        <v>330</v>
      </c>
      <c r="F41" s="42">
        <f>IF(Tableau1[[#This Row],[debit]]&gt;0,Tableau1[[#This Row],[debit]],-Tableau1[[#This Row],[credit]])</f>
        <v>-330</v>
      </c>
      <c r="G41" s="1" t="str">
        <f>LEFT(Tableau1[[#This Row],[libelle]],FIND(" ",Tableau1[[#This Row],[libelle]])-1)</f>
        <v>UBISOFT</v>
      </c>
    </row>
    <row r="42" spans="1:7" x14ac:dyDescent="0.35">
      <c r="A42" s="34" t="s">
        <v>12</v>
      </c>
      <c r="B42" s="35">
        <v>42374</v>
      </c>
      <c r="C42" s="36" t="s">
        <v>454</v>
      </c>
      <c r="D42" s="37">
        <v>1040</v>
      </c>
      <c r="E42" s="34"/>
      <c r="F42" s="42">
        <f>IF(Tableau1[[#This Row],[debit]]&gt;0,Tableau1[[#This Row],[debit]],-Tableau1[[#This Row],[credit]])</f>
        <v>1040</v>
      </c>
      <c r="G42" s="1" t="str">
        <f>LEFT(Tableau1[[#This Row],[libelle]],FIND(" ",Tableau1[[#This Row],[libelle]])-1)</f>
        <v>SOLUCOM</v>
      </c>
    </row>
    <row r="43" spans="1:7" x14ac:dyDescent="0.35">
      <c r="A43" s="34" t="s">
        <v>12</v>
      </c>
      <c r="B43" s="35">
        <v>42486</v>
      </c>
      <c r="C43" s="36" t="s">
        <v>455</v>
      </c>
      <c r="D43" s="37">
        <v>2820</v>
      </c>
      <c r="E43" s="34"/>
      <c r="F43" s="42">
        <f>IF(Tableau1[[#This Row],[debit]]&gt;0,Tableau1[[#This Row],[debit]],-Tableau1[[#This Row],[credit]])</f>
        <v>2820</v>
      </c>
      <c r="G43" s="1" t="str">
        <f>LEFT(Tableau1[[#This Row],[libelle]],FIND(" ",Tableau1[[#This Row],[libelle]])-1)</f>
        <v>SOLUCOM</v>
      </c>
    </row>
    <row r="44" spans="1:7" x14ac:dyDescent="0.35">
      <c r="A44" s="34" t="s">
        <v>12</v>
      </c>
      <c r="B44" s="35">
        <v>42644</v>
      </c>
      <c r="C44" s="36" t="s">
        <v>456</v>
      </c>
      <c r="D44" s="37">
        <v>2850</v>
      </c>
      <c r="E44" s="34"/>
      <c r="F44" s="42">
        <f>IF(Tableau1[[#This Row],[debit]]&gt;0,Tableau1[[#This Row],[debit]],-Tableau1[[#This Row],[credit]])</f>
        <v>2850</v>
      </c>
      <c r="G44" s="1" t="str">
        <f>LEFT(Tableau1[[#This Row],[libelle]],FIND(" ",Tableau1[[#This Row],[libelle]])-1)</f>
        <v>SOLUCOM</v>
      </c>
    </row>
    <row r="45" spans="1:7" x14ac:dyDescent="0.35">
      <c r="A45" s="34" t="s">
        <v>12</v>
      </c>
      <c r="B45" s="35">
        <v>42647</v>
      </c>
      <c r="C45" s="36" t="s">
        <v>457</v>
      </c>
      <c r="D45" s="37">
        <v>3190</v>
      </c>
      <c r="E45" s="34"/>
      <c r="F45" s="42">
        <f>IF(Tableau1[[#This Row],[debit]]&gt;0,Tableau1[[#This Row],[debit]],-Tableau1[[#This Row],[credit]])</f>
        <v>3190</v>
      </c>
      <c r="G45" s="1" t="str">
        <f>LEFT(Tableau1[[#This Row],[libelle]],FIND(" ",Tableau1[[#This Row],[libelle]])-1)</f>
        <v>SOLUCOM</v>
      </c>
    </row>
    <row r="46" spans="1:7" x14ac:dyDescent="0.35">
      <c r="A46" s="34" t="s">
        <v>12</v>
      </c>
      <c r="B46" s="35">
        <v>42666</v>
      </c>
      <c r="C46" s="36" t="s">
        <v>458</v>
      </c>
      <c r="D46" s="37">
        <v>3240</v>
      </c>
      <c r="E46" s="34"/>
      <c r="F46" s="42">
        <f>IF(Tableau1[[#This Row],[debit]]&gt;0,Tableau1[[#This Row],[debit]],-Tableau1[[#This Row],[credit]])</f>
        <v>3240</v>
      </c>
      <c r="G46" s="1" t="str">
        <f>LEFT(Tableau1[[#This Row],[libelle]],FIND(" ",Tableau1[[#This Row],[libelle]])-1)</f>
        <v>SOLUCOM</v>
      </c>
    </row>
    <row r="47" spans="1:7" x14ac:dyDescent="0.35">
      <c r="A47" s="34" t="s">
        <v>12</v>
      </c>
      <c r="B47" s="35">
        <v>42426</v>
      </c>
      <c r="C47" s="36" t="s">
        <v>459</v>
      </c>
      <c r="D47" s="37">
        <v>4180</v>
      </c>
      <c r="E47" s="34"/>
      <c r="F47" s="42">
        <f>IF(Tableau1[[#This Row],[debit]]&gt;0,Tableau1[[#This Row],[debit]],-Tableau1[[#This Row],[credit]])</f>
        <v>4180</v>
      </c>
      <c r="G47" s="1" t="str">
        <f>LEFT(Tableau1[[#This Row],[libelle]],FIND(" ",Tableau1[[#This Row],[libelle]])-1)</f>
        <v>SOLUCOM</v>
      </c>
    </row>
    <row r="48" spans="1:7" x14ac:dyDescent="0.35">
      <c r="A48" s="34" t="s">
        <v>12</v>
      </c>
      <c r="B48" s="35">
        <v>42656</v>
      </c>
      <c r="C48" s="36" t="s">
        <v>460</v>
      </c>
      <c r="D48" s="37">
        <v>4430</v>
      </c>
      <c r="E48" s="34"/>
      <c r="F48" s="42">
        <f>IF(Tableau1[[#This Row],[debit]]&gt;0,Tableau1[[#This Row],[debit]],-Tableau1[[#This Row],[credit]])</f>
        <v>4430</v>
      </c>
      <c r="G48" s="1" t="str">
        <f>LEFT(Tableau1[[#This Row],[libelle]],FIND(" ",Tableau1[[#This Row],[libelle]])-1)</f>
        <v>SOLUCOM</v>
      </c>
    </row>
    <row r="49" spans="1:7" x14ac:dyDescent="0.35">
      <c r="A49" s="34" t="s">
        <v>12</v>
      </c>
      <c r="B49" s="35">
        <v>42499</v>
      </c>
      <c r="C49" s="36" t="s">
        <v>461</v>
      </c>
      <c r="D49" s="37">
        <v>4590</v>
      </c>
      <c r="E49" s="34"/>
      <c r="F49" s="42">
        <f>IF(Tableau1[[#This Row],[debit]]&gt;0,Tableau1[[#This Row],[debit]],-Tableau1[[#This Row],[credit]])</f>
        <v>4590</v>
      </c>
      <c r="G49" s="1" t="str">
        <f>LEFT(Tableau1[[#This Row],[libelle]],FIND(" ",Tableau1[[#This Row],[libelle]])-1)</f>
        <v>SOLUCOM</v>
      </c>
    </row>
    <row r="50" spans="1:7" x14ac:dyDescent="0.35">
      <c r="A50" s="34" t="s">
        <v>12</v>
      </c>
      <c r="B50" s="35">
        <v>42555</v>
      </c>
      <c r="C50" s="36" t="s">
        <v>462</v>
      </c>
      <c r="D50" s="37">
        <v>4860</v>
      </c>
      <c r="E50" s="34"/>
      <c r="F50" s="42">
        <f>IF(Tableau1[[#This Row],[debit]]&gt;0,Tableau1[[#This Row],[debit]],-Tableau1[[#This Row],[credit]])</f>
        <v>4860</v>
      </c>
      <c r="G50" s="1" t="str">
        <f>LEFT(Tableau1[[#This Row],[libelle]],FIND(" ",Tableau1[[#This Row],[libelle]])-1)</f>
        <v>SOLUCOM</v>
      </c>
    </row>
    <row r="51" spans="1:7" x14ac:dyDescent="0.35">
      <c r="A51" s="34" t="s">
        <v>12</v>
      </c>
      <c r="B51" s="35">
        <v>42442</v>
      </c>
      <c r="C51" s="36" t="s">
        <v>463</v>
      </c>
      <c r="D51" s="37">
        <v>5200</v>
      </c>
      <c r="E51" s="34"/>
      <c r="F51" s="42">
        <f>IF(Tableau1[[#This Row],[debit]]&gt;0,Tableau1[[#This Row],[debit]],-Tableau1[[#This Row],[credit]])</f>
        <v>5200</v>
      </c>
      <c r="G51" s="1" t="str">
        <f>LEFT(Tableau1[[#This Row],[libelle]],FIND(" ",Tableau1[[#This Row],[libelle]])-1)</f>
        <v>SOLUCOM</v>
      </c>
    </row>
    <row r="52" spans="1:7" x14ac:dyDescent="0.35">
      <c r="A52" s="34" t="s">
        <v>12</v>
      </c>
      <c r="B52" s="35">
        <v>42611</v>
      </c>
      <c r="C52" s="36" t="s">
        <v>464</v>
      </c>
      <c r="D52" s="37">
        <v>5470</v>
      </c>
      <c r="E52" s="34"/>
      <c r="F52" s="42">
        <f>IF(Tableau1[[#This Row],[debit]]&gt;0,Tableau1[[#This Row],[debit]],-Tableau1[[#This Row],[credit]])</f>
        <v>5470</v>
      </c>
      <c r="G52" s="1" t="str">
        <f>LEFT(Tableau1[[#This Row],[libelle]],FIND(" ",Tableau1[[#This Row],[libelle]])-1)</f>
        <v>SOLUCOM</v>
      </c>
    </row>
    <row r="53" spans="1:7" x14ac:dyDescent="0.35">
      <c r="A53" s="34" t="s">
        <v>12</v>
      </c>
      <c r="B53" s="35">
        <v>42469</v>
      </c>
      <c r="C53" s="36" t="s">
        <v>465</v>
      </c>
      <c r="D53" s="37">
        <v>5780</v>
      </c>
      <c r="E53" s="34"/>
      <c r="F53" s="42">
        <f>IF(Tableau1[[#This Row],[debit]]&gt;0,Tableau1[[#This Row],[debit]],-Tableau1[[#This Row],[credit]])</f>
        <v>5780</v>
      </c>
      <c r="G53" s="1" t="str">
        <f>LEFT(Tableau1[[#This Row],[libelle]],FIND(" ",Tableau1[[#This Row],[libelle]])-1)</f>
        <v>SOLUCOM</v>
      </c>
    </row>
    <row r="54" spans="1:7" x14ac:dyDescent="0.35">
      <c r="A54" s="34" t="s">
        <v>12</v>
      </c>
      <c r="B54" s="35">
        <v>42654</v>
      </c>
      <c r="C54" s="36" t="s">
        <v>466</v>
      </c>
      <c r="D54" s="37">
        <v>6470</v>
      </c>
      <c r="E54" s="34"/>
      <c r="F54" s="42">
        <f>IF(Tableau1[[#This Row],[debit]]&gt;0,Tableau1[[#This Row],[debit]],-Tableau1[[#This Row],[credit]])</f>
        <v>6470</v>
      </c>
      <c r="G54" s="1" t="str">
        <f>LEFT(Tableau1[[#This Row],[libelle]],FIND(" ",Tableau1[[#This Row],[libelle]])-1)</f>
        <v>RB</v>
      </c>
    </row>
    <row r="55" spans="1:7" x14ac:dyDescent="0.35">
      <c r="A55" s="34" t="s">
        <v>12</v>
      </c>
      <c r="B55" s="35">
        <v>42711</v>
      </c>
      <c r="C55" s="36" t="s">
        <v>467</v>
      </c>
      <c r="D55" s="37">
        <v>6670</v>
      </c>
      <c r="E55" s="34"/>
      <c r="F55" s="42">
        <f>IF(Tableau1[[#This Row],[debit]]&gt;0,Tableau1[[#This Row],[debit]],-Tableau1[[#This Row],[credit]])</f>
        <v>6670</v>
      </c>
      <c r="G55" s="1" t="str">
        <f>LEFT(Tableau1[[#This Row],[libelle]],FIND(" ",Tableau1[[#This Row],[libelle]])-1)</f>
        <v>RB</v>
      </c>
    </row>
    <row r="56" spans="1:7" x14ac:dyDescent="0.35">
      <c r="A56" s="34" t="s">
        <v>12</v>
      </c>
      <c r="B56" s="35">
        <v>42655</v>
      </c>
      <c r="C56" s="36" t="s">
        <v>468</v>
      </c>
      <c r="D56" s="37">
        <v>8050</v>
      </c>
      <c r="E56" s="34"/>
      <c r="F56" s="42">
        <f>IF(Tableau1[[#This Row],[debit]]&gt;0,Tableau1[[#This Row],[debit]],-Tableau1[[#This Row],[credit]])</f>
        <v>8050</v>
      </c>
      <c r="G56" s="1" t="str">
        <f>LEFT(Tableau1[[#This Row],[libelle]],FIND(" ",Tableau1[[#This Row],[libelle]])-1)</f>
        <v>RB</v>
      </c>
    </row>
    <row r="57" spans="1:7" x14ac:dyDescent="0.35">
      <c r="A57" s="34" t="s">
        <v>12</v>
      </c>
      <c r="B57" s="35">
        <v>42559</v>
      </c>
      <c r="C57" s="36" t="s">
        <v>469</v>
      </c>
      <c r="D57" s="37">
        <v>8310</v>
      </c>
      <c r="E57" s="34"/>
      <c r="F57" s="42">
        <f>IF(Tableau1[[#This Row],[debit]]&gt;0,Tableau1[[#This Row],[debit]],-Tableau1[[#This Row],[credit]])</f>
        <v>8310</v>
      </c>
      <c r="G57" s="1" t="str">
        <f>LEFT(Tableau1[[#This Row],[libelle]],FIND(" ",Tableau1[[#This Row],[libelle]])-1)</f>
        <v>RB</v>
      </c>
    </row>
    <row r="58" spans="1:7" x14ac:dyDescent="0.35">
      <c r="A58" s="34" t="s">
        <v>12</v>
      </c>
      <c r="B58" s="35">
        <v>42725</v>
      </c>
      <c r="C58" s="36" t="s">
        <v>470</v>
      </c>
      <c r="D58" s="37"/>
      <c r="E58" s="37">
        <v>2010</v>
      </c>
      <c r="F58" s="42">
        <f>IF(Tableau1[[#This Row],[debit]]&gt;0,Tableau1[[#This Row],[debit]],-Tableau1[[#This Row],[credit]])</f>
        <v>-2010</v>
      </c>
      <c r="G58" s="1" t="str">
        <f>LEFT(Tableau1[[#This Row],[libelle]],FIND(" ",Tableau1[[#This Row],[libelle]])-1)</f>
        <v>RB</v>
      </c>
    </row>
    <row r="59" spans="1:7" x14ac:dyDescent="0.35">
      <c r="A59" s="34" t="s">
        <v>14</v>
      </c>
      <c r="B59" s="35">
        <v>42547</v>
      </c>
      <c r="C59" s="36" t="s">
        <v>471</v>
      </c>
      <c r="D59" s="37">
        <v>170</v>
      </c>
      <c r="E59" s="34"/>
      <c r="F59" s="42">
        <f>IF(Tableau1[[#This Row],[debit]]&gt;0,Tableau1[[#This Row],[debit]],-Tableau1[[#This Row],[credit]])</f>
        <v>170</v>
      </c>
      <c r="G59" s="1" t="str">
        <f>LEFT(Tableau1[[#This Row],[libelle]],FIND(" ",Tableau1[[#This Row],[libelle]])-1)</f>
        <v>GROUPE</v>
      </c>
    </row>
    <row r="60" spans="1:7" x14ac:dyDescent="0.35">
      <c r="A60" s="34" t="s">
        <v>14</v>
      </c>
      <c r="B60" s="35">
        <v>42481</v>
      </c>
      <c r="C60" s="36" t="s">
        <v>472</v>
      </c>
      <c r="D60" s="37">
        <v>250</v>
      </c>
      <c r="E60" s="34"/>
      <c r="F60" s="42">
        <f>IF(Tableau1[[#This Row],[debit]]&gt;0,Tableau1[[#This Row],[debit]],-Tableau1[[#This Row],[credit]])</f>
        <v>250</v>
      </c>
      <c r="G60" s="1" t="str">
        <f>LEFT(Tableau1[[#This Row],[libelle]],FIND(" ",Tableau1[[#This Row],[libelle]])-1)</f>
        <v>GROUPE</v>
      </c>
    </row>
    <row r="61" spans="1:7" x14ac:dyDescent="0.35">
      <c r="A61" s="34" t="s">
        <v>14</v>
      </c>
      <c r="B61" s="35">
        <v>42435</v>
      </c>
      <c r="C61" s="36" t="s">
        <v>473</v>
      </c>
      <c r="D61" s="37">
        <v>730</v>
      </c>
      <c r="E61" s="34"/>
      <c r="F61" s="42">
        <f>IF(Tableau1[[#This Row],[debit]]&gt;0,Tableau1[[#This Row],[debit]],-Tableau1[[#This Row],[credit]])</f>
        <v>730</v>
      </c>
      <c r="G61" s="1" t="str">
        <f>LEFT(Tableau1[[#This Row],[libelle]],FIND(" ",Tableau1[[#This Row],[libelle]])-1)</f>
        <v>GROUPE</v>
      </c>
    </row>
    <row r="62" spans="1:7" x14ac:dyDescent="0.35">
      <c r="A62" s="34" t="s">
        <v>14</v>
      </c>
      <c r="B62" s="35">
        <v>42425</v>
      </c>
      <c r="C62" s="36" t="s">
        <v>474</v>
      </c>
      <c r="D62" s="37"/>
      <c r="E62" s="37">
        <v>2210</v>
      </c>
      <c r="F62" s="42">
        <f>IF(Tableau1[[#This Row],[debit]]&gt;0,Tableau1[[#This Row],[debit]],-Tableau1[[#This Row],[credit]])</f>
        <v>-2210</v>
      </c>
      <c r="G62" s="1" t="str">
        <f>LEFT(Tableau1[[#This Row],[libelle]],FIND(" ",Tableau1[[#This Row],[libelle]])-1)</f>
        <v>GROUPE</v>
      </c>
    </row>
    <row r="63" spans="1:7" x14ac:dyDescent="0.35">
      <c r="A63" s="34" t="s">
        <v>14</v>
      </c>
      <c r="B63" s="35">
        <v>42695</v>
      </c>
      <c r="C63" s="36" t="s">
        <v>475</v>
      </c>
      <c r="D63" s="37">
        <v>2820</v>
      </c>
      <c r="E63" s="34"/>
      <c r="F63" s="42">
        <f>IF(Tableau1[[#This Row],[debit]]&gt;0,Tableau1[[#This Row],[debit]],-Tableau1[[#This Row],[credit]])</f>
        <v>2820</v>
      </c>
      <c r="G63" s="1" t="str">
        <f>LEFT(Tableau1[[#This Row],[libelle]],FIND(" ",Tableau1[[#This Row],[libelle]])-1)</f>
        <v>GROUPE</v>
      </c>
    </row>
    <row r="64" spans="1:7" x14ac:dyDescent="0.35">
      <c r="A64" s="34" t="s">
        <v>14</v>
      </c>
      <c r="B64" s="35">
        <v>42612</v>
      </c>
      <c r="C64" s="36" t="s">
        <v>476</v>
      </c>
      <c r="D64" s="37">
        <v>3040</v>
      </c>
      <c r="E64" s="34"/>
      <c r="F64" s="42">
        <f>IF(Tableau1[[#This Row],[debit]]&gt;0,Tableau1[[#This Row],[debit]],-Tableau1[[#This Row],[credit]])</f>
        <v>3040</v>
      </c>
      <c r="G64" s="1" t="str">
        <f>LEFT(Tableau1[[#This Row],[libelle]],FIND(" ",Tableau1[[#This Row],[libelle]])-1)</f>
        <v>GROUPE</v>
      </c>
    </row>
    <row r="65" spans="1:7" x14ac:dyDescent="0.35">
      <c r="A65" s="34" t="s">
        <v>14</v>
      </c>
      <c r="B65" s="35">
        <v>42494</v>
      </c>
      <c r="C65" s="36" t="s">
        <v>477</v>
      </c>
      <c r="D65" s="37">
        <v>3670</v>
      </c>
      <c r="E65" s="34"/>
      <c r="F65" s="42">
        <f>IF(Tableau1[[#This Row],[debit]]&gt;0,Tableau1[[#This Row],[debit]],-Tableau1[[#This Row],[credit]])</f>
        <v>3670</v>
      </c>
      <c r="G65" s="1" t="str">
        <f>LEFT(Tableau1[[#This Row],[libelle]],FIND(" ",Tableau1[[#This Row],[libelle]])-1)</f>
        <v>GROUPE</v>
      </c>
    </row>
    <row r="66" spans="1:7" x14ac:dyDescent="0.35">
      <c r="A66" s="34" t="s">
        <v>14</v>
      </c>
      <c r="B66" s="35">
        <v>42481</v>
      </c>
      <c r="C66" s="36" t="s">
        <v>478</v>
      </c>
      <c r="D66" s="37">
        <v>4440</v>
      </c>
      <c r="E66" s="34"/>
      <c r="F66" s="42">
        <f>IF(Tableau1[[#This Row],[debit]]&gt;0,Tableau1[[#This Row],[debit]],-Tableau1[[#This Row],[credit]])</f>
        <v>4440</v>
      </c>
      <c r="G66" s="1" t="str">
        <f>LEFT(Tableau1[[#This Row],[libelle]],FIND(" ",Tableau1[[#This Row],[libelle]])-1)</f>
        <v>GROUPE</v>
      </c>
    </row>
    <row r="67" spans="1:7" x14ac:dyDescent="0.35">
      <c r="A67" s="34" t="s">
        <v>14</v>
      </c>
      <c r="B67" s="35">
        <v>42633</v>
      </c>
      <c r="C67" s="36" t="s">
        <v>479</v>
      </c>
      <c r="D67" s="37">
        <v>4620</v>
      </c>
      <c r="E67" s="34"/>
      <c r="F67" s="42">
        <f>IF(Tableau1[[#This Row],[debit]]&gt;0,Tableau1[[#This Row],[debit]],-Tableau1[[#This Row],[credit]])</f>
        <v>4620</v>
      </c>
      <c r="G67" s="1" t="str">
        <f>LEFT(Tableau1[[#This Row],[libelle]],FIND(" ",Tableau1[[#This Row],[libelle]])-1)</f>
        <v>GROUPE</v>
      </c>
    </row>
    <row r="68" spans="1:7" x14ac:dyDescent="0.35">
      <c r="A68" s="34" t="s">
        <v>14</v>
      </c>
      <c r="B68" s="35">
        <v>42682</v>
      </c>
      <c r="C68" s="36" t="s">
        <v>480</v>
      </c>
      <c r="D68" s="37">
        <v>4770</v>
      </c>
      <c r="E68" s="34"/>
      <c r="F68" s="42">
        <f>IF(Tableau1[[#This Row],[debit]]&gt;0,Tableau1[[#This Row],[debit]],-Tableau1[[#This Row],[credit]])</f>
        <v>4770</v>
      </c>
      <c r="G68" s="1" t="str">
        <f>LEFT(Tableau1[[#This Row],[libelle]],FIND(" ",Tableau1[[#This Row],[libelle]])-1)</f>
        <v>CTI</v>
      </c>
    </row>
    <row r="69" spans="1:7" x14ac:dyDescent="0.35">
      <c r="A69" s="34" t="s">
        <v>14</v>
      </c>
      <c r="B69" s="35">
        <v>42693</v>
      </c>
      <c r="C69" s="36" t="s">
        <v>481</v>
      </c>
      <c r="D69" s="37">
        <v>4790</v>
      </c>
      <c r="E69" s="34"/>
      <c r="F69" s="42">
        <f>IF(Tableau1[[#This Row],[debit]]&gt;0,Tableau1[[#This Row],[debit]],-Tableau1[[#This Row],[credit]])</f>
        <v>4790</v>
      </c>
      <c r="G69" s="1" t="str">
        <f>LEFT(Tableau1[[#This Row],[libelle]],FIND(" ",Tableau1[[#This Row],[libelle]])-1)</f>
        <v>CTI</v>
      </c>
    </row>
    <row r="70" spans="1:7" x14ac:dyDescent="0.35">
      <c r="A70" s="34" t="s">
        <v>14</v>
      </c>
      <c r="B70" s="35">
        <v>42618</v>
      </c>
      <c r="C70" s="36" t="s">
        <v>482</v>
      </c>
      <c r="D70" s="37">
        <v>5270</v>
      </c>
      <c r="E70" s="34"/>
      <c r="F70" s="42">
        <f>IF(Tableau1[[#This Row],[debit]]&gt;0,Tableau1[[#This Row],[debit]],-Tableau1[[#This Row],[credit]])</f>
        <v>5270</v>
      </c>
      <c r="G70" s="1" t="str">
        <f>LEFT(Tableau1[[#This Row],[libelle]],FIND(" ",Tableau1[[#This Row],[libelle]])-1)</f>
        <v>CTI</v>
      </c>
    </row>
    <row r="71" spans="1:7" x14ac:dyDescent="0.35">
      <c r="A71" s="34" t="s">
        <v>14</v>
      </c>
      <c r="B71" s="35">
        <v>42540</v>
      </c>
      <c r="C71" s="36" t="s">
        <v>483</v>
      </c>
      <c r="D71" s="37">
        <v>6060</v>
      </c>
      <c r="E71" s="34"/>
      <c r="F71" s="42">
        <f>IF(Tableau1[[#This Row],[debit]]&gt;0,Tableau1[[#This Row],[debit]],-Tableau1[[#This Row],[credit]])</f>
        <v>6060</v>
      </c>
      <c r="G71" s="1" t="str">
        <f>LEFT(Tableau1[[#This Row],[libelle]],FIND(" ",Tableau1[[#This Row],[libelle]])-1)</f>
        <v>CTI</v>
      </c>
    </row>
    <row r="72" spans="1:7" x14ac:dyDescent="0.35">
      <c r="A72" s="34" t="s">
        <v>14</v>
      </c>
      <c r="B72" s="35">
        <v>42706</v>
      </c>
      <c r="C72" s="36" t="s">
        <v>484</v>
      </c>
      <c r="D72" s="37">
        <v>6740</v>
      </c>
      <c r="E72" s="34"/>
      <c r="F72" s="42">
        <f>IF(Tableau1[[#This Row],[debit]]&gt;0,Tableau1[[#This Row],[debit]],-Tableau1[[#This Row],[credit]])</f>
        <v>6740</v>
      </c>
      <c r="G72" s="1" t="str">
        <f>LEFT(Tableau1[[#This Row],[libelle]],FIND(" ",Tableau1[[#This Row],[libelle]])-1)</f>
        <v>CTI</v>
      </c>
    </row>
    <row r="73" spans="1:7" x14ac:dyDescent="0.35">
      <c r="A73" s="34" t="s">
        <v>14</v>
      </c>
      <c r="B73" s="35">
        <v>42456</v>
      </c>
      <c r="C73" s="36" t="s">
        <v>485</v>
      </c>
      <c r="D73" s="37">
        <v>6780</v>
      </c>
      <c r="E73" s="34"/>
      <c r="F73" s="42">
        <f>IF(Tableau1[[#This Row],[debit]]&gt;0,Tableau1[[#This Row],[debit]],-Tableau1[[#This Row],[credit]])</f>
        <v>6780</v>
      </c>
      <c r="G73" s="1" t="str">
        <f>LEFT(Tableau1[[#This Row],[libelle]],FIND(" ",Tableau1[[#This Row],[libelle]])-1)</f>
        <v>CTI</v>
      </c>
    </row>
    <row r="74" spans="1:7" x14ac:dyDescent="0.35">
      <c r="A74" s="34" t="s">
        <v>14</v>
      </c>
      <c r="B74" s="35">
        <v>42480</v>
      </c>
      <c r="C74" s="36" t="s">
        <v>486</v>
      </c>
      <c r="D74" s="37">
        <v>6790</v>
      </c>
      <c r="E74" s="34"/>
      <c r="F74" s="42">
        <f>IF(Tableau1[[#This Row],[debit]]&gt;0,Tableau1[[#This Row],[debit]],-Tableau1[[#This Row],[credit]])</f>
        <v>6790</v>
      </c>
      <c r="G74" s="1" t="str">
        <f>LEFT(Tableau1[[#This Row],[libelle]],FIND(" ",Tableau1[[#This Row],[libelle]])-1)</f>
        <v>CTI</v>
      </c>
    </row>
    <row r="75" spans="1:7" x14ac:dyDescent="0.35">
      <c r="A75" s="34" t="s">
        <v>14</v>
      </c>
      <c r="B75" s="35">
        <v>42623</v>
      </c>
      <c r="C75" s="36" t="s">
        <v>487</v>
      </c>
      <c r="D75" s="37">
        <v>7140</v>
      </c>
      <c r="E75" s="34"/>
      <c r="F75" s="42">
        <f>IF(Tableau1[[#This Row],[debit]]&gt;0,Tableau1[[#This Row],[debit]],-Tableau1[[#This Row],[credit]])</f>
        <v>7140</v>
      </c>
      <c r="G75" s="1" t="str">
        <f>LEFT(Tableau1[[#This Row],[libelle]],FIND(" ",Tableau1[[#This Row],[libelle]])-1)</f>
        <v>CTI</v>
      </c>
    </row>
    <row r="76" spans="1:7" x14ac:dyDescent="0.35">
      <c r="A76" s="34" t="s">
        <v>18</v>
      </c>
      <c r="B76" s="35">
        <v>42726</v>
      </c>
      <c r="C76" s="36" t="s">
        <v>488</v>
      </c>
      <c r="D76" s="37">
        <v>410</v>
      </c>
      <c r="E76" s="34"/>
      <c r="F76" s="42">
        <f>IF(Tableau1[[#This Row],[debit]]&gt;0,Tableau1[[#This Row],[debit]],-Tableau1[[#This Row],[credit]])</f>
        <v>410</v>
      </c>
      <c r="G76" s="1" t="str">
        <f>LEFT(Tableau1[[#This Row],[libelle]],FIND(" ",Tableau1[[#This Row],[libelle]])-1)</f>
        <v>MACIF</v>
      </c>
    </row>
    <row r="77" spans="1:7" x14ac:dyDescent="0.35">
      <c r="A77" s="34" t="s">
        <v>18</v>
      </c>
      <c r="B77" s="35">
        <v>42478</v>
      </c>
      <c r="C77" s="36" t="s">
        <v>489</v>
      </c>
      <c r="D77" s="37">
        <v>590</v>
      </c>
      <c r="E77" s="34"/>
      <c r="F77" s="42">
        <f>IF(Tableau1[[#This Row],[debit]]&gt;0,Tableau1[[#This Row],[debit]],-Tableau1[[#This Row],[credit]])</f>
        <v>590</v>
      </c>
      <c r="G77" s="1" t="str">
        <f>LEFT(Tableau1[[#This Row],[libelle]],FIND(" ",Tableau1[[#This Row],[libelle]])-1)</f>
        <v>MACIF</v>
      </c>
    </row>
    <row r="78" spans="1:7" x14ac:dyDescent="0.35">
      <c r="A78" s="34" t="s">
        <v>18</v>
      </c>
      <c r="B78" s="35">
        <v>42511</v>
      </c>
      <c r="C78" s="36" t="s">
        <v>490</v>
      </c>
      <c r="D78" s="37">
        <v>1150</v>
      </c>
      <c r="E78" s="34"/>
      <c r="F78" s="42">
        <f>IF(Tableau1[[#This Row],[debit]]&gt;0,Tableau1[[#This Row],[debit]],-Tableau1[[#This Row],[credit]])</f>
        <v>1150</v>
      </c>
      <c r="G78" s="1" t="str">
        <f>LEFT(Tableau1[[#This Row],[libelle]],FIND(" ",Tableau1[[#This Row],[libelle]])-1)</f>
        <v>MACIF</v>
      </c>
    </row>
    <row r="79" spans="1:7" x14ac:dyDescent="0.35">
      <c r="A79" s="34" t="s">
        <v>18</v>
      </c>
      <c r="B79" s="35">
        <v>42398</v>
      </c>
      <c r="C79" s="36" t="s">
        <v>491</v>
      </c>
      <c r="D79" s="37">
        <v>1440</v>
      </c>
      <c r="E79" s="34"/>
      <c r="F79" s="42">
        <f>IF(Tableau1[[#This Row],[debit]]&gt;0,Tableau1[[#This Row],[debit]],-Tableau1[[#This Row],[credit]])</f>
        <v>1440</v>
      </c>
      <c r="G79" s="1" t="str">
        <f>LEFT(Tableau1[[#This Row],[libelle]],FIND(" ",Tableau1[[#This Row],[libelle]])-1)</f>
        <v>MACIF</v>
      </c>
    </row>
    <row r="80" spans="1:7" x14ac:dyDescent="0.35">
      <c r="A80" s="34" t="s">
        <v>18</v>
      </c>
      <c r="B80" s="35">
        <v>42470</v>
      </c>
      <c r="C80" s="36" t="s">
        <v>492</v>
      </c>
      <c r="D80" s="37">
        <v>1460</v>
      </c>
      <c r="E80" s="34"/>
      <c r="F80" s="42">
        <f>IF(Tableau1[[#This Row],[debit]]&gt;0,Tableau1[[#This Row],[debit]],-Tableau1[[#This Row],[credit]])</f>
        <v>1460</v>
      </c>
      <c r="G80" s="1" t="str">
        <f>LEFT(Tableau1[[#This Row],[libelle]],FIND(" ",Tableau1[[#This Row],[libelle]])-1)</f>
        <v>MACIF</v>
      </c>
    </row>
    <row r="81" spans="1:7" x14ac:dyDescent="0.35">
      <c r="A81" s="34" t="s">
        <v>18</v>
      </c>
      <c r="B81" s="35">
        <v>42477</v>
      </c>
      <c r="C81" s="36" t="s">
        <v>493</v>
      </c>
      <c r="D81" s="37">
        <v>1460</v>
      </c>
      <c r="E81" s="34"/>
      <c r="F81" s="42">
        <f>IF(Tableau1[[#This Row],[debit]]&gt;0,Tableau1[[#This Row],[debit]],-Tableau1[[#This Row],[credit]])</f>
        <v>1460</v>
      </c>
      <c r="G81" s="1" t="str">
        <f>LEFT(Tableau1[[#This Row],[libelle]],FIND(" ",Tableau1[[#This Row],[libelle]])-1)</f>
        <v>MACIF</v>
      </c>
    </row>
    <row r="82" spans="1:7" x14ac:dyDescent="0.35">
      <c r="A82" s="34" t="s">
        <v>18</v>
      </c>
      <c r="B82" s="35">
        <v>42464</v>
      </c>
      <c r="C82" s="36" t="s">
        <v>494</v>
      </c>
      <c r="D82" s="37">
        <v>2510</v>
      </c>
      <c r="E82" s="34"/>
      <c r="F82" s="42">
        <f>IF(Tableau1[[#This Row],[debit]]&gt;0,Tableau1[[#This Row],[debit]],-Tableau1[[#This Row],[credit]])</f>
        <v>2510</v>
      </c>
      <c r="G82" s="1" t="str">
        <f>LEFT(Tableau1[[#This Row],[libelle]],FIND(" ",Tableau1[[#This Row],[libelle]])-1)</f>
        <v>MACIF</v>
      </c>
    </row>
    <row r="83" spans="1:7" x14ac:dyDescent="0.35">
      <c r="A83" s="34" t="s">
        <v>18</v>
      </c>
      <c r="B83" s="35">
        <v>42403</v>
      </c>
      <c r="C83" s="36" t="s">
        <v>495</v>
      </c>
      <c r="D83" s="37">
        <v>4170</v>
      </c>
      <c r="E83" s="34"/>
      <c r="F83" s="42">
        <f>IF(Tableau1[[#This Row],[debit]]&gt;0,Tableau1[[#This Row],[debit]],-Tableau1[[#This Row],[credit]])</f>
        <v>4170</v>
      </c>
      <c r="G83" s="1" t="str">
        <f>LEFT(Tableau1[[#This Row],[libelle]],FIND(" ",Tableau1[[#This Row],[libelle]])-1)</f>
        <v>MACIF</v>
      </c>
    </row>
    <row r="84" spans="1:7" x14ac:dyDescent="0.35">
      <c r="A84" s="34" t="s">
        <v>18</v>
      </c>
      <c r="B84" s="35">
        <v>42434</v>
      </c>
      <c r="C84" s="36" t="s">
        <v>496</v>
      </c>
      <c r="D84" s="37">
        <v>5170</v>
      </c>
      <c r="E84" s="34"/>
      <c r="F84" s="42">
        <f>IF(Tableau1[[#This Row],[debit]]&gt;0,Tableau1[[#This Row],[debit]],-Tableau1[[#This Row],[credit]])</f>
        <v>5170</v>
      </c>
      <c r="G84" s="1" t="str">
        <f>LEFT(Tableau1[[#This Row],[libelle]],FIND(" ",Tableau1[[#This Row],[libelle]])-1)</f>
        <v>CCMSA</v>
      </c>
    </row>
    <row r="85" spans="1:7" x14ac:dyDescent="0.35">
      <c r="A85" s="34" t="s">
        <v>18</v>
      </c>
      <c r="B85" s="35">
        <v>42467</v>
      </c>
      <c r="C85" s="36" t="s">
        <v>497</v>
      </c>
      <c r="D85" s="37">
        <v>5240</v>
      </c>
      <c r="E85" s="34"/>
      <c r="F85" s="42">
        <f>IF(Tableau1[[#This Row],[debit]]&gt;0,Tableau1[[#This Row],[debit]],-Tableau1[[#This Row],[credit]])</f>
        <v>5240</v>
      </c>
      <c r="G85" s="1" t="str">
        <f>LEFT(Tableau1[[#This Row],[libelle]],FIND(" ",Tableau1[[#This Row],[libelle]])-1)</f>
        <v>CCMSA</v>
      </c>
    </row>
    <row r="86" spans="1:7" x14ac:dyDescent="0.35">
      <c r="A86" s="34" t="s">
        <v>18</v>
      </c>
      <c r="B86" s="35">
        <v>42513</v>
      </c>
      <c r="C86" s="36" t="s">
        <v>498</v>
      </c>
      <c r="D86" s="37">
        <v>5330</v>
      </c>
      <c r="E86" s="34"/>
      <c r="F86" s="42">
        <f>IF(Tableau1[[#This Row],[debit]]&gt;0,Tableau1[[#This Row],[debit]],-Tableau1[[#This Row],[credit]])</f>
        <v>5330</v>
      </c>
      <c r="G86" s="1" t="str">
        <f>LEFT(Tableau1[[#This Row],[libelle]],FIND(" ",Tableau1[[#This Row],[libelle]])-1)</f>
        <v>CCMSA</v>
      </c>
    </row>
    <row r="87" spans="1:7" x14ac:dyDescent="0.35">
      <c r="A87" s="34" t="s">
        <v>18</v>
      </c>
      <c r="B87" s="35">
        <v>42519</v>
      </c>
      <c r="C87" s="36" t="s">
        <v>499</v>
      </c>
      <c r="D87" s="37">
        <v>5410</v>
      </c>
      <c r="E87" s="34"/>
      <c r="F87" s="42">
        <f>IF(Tableau1[[#This Row],[debit]]&gt;0,Tableau1[[#This Row],[debit]],-Tableau1[[#This Row],[credit]])</f>
        <v>5410</v>
      </c>
      <c r="G87" s="1" t="str">
        <f>LEFT(Tableau1[[#This Row],[libelle]],FIND(" ",Tableau1[[#This Row],[libelle]])-1)</f>
        <v>CCMSA</v>
      </c>
    </row>
    <row r="88" spans="1:7" x14ac:dyDescent="0.35">
      <c r="A88" s="34" t="s">
        <v>18</v>
      </c>
      <c r="B88" s="35">
        <v>42613</v>
      </c>
      <c r="C88" s="36" t="s">
        <v>500</v>
      </c>
      <c r="D88" s="37">
        <v>5890</v>
      </c>
      <c r="E88" s="34"/>
      <c r="F88" s="42">
        <f>IF(Tableau1[[#This Row],[debit]]&gt;0,Tableau1[[#This Row],[debit]],-Tableau1[[#This Row],[credit]])</f>
        <v>5890</v>
      </c>
      <c r="G88" s="1" t="str">
        <f>LEFT(Tableau1[[#This Row],[libelle]],FIND(" ",Tableau1[[#This Row],[libelle]])-1)</f>
        <v>CCMSA</v>
      </c>
    </row>
    <row r="89" spans="1:7" x14ac:dyDescent="0.35">
      <c r="A89" s="34" t="s">
        <v>18</v>
      </c>
      <c r="B89" s="35">
        <v>42613</v>
      </c>
      <c r="C89" s="36" t="s">
        <v>501</v>
      </c>
      <c r="D89" s="37">
        <v>6880</v>
      </c>
      <c r="E89" s="34"/>
      <c r="F89" s="42">
        <f>IF(Tableau1[[#This Row],[debit]]&gt;0,Tableau1[[#This Row],[debit]],-Tableau1[[#This Row],[credit]])</f>
        <v>6880</v>
      </c>
      <c r="G89" s="1" t="str">
        <f>LEFT(Tableau1[[#This Row],[libelle]],FIND(" ",Tableau1[[#This Row],[libelle]])-1)</f>
        <v>CCMSA</v>
      </c>
    </row>
    <row r="90" spans="1:7" x14ac:dyDescent="0.35">
      <c r="A90" s="34" t="s">
        <v>18</v>
      </c>
      <c r="B90" s="35">
        <v>42671</v>
      </c>
      <c r="C90" s="36" t="s">
        <v>502</v>
      </c>
      <c r="D90" s="37">
        <v>7670</v>
      </c>
      <c r="E90" s="34"/>
      <c r="F90" s="42">
        <f>IF(Tableau1[[#This Row],[debit]]&gt;0,Tableau1[[#This Row],[debit]],-Tableau1[[#This Row],[credit]])</f>
        <v>7670</v>
      </c>
      <c r="G90" s="1" t="str">
        <f>LEFT(Tableau1[[#This Row],[libelle]],FIND(" ",Tableau1[[#This Row],[libelle]])-1)</f>
        <v>CCMSA</v>
      </c>
    </row>
    <row r="91" spans="1:7" x14ac:dyDescent="0.35">
      <c r="A91" s="34" t="s">
        <v>18</v>
      </c>
      <c r="B91" s="35">
        <v>42388</v>
      </c>
      <c r="C91" s="36" t="s">
        <v>503</v>
      </c>
      <c r="D91" s="37"/>
      <c r="E91" s="37">
        <v>430</v>
      </c>
      <c r="F91" s="42">
        <f>IF(Tableau1[[#This Row],[debit]]&gt;0,Tableau1[[#This Row],[debit]],-Tableau1[[#This Row],[credit]])</f>
        <v>-430</v>
      </c>
      <c r="G91" s="1" t="str">
        <f>LEFT(Tableau1[[#This Row],[libelle]],FIND(" ",Tableau1[[#This Row],[libelle]])-1)</f>
        <v>CCMSA</v>
      </c>
    </row>
    <row r="92" spans="1:7" x14ac:dyDescent="0.35">
      <c r="A92" s="34" t="s">
        <v>18</v>
      </c>
      <c r="B92" s="35">
        <v>42624</v>
      </c>
      <c r="C92" s="36" t="s">
        <v>504</v>
      </c>
      <c r="D92" s="37"/>
      <c r="E92" s="37">
        <v>990</v>
      </c>
      <c r="F92" s="42">
        <f>IF(Tableau1[[#This Row],[debit]]&gt;0,Tableau1[[#This Row],[debit]],-Tableau1[[#This Row],[credit]])</f>
        <v>-990</v>
      </c>
      <c r="G92" s="1" t="str">
        <f>LEFT(Tableau1[[#This Row],[libelle]],FIND(" ",Tableau1[[#This Row],[libelle]])-1)</f>
        <v>CCMSA</v>
      </c>
    </row>
    <row r="93" spans="1:7" x14ac:dyDescent="0.35">
      <c r="A93" s="34" t="s">
        <v>20</v>
      </c>
      <c r="B93" s="35">
        <v>42693</v>
      </c>
      <c r="C93" s="36" t="s">
        <v>505</v>
      </c>
      <c r="D93" s="37">
        <v>320</v>
      </c>
      <c r="E93" s="34"/>
      <c r="F93" s="42">
        <f>IF(Tableau1[[#This Row],[debit]]&gt;0,Tableau1[[#This Row],[debit]],-Tableau1[[#This Row],[credit]])</f>
        <v>320</v>
      </c>
      <c r="G93" s="1" t="str">
        <f>LEFT(Tableau1[[#This Row],[libelle]],FIND(" ",Tableau1[[#This Row],[libelle]])-1)</f>
        <v>ATOS</v>
      </c>
    </row>
    <row r="94" spans="1:7" x14ac:dyDescent="0.35">
      <c r="A94" s="34" t="s">
        <v>20</v>
      </c>
      <c r="B94" s="35">
        <v>42443</v>
      </c>
      <c r="C94" s="36" t="s">
        <v>506</v>
      </c>
      <c r="D94" s="37">
        <v>980</v>
      </c>
      <c r="E94" s="34"/>
      <c r="F94" s="42">
        <f>IF(Tableau1[[#This Row],[debit]]&gt;0,Tableau1[[#This Row],[debit]],-Tableau1[[#This Row],[credit]])</f>
        <v>980</v>
      </c>
      <c r="G94" s="1" t="str">
        <f>LEFT(Tableau1[[#This Row],[libelle]],FIND(" ",Tableau1[[#This Row],[libelle]])-1)</f>
        <v>ATOS</v>
      </c>
    </row>
    <row r="95" spans="1:7" x14ac:dyDescent="0.35">
      <c r="A95" s="34" t="s">
        <v>20</v>
      </c>
      <c r="B95" s="35">
        <v>42614</v>
      </c>
      <c r="C95" s="36" t="s">
        <v>507</v>
      </c>
      <c r="D95" s="37">
        <v>1070</v>
      </c>
      <c r="E95" s="34"/>
      <c r="F95" s="42">
        <f>IF(Tableau1[[#This Row],[debit]]&gt;0,Tableau1[[#This Row],[debit]],-Tableau1[[#This Row],[credit]])</f>
        <v>1070</v>
      </c>
      <c r="G95" s="1" t="str">
        <f>LEFT(Tableau1[[#This Row],[libelle]],FIND(" ",Tableau1[[#This Row],[libelle]])-1)</f>
        <v>ATOS</v>
      </c>
    </row>
    <row r="96" spans="1:7" x14ac:dyDescent="0.35">
      <c r="A96" s="34" t="s">
        <v>20</v>
      </c>
      <c r="B96" s="35">
        <v>42717</v>
      </c>
      <c r="C96" s="36" t="s">
        <v>508</v>
      </c>
      <c r="D96" s="37">
        <v>1340</v>
      </c>
      <c r="E96" s="34"/>
      <c r="F96" s="42">
        <f>IF(Tableau1[[#This Row],[debit]]&gt;0,Tableau1[[#This Row],[debit]],-Tableau1[[#This Row],[credit]])</f>
        <v>1340</v>
      </c>
      <c r="G96" s="1" t="str">
        <f>LEFT(Tableau1[[#This Row],[libelle]],FIND(" ",Tableau1[[#This Row],[libelle]])-1)</f>
        <v>ATOS</v>
      </c>
    </row>
    <row r="97" spans="1:7" x14ac:dyDescent="0.35">
      <c r="A97" s="34" t="s">
        <v>20</v>
      </c>
      <c r="B97" s="35">
        <v>42658</v>
      </c>
      <c r="C97" s="36" t="s">
        <v>509</v>
      </c>
      <c r="D97" s="37">
        <v>1510</v>
      </c>
      <c r="E97" s="34"/>
      <c r="F97" s="42">
        <f>IF(Tableau1[[#This Row],[debit]]&gt;0,Tableau1[[#This Row],[debit]],-Tableau1[[#This Row],[credit]])</f>
        <v>1510</v>
      </c>
      <c r="G97" s="1" t="str">
        <f>LEFT(Tableau1[[#This Row],[libelle]],FIND(" ",Tableau1[[#This Row],[libelle]])-1)</f>
        <v>ATOS</v>
      </c>
    </row>
    <row r="98" spans="1:7" x14ac:dyDescent="0.35">
      <c r="A98" s="34" t="s">
        <v>20</v>
      </c>
      <c r="B98" s="35">
        <v>42640</v>
      </c>
      <c r="C98" s="36" t="s">
        <v>510</v>
      </c>
      <c r="D98" s="37">
        <v>1830</v>
      </c>
      <c r="E98" s="34"/>
      <c r="F98" s="42">
        <f>IF(Tableau1[[#This Row],[debit]]&gt;0,Tableau1[[#This Row],[debit]],-Tableau1[[#This Row],[credit]])</f>
        <v>1830</v>
      </c>
      <c r="G98" s="1" t="str">
        <f>LEFT(Tableau1[[#This Row],[libelle]],FIND(" ",Tableau1[[#This Row],[libelle]])-1)</f>
        <v>ATOS</v>
      </c>
    </row>
    <row r="99" spans="1:7" x14ac:dyDescent="0.35">
      <c r="A99" s="34" t="s">
        <v>20</v>
      </c>
      <c r="B99" s="35">
        <v>42670</v>
      </c>
      <c r="C99" s="36" t="s">
        <v>511</v>
      </c>
      <c r="D99" s="37">
        <v>1970</v>
      </c>
      <c r="E99" s="34"/>
      <c r="F99" s="42">
        <f>IF(Tableau1[[#This Row],[debit]]&gt;0,Tableau1[[#This Row],[debit]],-Tableau1[[#This Row],[credit]])</f>
        <v>1970</v>
      </c>
      <c r="G99" s="1" t="str">
        <f>LEFT(Tableau1[[#This Row],[libelle]],FIND(" ",Tableau1[[#This Row],[libelle]])-1)</f>
        <v>ATOS</v>
      </c>
    </row>
    <row r="100" spans="1:7" x14ac:dyDescent="0.35">
      <c r="A100" s="34" t="s">
        <v>20</v>
      </c>
      <c r="B100" s="35">
        <v>42398</v>
      </c>
      <c r="C100" s="36" t="s">
        <v>512</v>
      </c>
      <c r="D100" s="37">
        <v>2710</v>
      </c>
      <c r="E100" s="34"/>
      <c r="F100" s="42">
        <f>IF(Tableau1[[#This Row],[debit]]&gt;0,Tableau1[[#This Row],[debit]],-Tableau1[[#This Row],[credit]])</f>
        <v>2710</v>
      </c>
      <c r="G100" s="1" t="str">
        <f>LEFT(Tableau1[[#This Row],[libelle]],FIND(" ",Tableau1[[#This Row],[libelle]])-1)</f>
        <v>ATOS</v>
      </c>
    </row>
    <row r="101" spans="1:7" x14ac:dyDescent="0.35">
      <c r="A101" s="34" t="s">
        <v>20</v>
      </c>
      <c r="B101" s="35">
        <v>42576</v>
      </c>
      <c r="C101" s="36" t="s">
        <v>513</v>
      </c>
      <c r="D101" s="37">
        <v>3160</v>
      </c>
      <c r="E101" s="34"/>
      <c r="F101" s="42">
        <f>IF(Tableau1[[#This Row],[debit]]&gt;0,Tableau1[[#This Row],[debit]],-Tableau1[[#This Row],[credit]])</f>
        <v>3160</v>
      </c>
      <c r="G101" s="1" t="str">
        <f>LEFT(Tableau1[[#This Row],[libelle]],FIND(" ",Tableau1[[#This Row],[libelle]])-1)</f>
        <v>ATOS</v>
      </c>
    </row>
    <row r="102" spans="1:7" x14ac:dyDescent="0.35">
      <c r="A102" s="34" t="s">
        <v>20</v>
      </c>
      <c r="B102" s="35">
        <v>42397</v>
      </c>
      <c r="C102" s="36" t="s">
        <v>514</v>
      </c>
      <c r="D102" s="37">
        <v>3290</v>
      </c>
      <c r="E102" s="34"/>
      <c r="F102" s="42">
        <f>IF(Tableau1[[#This Row],[debit]]&gt;0,Tableau1[[#This Row],[debit]],-Tableau1[[#This Row],[credit]])</f>
        <v>3290</v>
      </c>
      <c r="G102" s="1" t="str">
        <f>LEFT(Tableau1[[#This Row],[libelle]],FIND(" ",Tableau1[[#This Row],[libelle]])-1)</f>
        <v>ATOS</v>
      </c>
    </row>
    <row r="103" spans="1:7" x14ac:dyDescent="0.35">
      <c r="A103" s="34" t="s">
        <v>20</v>
      </c>
      <c r="B103" s="35">
        <v>42408</v>
      </c>
      <c r="C103" s="36" t="s">
        <v>515</v>
      </c>
      <c r="D103" s="37">
        <v>4850</v>
      </c>
      <c r="E103" s="34"/>
      <c r="F103" s="42">
        <f>IF(Tableau1[[#This Row],[debit]]&gt;0,Tableau1[[#This Row],[debit]],-Tableau1[[#This Row],[credit]])</f>
        <v>4850</v>
      </c>
      <c r="G103" s="1" t="str">
        <f>LEFT(Tableau1[[#This Row],[libelle]],FIND(" ",Tableau1[[#This Row],[libelle]])-1)</f>
        <v>ATOS</v>
      </c>
    </row>
    <row r="104" spans="1:7" x14ac:dyDescent="0.35">
      <c r="A104" s="34" t="s">
        <v>20</v>
      </c>
      <c r="B104" s="35">
        <v>42650</v>
      </c>
      <c r="C104" s="36" t="s">
        <v>516</v>
      </c>
      <c r="D104" s="37">
        <v>6590</v>
      </c>
      <c r="E104" s="34"/>
      <c r="F104" s="42">
        <f>IF(Tableau1[[#This Row],[debit]]&gt;0,Tableau1[[#This Row],[debit]],-Tableau1[[#This Row],[credit]])</f>
        <v>6590</v>
      </c>
      <c r="G104" s="1" t="str">
        <f>LEFT(Tableau1[[#This Row],[libelle]],FIND(" ",Tableau1[[#This Row],[libelle]])-1)</f>
        <v>ATOS</v>
      </c>
    </row>
    <row r="105" spans="1:7" x14ac:dyDescent="0.35">
      <c r="A105" s="34" t="s">
        <v>20</v>
      </c>
      <c r="B105" s="35">
        <v>42647</v>
      </c>
      <c r="C105" s="36" t="s">
        <v>517</v>
      </c>
      <c r="D105" s="37">
        <v>6650</v>
      </c>
      <c r="E105" s="34"/>
      <c r="F105" s="42">
        <f>IF(Tableau1[[#This Row],[debit]]&gt;0,Tableau1[[#This Row],[debit]],-Tableau1[[#This Row],[credit]])</f>
        <v>6650</v>
      </c>
      <c r="G105" s="1" t="str">
        <f>LEFT(Tableau1[[#This Row],[libelle]],FIND(" ",Tableau1[[#This Row],[libelle]])-1)</f>
        <v>NATIXIS</v>
      </c>
    </row>
    <row r="106" spans="1:7" x14ac:dyDescent="0.35">
      <c r="A106" s="34" t="s">
        <v>20</v>
      </c>
      <c r="B106" s="35">
        <v>42505</v>
      </c>
      <c r="C106" s="36" t="s">
        <v>518</v>
      </c>
      <c r="D106" s="37">
        <v>7390</v>
      </c>
      <c r="E106" s="34"/>
      <c r="F106" s="42">
        <f>IF(Tableau1[[#This Row],[debit]]&gt;0,Tableau1[[#This Row],[debit]],-Tableau1[[#This Row],[credit]])</f>
        <v>7390</v>
      </c>
      <c r="G106" s="1" t="str">
        <f>LEFT(Tableau1[[#This Row],[libelle]],FIND(" ",Tableau1[[#This Row],[libelle]])-1)</f>
        <v>NATIXIS</v>
      </c>
    </row>
    <row r="107" spans="1:7" x14ac:dyDescent="0.35">
      <c r="A107" s="34" t="s">
        <v>20</v>
      </c>
      <c r="B107" s="35">
        <v>42557</v>
      </c>
      <c r="C107" s="36" t="s">
        <v>519</v>
      </c>
      <c r="D107" s="37">
        <v>7400</v>
      </c>
      <c r="E107" s="34"/>
      <c r="F107" s="42">
        <f>IF(Tableau1[[#This Row],[debit]]&gt;0,Tableau1[[#This Row],[debit]],-Tableau1[[#This Row],[credit]])</f>
        <v>7400</v>
      </c>
      <c r="G107" s="1" t="str">
        <f>LEFT(Tableau1[[#This Row],[libelle]],FIND(" ",Tableau1[[#This Row],[libelle]])-1)</f>
        <v>NATIXIS</v>
      </c>
    </row>
    <row r="108" spans="1:7" x14ac:dyDescent="0.35">
      <c r="A108" s="34" t="s">
        <v>20</v>
      </c>
      <c r="B108" s="35">
        <v>42524</v>
      </c>
      <c r="C108" s="36" t="s">
        <v>520</v>
      </c>
      <c r="D108" s="37">
        <v>7790</v>
      </c>
      <c r="E108" s="34"/>
      <c r="F108" s="42">
        <f>IF(Tableau1[[#This Row],[debit]]&gt;0,Tableau1[[#This Row],[debit]],-Tableau1[[#This Row],[credit]])</f>
        <v>7790</v>
      </c>
      <c r="G108" s="1" t="str">
        <f>LEFT(Tableau1[[#This Row],[libelle]],FIND(" ",Tableau1[[#This Row],[libelle]])-1)</f>
        <v>NATIXIS</v>
      </c>
    </row>
    <row r="109" spans="1:7" x14ac:dyDescent="0.35">
      <c r="A109" s="34" t="s">
        <v>20</v>
      </c>
      <c r="B109" s="35">
        <v>42389</v>
      </c>
      <c r="C109" s="36" t="s">
        <v>521</v>
      </c>
      <c r="D109" s="37"/>
      <c r="E109" s="37">
        <v>1690</v>
      </c>
      <c r="F109" s="42">
        <f>IF(Tableau1[[#This Row],[debit]]&gt;0,Tableau1[[#This Row],[debit]],-Tableau1[[#This Row],[credit]])</f>
        <v>-1690</v>
      </c>
      <c r="G109" s="1" t="str">
        <f>LEFT(Tableau1[[#This Row],[libelle]],FIND(" ",Tableau1[[#This Row],[libelle]])-1)</f>
        <v>NATIXIS</v>
      </c>
    </row>
    <row r="110" spans="1:7" x14ac:dyDescent="0.35">
      <c r="A110" s="34" t="s">
        <v>24</v>
      </c>
      <c r="B110" s="35">
        <v>42419</v>
      </c>
      <c r="C110" s="36" t="s">
        <v>522</v>
      </c>
      <c r="D110" s="37">
        <v>600</v>
      </c>
      <c r="E110" s="34"/>
      <c r="F110" s="42">
        <f>IF(Tableau1[[#This Row],[debit]]&gt;0,Tableau1[[#This Row],[debit]],-Tableau1[[#This Row],[credit]])</f>
        <v>600</v>
      </c>
      <c r="G110" s="1" t="str">
        <f>LEFT(Tableau1[[#This Row],[libelle]],FIND(" ",Tableau1[[#This Row],[libelle]])-1)</f>
        <v>CGG</v>
      </c>
    </row>
    <row r="111" spans="1:7" x14ac:dyDescent="0.35">
      <c r="A111" s="34" t="s">
        <v>24</v>
      </c>
      <c r="B111" s="35">
        <v>42519</v>
      </c>
      <c r="C111" s="36" t="s">
        <v>523</v>
      </c>
      <c r="D111" s="37">
        <v>1340</v>
      </c>
      <c r="E111" s="34"/>
      <c r="F111" s="42">
        <f>IF(Tableau1[[#This Row],[debit]]&gt;0,Tableau1[[#This Row],[debit]],-Tableau1[[#This Row],[credit]])</f>
        <v>1340</v>
      </c>
      <c r="G111" s="1" t="str">
        <f>LEFT(Tableau1[[#This Row],[libelle]],FIND(" ",Tableau1[[#This Row],[libelle]])-1)</f>
        <v>CGG</v>
      </c>
    </row>
    <row r="112" spans="1:7" x14ac:dyDescent="0.35">
      <c r="A112" s="34" t="s">
        <v>24</v>
      </c>
      <c r="B112" s="35">
        <v>42456</v>
      </c>
      <c r="C112" s="36" t="s">
        <v>524</v>
      </c>
      <c r="D112" s="37">
        <v>1430</v>
      </c>
      <c r="E112" s="34"/>
      <c r="F112" s="42">
        <f>IF(Tableau1[[#This Row],[debit]]&gt;0,Tableau1[[#This Row],[debit]],-Tableau1[[#This Row],[credit]])</f>
        <v>1430</v>
      </c>
      <c r="G112" s="1" t="str">
        <f>LEFT(Tableau1[[#This Row],[libelle]],FIND(" ",Tableau1[[#This Row],[libelle]])-1)</f>
        <v>CGG</v>
      </c>
    </row>
    <row r="113" spans="1:7" x14ac:dyDescent="0.35">
      <c r="A113" s="34" t="s">
        <v>24</v>
      </c>
      <c r="B113" s="35">
        <v>42673</v>
      </c>
      <c r="C113" s="36" t="s">
        <v>525</v>
      </c>
      <c r="D113" s="37">
        <v>1580</v>
      </c>
      <c r="E113" s="34"/>
      <c r="F113" s="42">
        <f>IF(Tableau1[[#This Row],[debit]]&gt;0,Tableau1[[#This Row],[debit]],-Tableau1[[#This Row],[credit]])</f>
        <v>1580</v>
      </c>
      <c r="G113" s="1" t="str">
        <f>LEFT(Tableau1[[#This Row],[libelle]],FIND(" ",Tableau1[[#This Row],[libelle]])-1)</f>
        <v>CGG</v>
      </c>
    </row>
    <row r="114" spans="1:7" x14ac:dyDescent="0.35">
      <c r="A114" s="34" t="s">
        <v>24</v>
      </c>
      <c r="B114" s="35">
        <v>42705</v>
      </c>
      <c r="C114" s="36" t="s">
        <v>526</v>
      </c>
      <c r="D114" s="37"/>
      <c r="E114" s="37">
        <v>2210</v>
      </c>
      <c r="F114" s="42">
        <f>IF(Tableau1[[#This Row],[debit]]&gt;0,Tableau1[[#This Row],[debit]],-Tableau1[[#This Row],[credit]])</f>
        <v>-2210</v>
      </c>
      <c r="G114" s="1" t="str">
        <f>LEFT(Tableau1[[#This Row],[libelle]],FIND(" ",Tableau1[[#This Row],[libelle]])-1)</f>
        <v>CGG</v>
      </c>
    </row>
    <row r="115" spans="1:7" x14ac:dyDescent="0.35">
      <c r="A115" s="34" t="s">
        <v>24</v>
      </c>
      <c r="B115" s="35">
        <v>42373</v>
      </c>
      <c r="C115" s="36" t="s">
        <v>527</v>
      </c>
      <c r="D115" s="37">
        <v>2990</v>
      </c>
      <c r="E115" s="34"/>
      <c r="F115" s="42">
        <f>IF(Tableau1[[#This Row],[debit]]&gt;0,Tableau1[[#This Row],[debit]],-Tableau1[[#This Row],[credit]])</f>
        <v>2990</v>
      </c>
      <c r="G115" s="1" t="str">
        <f>LEFT(Tableau1[[#This Row],[libelle]],FIND(" ",Tableau1[[#This Row],[libelle]])-1)</f>
        <v>CGG</v>
      </c>
    </row>
    <row r="116" spans="1:7" x14ac:dyDescent="0.35">
      <c r="A116" s="34" t="s">
        <v>24</v>
      </c>
      <c r="B116" s="35">
        <v>42648</v>
      </c>
      <c r="C116" s="36" t="s">
        <v>528</v>
      </c>
      <c r="D116" s="37">
        <v>3730</v>
      </c>
      <c r="E116" s="34"/>
      <c r="F116" s="42">
        <f>IF(Tableau1[[#This Row],[debit]]&gt;0,Tableau1[[#This Row],[debit]],-Tableau1[[#This Row],[credit]])</f>
        <v>3730</v>
      </c>
      <c r="G116" s="1" t="str">
        <f>LEFT(Tableau1[[#This Row],[libelle]],FIND(" ",Tableau1[[#This Row],[libelle]])-1)</f>
        <v>CGG</v>
      </c>
    </row>
    <row r="117" spans="1:7" x14ac:dyDescent="0.35">
      <c r="A117" s="34" t="s">
        <v>24</v>
      </c>
      <c r="B117" s="35">
        <v>42451</v>
      </c>
      <c r="C117" s="36" t="s">
        <v>529</v>
      </c>
      <c r="D117" s="37">
        <v>4030</v>
      </c>
      <c r="E117" s="34"/>
      <c r="F117" s="42">
        <f>IF(Tableau1[[#This Row],[debit]]&gt;0,Tableau1[[#This Row],[debit]],-Tableau1[[#This Row],[credit]])</f>
        <v>4030</v>
      </c>
      <c r="G117" s="1" t="str">
        <f>LEFT(Tableau1[[#This Row],[libelle]],FIND(" ",Tableau1[[#This Row],[libelle]])-1)</f>
        <v>CGG</v>
      </c>
    </row>
    <row r="118" spans="1:7" x14ac:dyDescent="0.35">
      <c r="A118" s="34" t="s">
        <v>24</v>
      </c>
      <c r="B118" s="35">
        <v>42475</v>
      </c>
      <c r="C118" s="36" t="s">
        <v>530</v>
      </c>
      <c r="D118" s="37">
        <v>4580</v>
      </c>
      <c r="E118" s="34"/>
      <c r="F118" s="42">
        <f>IF(Tableau1[[#This Row],[debit]]&gt;0,Tableau1[[#This Row],[debit]],-Tableau1[[#This Row],[credit]])</f>
        <v>4580</v>
      </c>
      <c r="G118" s="1" t="str">
        <f>LEFT(Tableau1[[#This Row],[libelle]],FIND(" ",Tableau1[[#This Row],[libelle]])-1)</f>
        <v>CGG</v>
      </c>
    </row>
    <row r="119" spans="1:7" x14ac:dyDescent="0.35">
      <c r="A119" s="34" t="s">
        <v>24</v>
      </c>
      <c r="B119" s="35">
        <v>42389</v>
      </c>
      <c r="C119" s="36" t="s">
        <v>531</v>
      </c>
      <c r="D119" s="37">
        <v>4920</v>
      </c>
      <c r="E119" s="34"/>
      <c r="F119" s="42">
        <f>IF(Tableau1[[#This Row],[debit]]&gt;0,Tableau1[[#This Row],[debit]],-Tableau1[[#This Row],[credit]])</f>
        <v>4920</v>
      </c>
      <c r="G119" s="1" t="str">
        <f>LEFT(Tableau1[[#This Row],[libelle]],FIND(" ",Tableau1[[#This Row],[libelle]])-1)</f>
        <v>CGG</v>
      </c>
    </row>
    <row r="120" spans="1:7" x14ac:dyDescent="0.35">
      <c r="A120" s="34" t="s">
        <v>24</v>
      </c>
      <c r="B120" s="35">
        <v>42597</v>
      </c>
      <c r="C120" s="36" t="s">
        <v>532</v>
      </c>
      <c r="D120" s="37">
        <v>5940</v>
      </c>
      <c r="E120" s="34"/>
      <c r="F120" s="42">
        <f>IF(Tableau1[[#This Row],[debit]]&gt;0,Tableau1[[#This Row],[debit]],-Tableau1[[#This Row],[credit]])</f>
        <v>5940</v>
      </c>
      <c r="G120" s="1" t="str">
        <f>LEFT(Tableau1[[#This Row],[libelle]],FIND(" ",Tableau1[[#This Row],[libelle]])-1)</f>
        <v>EFFICIOR</v>
      </c>
    </row>
    <row r="121" spans="1:7" x14ac:dyDescent="0.35">
      <c r="A121" s="34" t="s">
        <v>24</v>
      </c>
      <c r="B121" s="35">
        <v>42478</v>
      </c>
      <c r="C121" s="36" t="s">
        <v>533</v>
      </c>
      <c r="D121" s="37">
        <v>6370</v>
      </c>
      <c r="E121" s="34"/>
      <c r="F121" s="42">
        <f>IF(Tableau1[[#This Row],[debit]]&gt;0,Tableau1[[#This Row],[debit]],-Tableau1[[#This Row],[credit]])</f>
        <v>6370</v>
      </c>
      <c r="G121" s="1" t="str">
        <f>LEFT(Tableau1[[#This Row],[libelle]],FIND(" ",Tableau1[[#This Row],[libelle]])-1)</f>
        <v>EFFICIOR</v>
      </c>
    </row>
    <row r="122" spans="1:7" x14ac:dyDescent="0.35">
      <c r="A122" s="34" t="s">
        <v>24</v>
      </c>
      <c r="B122" s="35">
        <v>42456</v>
      </c>
      <c r="C122" s="36" t="s">
        <v>534</v>
      </c>
      <c r="D122" s="37">
        <v>7290</v>
      </c>
      <c r="E122" s="34"/>
      <c r="F122" s="42">
        <f>IF(Tableau1[[#This Row],[debit]]&gt;0,Tableau1[[#This Row],[debit]],-Tableau1[[#This Row],[credit]])</f>
        <v>7290</v>
      </c>
      <c r="G122" s="1" t="str">
        <f>LEFT(Tableau1[[#This Row],[libelle]],FIND(" ",Tableau1[[#This Row],[libelle]])-1)</f>
        <v>EFFICIOR</v>
      </c>
    </row>
    <row r="123" spans="1:7" x14ac:dyDescent="0.35">
      <c r="A123" s="34" t="s">
        <v>24</v>
      </c>
      <c r="B123" s="35">
        <v>42457</v>
      </c>
      <c r="C123" s="36" t="s">
        <v>535</v>
      </c>
      <c r="D123" s="37">
        <v>7830</v>
      </c>
      <c r="E123" s="34"/>
      <c r="F123" s="42">
        <f>IF(Tableau1[[#This Row],[debit]]&gt;0,Tableau1[[#This Row],[debit]],-Tableau1[[#This Row],[credit]])</f>
        <v>7830</v>
      </c>
      <c r="G123" s="1" t="str">
        <f>LEFT(Tableau1[[#This Row],[libelle]],FIND(" ",Tableau1[[#This Row],[libelle]])-1)</f>
        <v>EFFICIOR</v>
      </c>
    </row>
    <row r="124" spans="1:7" x14ac:dyDescent="0.35">
      <c r="A124" s="34" t="s">
        <v>24</v>
      </c>
      <c r="B124" s="35">
        <v>42662</v>
      </c>
      <c r="C124" s="36" t="s">
        <v>536</v>
      </c>
      <c r="D124" s="37">
        <v>8120</v>
      </c>
      <c r="E124" s="34"/>
      <c r="F124" s="42">
        <f>IF(Tableau1[[#This Row],[debit]]&gt;0,Tableau1[[#This Row],[debit]],-Tableau1[[#This Row],[credit]])</f>
        <v>8120</v>
      </c>
      <c r="G124" s="1" t="str">
        <f>LEFT(Tableau1[[#This Row],[libelle]],FIND(" ",Tableau1[[#This Row],[libelle]])-1)</f>
        <v>EFFICIOR</v>
      </c>
    </row>
    <row r="125" spans="1:7" x14ac:dyDescent="0.35">
      <c r="A125" s="34" t="s">
        <v>24</v>
      </c>
      <c r="B125" s="35">
        <v>42464</v>
      </c>
      <c r="C125" s="36" t="s">
        <v>537</v>
      </c>
      <c r="D125" s="37"/>
      <c r="E125" s="37">
        <v>5890</v>
      </c>
      <c r="F125" s="42">
        <f>IF(Tableau1[[#This Row],[debit]]&gt;0,Tableau1[[#This Row],[debit]],-Tableau1[[#This Row],[credit]])</f>
        <v>-5890</v>
      </c>
      <c r="G125" s="1" t="str">
        <f>LEFT(Tableau1[[#This Row],[libelle]],FIND(" ",Tableau1[[#This Row],[libelle]])-1)</f>
        <v>EFFICIOR</v>
      </c>
    </row>
    <row r="126" spans="1:7" x14ac:dyDescent="0.35">
      <c r="A126" s="34" t="s">
        <v>24</v>
      </c>
      <c r="B126" s="35">
        <v>42638</v>
      </c>
      <c r="C126" s="36" t="s">
        <v>538</v>
      </c>
      <c r="D126" s="37"/>
      <c r="E126" s="37">
        <v>830</v>
      </c>
      <c r="F126" s="42">
        <f>IF(Tableau1[[#This Row],[debit]]&gt;0,Tableau1[[#This Row],[debit]],-Tableau1[[#This Row],[credit]])</f>
        <v>-830</v>
      </c>
      <c r="G126" s="1" t="str">
        <f>LEFT(Tableau1[[#This Row],[libelle]],FIND(" ",Tableau1[[#This Row],[libelle]])-1)</f>
        <v>EFFICIOR</v>
      </c>
    </row>
    <row r="127" spans="1:7" x14ac:dyDescent="0.35">
      <c r="A127" s="34" t="s">
        <v>31</v>
      </c>
      <c r="B127" s="35">
        <v>42534</v>
      </c>
      <c r="C127" s="36" t="s">
        <v>539</v>
      </c>
      <c r="D127" s="37">
        <v>340</v>
      </c>
      <c r="E127" s="34"/>
      <c r="F127" s="42">
        <f>IF(Tableau1[[#This Row],[debit]]&gt;0,Tableau1[[#This Row],[debit]],-Tableau1[[#This Row],[credit]])</f>
        <v>340</v>
      </c>
      <c r="G127" s="1" t="str">
        <f>LEFT(Tableau1[[#This Row],[libelle]],FIND(" ",Tableau1[[#This Row],[libelle]])-1)</f>
        <v>SNCF</v>
      </c>
    </row>
    <row r="128" spans="1:7" x14ac:dyDescent="0.35">
      <c r="A128" s="34" t="s">
        <v>31</v>
      </c>
      <c r="B128" s="35">
        <v>42371</v>
      </c>
      <c r="C128" s="36" t="s">
        <v>540</v>
      </c>
      <c r="D128" s="37">
        <v>490</v>
      </c>
      <c r="E128" s="34"/>
      <c r="F128" s="42">
        <f>IF(Tableau1[[#This Row],[debit]]&gt;0,Tableau1[[#This Row],[debit]],-Tableau1[[#This Row],[credit]])</f>
        <v>490</v>
      </c>
      <c r="G128" s="1" t="str">
        <f>LEFT(Tableau1[[#This Row],[libelle]],FIND(" ",Tableau1[[#This Row],[libelle]])-1)</f>
        <v>SNCF</v>
      </c>
    </row>
    <row r="129" spans="1:7" x14ac:dyDescent="0.35">
      <c r="A129" s="34" t="s">
        <v>31</v>
      </c>
      <c r="B129" s="35">
        <v>42687</v>
      </c>
      <c r="C129" s="36" t="s">
        <v>541</v>
      </c>
      <c r="D129" s="37">
        <v>1360</v>
      </c>
      <c r="E129" s="34"/>
      <c r="F129" s="42">
        <f>IF(Tableau1[[#This Row],[debit]]&gt;0,Tableau1[[#This Row],[debit]],-Tableau1[[#This Row],[credit]])</f>
        <v>1360</v>
      </c>
      <c r="G129" s="1" t="str">
        <f>LEFT(Tableau1[[#This Row],[libelle]],FIND(" ",Tableau1[[#This Row],[libelle]])-1)</f>
        <v>SNCF</v>
      </c>
    </row>
    <row r="130" spans="1:7" x14ac:dyDescent="0.35">
      <c r="A130" s="34" t="s">
        <v>31</v>
      </c>
      <c r="B130" s="35">
        <v>42570</v>
      </c>
      <c r="C130" s="36" t="s">
        <v>542</v>
      </c>
      <c r="D130" s="37">
        <v>1370</v>
      </c>
      <c r="E130" s="34"/>
      <c r="F130" s="42">
        <f>IF(Tableau1[[#This Row],[debit]]&gt;0,Tableau1[[#This Row],[debit]],-Tableau1[[#This Row],[credit]])</f>
        <v>1370</v>
      </c>
      <c r="G130" s="1" t="str">
        <f>LEFT(Tableau1[[#This Row],[libelle]],FIND(" ",Tableau1[[#This Row],[libelle]])-1)</f>
        <v>SNCF</v>
      </c>
    </row>
    <row r="131" spans="1:7" x14ac:dyDescent="0.35">
      <c r="A131" s="34" t="s">
        <v>31</v>
      </c>
      <c r="B131" s="35">
        <v>42384</v>
      </c>
      <c r="C131" s="36" t="s">
        <v>543</v>
      </c>
      <c r="D131" s="37">
        <v>1540</v>
      </c>
      <c r="E131" s="34"/>
      <c r="F131" s="42">
        <f>IF(Tableau1[[#This Row],[debit]]&gt;0,Tableau1[[#This Row],[debit]],-Tableau1[[#This Row],[credit]])</f>
        <v>1540</v>
      </c>
      <c r="G131" s="1" t="str">
        <f>LEFT(Tableau1[[#This Row],[libelle]],FIND(" ",Tableau1[[#This Row],[libelle]])-1)</f>
        <v>SNCF</v>
      </c>
    </row>
    <row r="132" spans="1:7" x14ac:dyDescent="0.35">
      <c r="A132" s="34" t="s">
        <v>31</v>
      </c>
      <c r="B132" s="35">
        <v>42370</v>
      </c>
      <c r="C132" s="36" t="s">
        <v>544</v>
      </c>
      <c r="D132" s="37">
        <v>2350</v>
      </c>
      <c r="E132" s="34"/>
      <c r="F132" s="42">
        <f>IF(Tableau1[[#This Row],[debit]]&gt;0,Tableau1[[#This Row],[debit]],-Tableau1[[#This Row],[credit]])</f>
        <v>2350</v>
      </c>
      <c r="G132" s="1" t="str">
        <f>LEFT(Tableau1[[#This Row],[libelle]],FIND(" ",Tableau1[[#This Row],[libelle]])-1)</f>
        <v>SNCF</v>
      </c>
    </row>
    <row r="133" spans="1:7" x14ac:dyDescent="0.35">
      <c r="A133" s="34" t="s">
        <v>31</v>
      </c>
      <c r="B133" s="35">
        <v>42712</v>
      </c>
      <c r="C133" s="36" t="s">
        <v>545</v>
      </c>
      <c r="D133" s="37">
        <v>2520</v>
      </c>
      <c r="E133" s="34"/>
      <c r="F133" s="42">
        <f>IF(Tableau1[[#This Row],[debit]]&gt;0,Tableau1[[#This Row],[debit]],-Tableau1[[#This Row],[credit]])</f>
        <v>2520</v>
      </c>
      <c r="G133" s="1" t="str">
        <f>LEFT(Tableau1[[#This Row],[libelle]],FIND(" ",Tableau1[[#This Row],[libelle]])-1)</f>
        <v>SNCF</v>
      </c>
    </row>
    <row r="134" spans="1:7" x14ac:dyDescent="0.35">
      <c r="A134" s="34" t="s">
        <v>31</v>
      </c>
      <c r="B134" s="35">
        <v>42372</v>
      </c>
      <c r="C134" s="36" t="s">
        <v>546</v>
      </c>
      <c r="D134" s="37">
        <v>3170</v>
      </c>
      <c r="E134" s="34"/>
      <c r="F134" s="42">
        <f>IF(Tableau1[[#This Row],[debit]]&gt;0,Tableau1[[#This Row],[debit]],-Tableau1[[#This Row],[credit]])</f>
        <v>3170</v>
      </c>
      <c r="G134" s="1" t="str">
        <f>LEFT(Tableau1[[#This Row],[libelle]],FIND(" ",Tableau1[[#This Row],[libelle]])-1)</f>
        <v>SNCF</v>
      </c>
    </row>
    <row r="135" spans="1:7" x14ac:dyDescent="0.35">
      <c r="A135" s="34" t="s">
        <v>31</v>
      </c>
      <c r="B135" s="35">
        <v>42392</v>
      </c>
      <c r="C135" s="36" t="s">
        <v>547</v>
      </c>
      <c r="D135" s="37">
        <v>3840</v>
      </c>
      <c r="E135" s="34"/>
      <c r="F135" s="42">
        <f>IF(Tableau1[[#This Row],[debit]]&gt;0,Tableau1[[#This Row],[debit]],-Tableau1[[#This Row],[credit]])</f>
        <v>3840</v>
      </c>
      <c r="G135" s="1" t="str">
        <f>LEFT(Tableau1[[#This Row],[libelle]],FIND(" ",Tableau1[[#This Row],[libelle]])-1)</f>
        <v>SNCF</v>
      </c>
    </row>
    <row r="136" spans="1:7" x14ac:dyDescent="0.35">
      <c r="A136" s="34" t="s">
        <v>31</v>
      </c>
      <c r="B136" s="35">
        <v>42487</v>
      </c>
      <c r="C136" s="36" t="s">
        <v>548</v>
      </c>
      <c r="D136" s="37">
        <v>5230</v>
      </c>
      <c r="E136" s="34"/>
      <c r="F136" s="42">
        <f>IF(Tableau1[[#This Row],[debit]]&gt;0,Tableau1[[#This Row],[debit]],-Tableau1[[#This Row],[credit]])</f>
        <v>5230</v>
      </c>
      <c r="G136" s="1" t="str">
        <f>LEFT(Tableau1[[#This Row],[libelle]],FIND(" ",Tableau1[[#This Row],[libelle]])-1)</f>
        <v>SNCF</v>
      </c>
    </row>
    <row r="137" spans="1:7" x14ac:dyDescent="0.35">
      <c r="A137" s="34" t="s">
        <v>31</v>
      </c>
      <c r="B137" s="35">
        <v>42728</v>
      </c>
      <c r="C137" s="36" t="s">
        <v>549</v>
      </c>
      <c r="D137" s="37">
        <v>5600</v>
      </c>
      <c r="E137" s="34"/>
      <c r="F137" s="42">
        <f>IF(Tableau1[[#This Row],[debit]]&gt;0,Tableau1[[#This Row],[debit]],-Tableau1[[#This Row],[credit]])</f>
        <v>5600</v>
      </c>
      <c r="G137" s="1" t="str">
        <f>LEFT(Tableau1[[#This Row],[libelle]],FIND(" ",Tableau1[[#This Row],[libelle]])-1)</f>
        <v>CONVERTIZE</v>
      </c>
    </row>
    <row r="138" spans="1:7" x14ac:dyDescent="0.35">
      <c r="A138" s="34" t="s">
        <v>31</v>
      </c>
      <c r="B138" s="35">
        <v>42652</v>
      </c>
      <c r="C138" s="36" t="s">
        <v>550</v>
      </c>
      <c r="D138" s="37">
        <v>6760</v>
      </c>
      <c r="E138" s="34"/>
      <c r="F138" s="42">
        <f>IF(Tableau1[[#This Row],[debit]]&gt;0,Tableau1[[#This Row],[debit]],-Tableau1[[#This Row],[credit]])</f>
        <v>6760</v>
      </c>
      <c r="G138" s="1" t="str">
        <f>LEFT(Tableau1[[#This Row],[libelle]],FIND(" ",Tableau1[[#This Row],[libelle]])-1)</f>
        <v>CONVERTIZE</v>
      </c>
    </row>
    <row r="139" spans="1:7" x14ac:dyDescent="0.35">
      <c r="A139" s="34" t="s">
        <v>31</v>
      </c>
      <c r="B139" s="35">
        <v>42386</v>
      </c>
      <c r="C139" s="36" t="s">
        <v>551</v>
      </c>
      <c r="D139" s="37">
        <v>7150</v>
      </c>
      <c r="E139" s="34"/>
      <c r="F139" s="42">
        <f>IF(Tableau1[[#This Row],[debit]]&gt;0,Tableau1[[#This Row],[debit]],-Tableau1[[#This Row],[credit]])</f>
        <v>7150</v>
      </c>
      <c r="G139" s="1" t="str">
        <f>LEFT(Tableau1[[#This Row],[libelle]],FIND(" ",Tableau1[[#This Row],[libelle]])-1)</f>
        <v>CONVERTIZE</v>
      </c>
    </row>
    <row r="140" spans="1:7" x14ac:dyDescent="0.35">
      <c r="A140" s="34" t="s">
        <v>31</v>
      </c>
      <c r="B140" s="35">
        <v>42393</v>
      </c>
      <c r="C140" s="36" t="s">
        <v>552</v>
      </c>
      <c r="D140" s="37">
        <v>7150</v>
      </c>
      <c r="E140" s="34"/>
      <c r="F140" s="42">
        <f>IF(Tableau1[[#This Row],[debit]]&gt;0,Tableau1[[#This Row],[debit]],-Tableau1[[#This Row],[credit]])</f>
        <v>7150</v>
      </c>
      <c r="G140" s="1" t="str">
        <f>LEFT(Tableau1[[#This Row],[libelle]],FIND(" ",Tableau1[[#This Row],[libelle]])-1)</f>
        <v>CONVERTIZE</v>
      </c>
    </row>
    <row r="141" spans="1:7" x14ac:dyDescent="0.35">
      <c r="A141" s="34" t="s">
        <v>31</v>
      </c>
      <c r="B141" s="35">
        <v>42562</v>
      </c>
      <c r="C141" s="36" t="s">
        <v>553</v>
      </c>
      <c r="D141" s="37">
        <v>7510</v>
      </c>
      <c r="E141" s="34"/>
      <c r="F141" s="42">
        <f>IF(Tableau1[[#This Row],[debit]]&gt;0,Tableau1[[#This Row],[debit]],-Tableau1[[#This Row],[credit]])</f>
        <v>7510</v>
      </c>
      <c r="G141" s="1" t="str">
        <f>LEFT(Tableau1[[#This Row],[libelle]],FIND(" ",Tableau1[[#This Row],[libelle]])-1)</f>
        <v>CONVERTIZE</v>
      </c>
    </row>
    <row r="142" spans="1:7" x14ac:dyDescent="0.35">
      <c r="A142" s="34" t="s">
        <v>31</v>
      </c>
      <c r="B142" s="35">
        <v>42595</v>
      </c>
      <c r="C142" s="36" t="s">
        <v>554</v>
      </c>
      <c r="D142" s="37">
        <v>7830</v>
      </c>
      <c r="E142" s="34"/>
      <c r="F142" s="42">
        <f>IF(Tableau1[[#This Row],[debit]]&gt;0,Tableau1[[#This Row],[debit]],-Tableau1[[#This Row],[credit]])</f>
        <v>7830</v>
      </c>
      <c r="G142" s="1" t="str">
        <f>LEFT(Tableau1[[#This Row],[libelle]],FIND(" ",Tableau1[[#This Row],[libelle]])-1)</f>
        <v>CONVERTIZE</v>
      </c>
    </row>
    <row r="143" spans="1:7" x14ac:dyDescent="0.35">
      <c r="A143" s="34" t="s">
        <v>31</v>
      </c>
      <c r="B143" s="35">
        <v>42663</v>
      </c>
      <c r="C143" s="36" t="s">
        <v>555</v>
      </c>
      <c r="D143" s="37">
        <v>8000</v>
      </c>
      <c r="E143" s="34"/>
      <c r="F143" s="42">
        <f>IF(Tableau1[[#This Row],[debit]]&gt;0,Tableau1[[#This Row],[debit]],-Tableau1[[#This Row],[credit]])</f>
        <v>8000</v>
      </c>
      <c r="G143" s="1" t="str">
        <f>LEFT(Tableau1[[#This Row],[libelle]],FIND(" ",Tableau1[[#This Row],[libelle]])-1)</f>
        <v>CONVERTIZE</v>
      </c>
    </row>
    <row r="144" spans="1:7" x14ac:dyDescent="0.35">
      <c r="A144" s="34" t="s">
        <v>33</v>
      </c>
      <c r="B144" s="35">
        <v>42399</v>
      </c>
      <c r="C144" s="36" t="s">
        <v>556</v>
      </c>
      <c r="D144" s="37">
        <v>480</v>
      </c>
      <c r="E144" s="34"/>
      <c r="F144" s="42">
        <f>IF(Tableau1[[#This Row],[debit]]&gt;0,Tableau1[[#This Row],[debit]],-Tableau1[[#This Row],[credit]])</f>
        <v>480</v>
      </c>
      <c r="G144" s="1" t="str">
        <f>LEFT(Tableau1[[#This Row],[libelle]],FIND(" ",Tableau1[[#This Row],[libelle]])-1)</f>
        <v>NEXITY</v>
      </c>
    </row>
    <row r="145" spans="1:7" x14ac:dyDescent="0.35">
      <c r="A145" s="34" t="s">
        <v>33</v>
      </c>
      <c r="B145" s="35">
        <v>42398</v>
      </c>
      <c r="C145" s="36" t="s">
        <v>557</v>
      </c>
      <c r="D145" s="37">
        <v>2530</v>
      </c>
      <c r="E145" s="34"/>
      <c r="F145" s="42">
        <f>IF(Tableau1[[#This Row],[debit]]&gt;0,Tableau1[[#This Row],[debit]],-Tableau1[[#This Row],[credit]])</f>
        <v>2530</v>
      </c>
      <c r="G145" s="1" t="str">
        <f>LEFT(Tableau1[[#This Row],[libelle]],FIND(" ",Tableau1[[#This Row],[libelle]])-1)</f>
        <v>NEXITY</v>
      </c>
    </row>
    <row r="146" spans="1:7" x14ac:dyDescent="0.35">
      <c r="A146" s="34" t="s">
        <v>33</v>
      </c>
      <c r="B146" s="35">
        <v>42610</v>
      </c>
      <c r="C146" s="36" t="s">
        <v>558</v>
      </c>
      <c r="D146" s="37"/>
      <c r="E146" s="37">
        <v>2740</v>
      </c>
      <c r="F146" s="42">
        <f>IF(Tableau1[[#This Row],[debit]]&gt;0,Tableau1[[#This Row],[debit]],-Tableau1[[#This Row],[credit]])</f>
        <v>-2740</v>
      </c>
      <c r="G146" s="1" t="str">
        <f>LEFT(Tableau1[[#This Row],[libelle]],FIND(" ",Tableau1[[#This Row],[libelle]])-1)</f>
        <v>NEXITY</v>
      </c>
    </row>
    <row r="147" spans="1:7" x14ac:dyDescent="0.35">
      <c r="A147" s="34" t="s">
        <v>33</v>
      </c>
      <c r="B147" s="35">
        <v>42642</v>
      </c>
      <c r="C147" s="36" t="s">
        <v>559</v>
      </c>
      <c r="D147" s="37">
        <v>3010</v>
      </c>
      <c r="E147" s="34"/>
      <c r="F147" s="42">
        <f>IF(Tableau1[[#This Row],[debit]]&gt;0,Tableau1[[#This Row],[debit]],-Tableau1[[#This Row],[credit]])</f>
        <v>3010</v>
      </c>
      <c r="G147" s="1" t="str">
        <f>LEFT(Tableau1[[#This Row],[libelle]],FIND(" ",Tableau1[[#This Row],[libelle]])-1)</f>
        <v>NEXITY</v>
      </c>
    </row>
    <row r="148" spans="1:7" x14ac:dyDescent="0.35">
      <c r="A148" s="34" t="s">
        <v>33</v>
      </c>
      <c r="B148" s="35">
        <v>42615</v>
      </c>
      <c r="C148" s="36" t="s">
        <v>560</v>
      </c>
      <c r="D148" s="37">
        <v>3460</v>
      </c>
      <c r="E148" s="34"/>
      <c r="F148" s="42">
        <f>IF(Tableau1[[#This Row],[debit]]&gt;0,Tableau1[[#This Row],[debit]],-Tableau1[[#This Row],[credit]])</f>
        <v>3460</v>
      </c>
      <c r="G148" s="1" t="str">
        <f>LEFT(Tableau1[[#This Row],[libelle]],FIND(" ",Tableau1[[#This Row],[libelle]])-1)</f>
        <v>NEXITY</v>
      </c>
    </row>
    <row r="149" spans="1:7" x14ac:dyDescent="0.35">
      <c r="A149" s="34" t="s">
        <v>33</v>
      </c>
      <c r="B149" s="35">
        <v>42588</v>
      </c>
      <c r="C149" s="36" t="s">
        <v>561</v>
      </c>
      <c r="D149" s="37">
        <v>4090</v>
      </c>
      <c r="E149" s="34"/>
      <c r="F149" s="42">
        <f>IF(Tableau1[[#This Row],[debit]]&gt;0,Tableau1[[#This Row],[debit]],-Tableau1[[#This Row],[credit]])</f>
        <v>4090</v>
      </c>
      <c r="G149" s="1" t="str">
        <f>LEFT(Tableau1[[#This Row],[libelle]],FIND(" ",Tableau1[[#This Row],[libelle]])-1)</f>
        <v>NEXITY</v>
      </c>
    </row>
    <row r="150" spans="1:7" x14ac:dyDescent="0.35">
      <c r="A150" s="34" t="s">
        <v>33</v>
      </c>
      <c r="B150" s="35">
        <v>42622</v>
      </c>
      <c r="C150" s="36" t="s">
        <v>562</v>
      </c>
      <c r="D150" s="37">
        <v>5790</v>
      </c>
      <c r="E150" s="34"/>
      <c r="F150" s="42">
        <f>IF(Tableau1[[#This Row],[debit]]&gt;0,Tableau1[[#This Row],[debit]],-Tableau1[[#This Row],[credit]])</f>
        <v>5790</v>
      </c>
      <c r="G150" s="1" t="str">
        <f>LEFT(Tableau1[[#This Row],[libelle]],FIND(" ",Tableau1[[#This Row],[libelle]])-1)</f>
        <v>NEXITY</v>
      </c>
    </row>
    <row r="151" spans="1:7" x14ac:dyDescent="0.35">
      <c r="A151" s="34" t="s">
        <v>33</v>
      </c>
      <c r="B151" s="35">
        <v>42626</v>
      </c>
      <c r="C151" s="36" t="s">
        <v>563</v>
      </c>
      <c r="D151" s="37">
        <v>6030</v>
      </c>
      <c r="E151" s="34"/>
      <c r="F151" s="42">
        <f>IF(Tableau1[[#This Row],[debit]]&gt;0,Tableau1[[#This Row],[debit]],-Tableau1[[#This Row],[credit]])</f>
        <v>6030</v>
      </c>
      <c r="G151" s="1" t="str">
        <f>LEFT(Tableau1[[#This Row],[libelle]],FIND(" ",Tableau1[[#This Row],[libelle]])-1)</f>
        <v>NEXITY</v>
      </c>
    </row>
    <row r="152" spans="1:7" x14ac:dyDescent="0.35">
      <c r="A152" s="34" t="s">
        <v>33</v>
      </c>
      <c r="B152" s="35">
        <v>42493</v>
      </c>
      <c r="C152" s="36" t="s">
        <v>564</v>
      </c>
      <c r="D152" s="37">
        <v>6230</v>
      </c>
      <c r="E152" s="34"/>
      <c r="F152" s="42">
        <f>IF(Tableau1[[#This Row],[debit]]&gt;0,Tableau1[[#This Row],[debit]],-Tableau1[[#This Row],[credit]])</f>
        <v>6230</v>
      </c>
      <c r="G152" s="1" t="str">
        <f>LEFT(Tableau1[[#This Row],[libelle]],FIND(" ",Tableau1[[#This Row],[libelle]])-1)</f>
        <v>NEXITY</v>
      </c>
    </row>
    <row r="153" spans="1:7" x14ac:dyDescent="0.35">
      <c r="A153" s="34" t="s">
        <v>33</v>
      </c>
      <c r="B153" s="35">
        <v>42545</v>
      </c>
      <c r="C153" s="36" t="s">
        <v>565</v>
      </c>
      <c r="D153" s="37">
        <v>6410</v>
      </c>
      <c r="E153" s="34"/>
      <c r="F153" s="42">
        <f>IF(Tableau1[[#This Row],[debit]]&gt;0,Tableau1[[#This Row],[debit]],-Tableau1[[#This Row],[credit]])</f>
        <v>6410</v>
      </c>
      <c r="G153" s="1" t="str">
        <f>LEFT(Tableau1[[#This Row],[libelle]],FIND(" ",Tableau1[[#This Row],[libelle]])-1)</f>
        <v>NEXITY</v>
      </c>
    </row>
    <row r="154" spans="1:7" x14ac:dyDescent="0.35">
      <c r="A154" s="34" t="s">
        <v>33</v>
      </c>
      <c r="B154" s="35">
        <v>42640</v>
      </c>
      <c r="C154" s="36" t="s">
        <v>566</v>
      </c>
      <c r="D154" s="37">
        <v>6680</v>
      </c>
      <c r="E154" s="34"/>
      <c r="F154" s="42">
        <f>IF(Tableau1[[#This Row],[debit]]&gt;0,Tableau1[[#This Row],[debit]],-Tableau1[[#This Row],[credit]])</f>
        <v>6680</v>
      </c>
      <c r="G154" s="1" t="str">
        <f>LEFT(Tableau1[[#This Row],[libelle]],FIND(" ",Tableau1[[#This Row],[libelle]])-1)</f>
        <v>NEXITY</v>
      </c>
    </row>
    <row r="155" spans="1:7" x14ac:dyDescent="0.35">
      <c r="A155" s="34" t="s">
        <v>33</v>
      </c>
      <c r="B155" s="35">
        <v>42652</v>
      </c>
      <c r="C155" s="36" t="s">
        <v>567</v>
      </c>
      <c r="D155" s="37">
        <v>6730</v>
      </c>
      <c r="E155" s="34"/>
      <c r="F155" s="42">
        <f>IF(Tableau1[[#This Row],[debit]]&gt;0,Tableau1[[#This Row],[debit]],-Tableau1[[#This Row],[credit]])</f>
        <v>6730</v>
      </c>
      <c r="G155" s="1" t="str">
        <f>LEFT(Tableau1[[#This Row],[libelle]],FIND(" ",Tableau1[[#This Row],[libelle]])-1)</f>
        <v>NEXITY</v>
      </c>
    </row>
    <row r="156" spans="1:7" x14ac:dyDescent="0.35">
      <c r="A156" s="34" t="s">
        <v>33</v>
      </c>
      <c r="B156" s="35">
        <v>42424</v>
      </c>
      <c r="C156" s="36" t="s">
        <v>568</v>
      </c>
      <c r="D156" s="37">
        <v>7040</v>
      </c>
      <c r="E156" s="34"/>
      <c r="F156" s="42">
        <f>IF(Tableau1[[#This Row],[debit]]&gt;0,Tableau1[[#This Row],[debit]],-Tableau1[[#This Row],[credit]])</f>
        <v>7040</v>
      </c>
      <c r="G156" s="1" t="str">
        <f>LEFT(Tableau1[[#This Row],[libelle]],FIND(" ",Tableau1[[#This Row],[libelle]])-1)</f>
        <v>ALINEA</v>
      </c>
    </row>
    <row r="157" spans="1:7" x14ac:dyDescent="0.35">
      <c r="A157" s="34" t="s">
        <v>33</v>
      </c>
      <c r="B157" s="35">
        <v>42382</v>
      </c>
      <c r="C157" s="36" t="s">
        <v>569</v>
      </c>
      <c r="D157" s="37">
        <v>7170</v>
      </c>
      <c r="E157" s="34"/>
      <c r="F157" s="42">
        <f>IF(Tableau1[[#This Row],[debit]]&gt;0,Tableau1[[#This Row],[debit]],-Tableau1[[#This Row],[credit]])</f>
        <v>7170</v>
      </c>
      <c r="G157" s="1" t="str">
        <f>LEFT(Tableau1[[#This Row],[libelle]],FIND(" ",Tableau1[[#This Row],[libelle]])-1)</f>
        <v>ALINEA</v>
      </c>
    </row>
    <row r="158" spans="1:7" x14ac:dyDescent="0.35">
      <c r="A158" s="34" t="s">
        <v>33</v>
      </c>
      <c r="B158" s="35">
        <v>42628</v>
      </c>
      <c r="C158" s="36" t="s">
        <v>570</v>
      </c>
      <c r="D158" s="37">
        <v>7510</v>
      </c>
      <c r="E158" s="34"/>
      <c r="F158" s="42">
        <f>IF(Tableau1[[#This Row],[debit]]&gt;0,Tableau1[[#This Row],[debit]],-Tableau1[[#This Row],[credit]])</f>
        <v>7510</v>
      </c>
      <c r="G158" s="1" t="str">
        <f>LEFT(Tableau1[[#This Row],[libelle]],FIND(" ",Tableau1[[#This Row],[libelle]])-1)</f>
        <v>ALINEA</v>
      </c>
    </row>
    <row r="159" spans="1:7" x14ac:dyDescent="0.35">
      <c r="A159" s="34" t="s">
        <v>33</v>
      </c>
      <c r="B159" s="35">
        <v>42388</v>
      </c>
      <c r="C159" s="36" t="s">
        <v>571</v>
      </c>
      <c r="D159" s="37">
        <v>7800</v>
      </c>
      <c r="E159" s="34"/>
      <c r="F159" s="42">
        <f>IF(Tableau1[[#This Row],[debit]]&gt;0,Tableau1[[#This Row],[debit]],-Tableau1[[#This Row],[credit]])</f>
        <v>7800</v>
      </c>
      <c r="G159" s="1" t="str">
        <f>LEFT(Tableau1[[#This Row],[libelle]],FIND(" ",Tableau1[[#This Row],[libelle]])-1)</f>
        <v>ALINEA</v>
      </c>
    </row>
    <row r="160" spans="1:7" x14ac:dyDescent="0.35">
      <c r="A160" s="34" t="s">
        <v>33</v>
      </c>
      <c r="B160" s="35">
        <v>42481</v>
      </c>
      <c r="C160" s="36" t="s">
        <v>572</v>
      </c>
      <c r="D160" s="37"/>
      <c r="E160" s="37">
        <v>2580</v>
      </c>
      <c r="F160" s="42">
        <f>IF(Tableau1[[#This Row],[debit]]&gt;0,Tableau1[[#This Row],[debit]],-Tableau1[[#This Row],[credit]])</f>
        <v>-2580</v>
      </c>
      <c r="G160" s="1" t="str">
        <f>LEFT(Tableau1[[#This Row],[libelle]],FIND(" ",Tableau1[[#This Row],[libelle]])-1)</f>
        <v>ALINEA</v>
      </c>
    </row>
    <row r="161" spans="1:7" x14ac:dyDescent="0.35">
      <c r="A161" s="34" t="s">
        <v>35</v>
      </c>
      <c r="B161" s="35">
        <v>42728</v>
      </c>
      <c r="C161" s="36" t="s">
        <v>573</v>
      </c>
      <c r="D161" s="37">
        <v>670</v>
      </c>
      <c r="E161" s="34"/>
      <c r="F161" s="42">
        <f>IF(Tableau1[[#This Row],[debit]]&gt;0,Tableau1[[#This Row],[debit]],-Tableau1[[#This Row],[credit]])</f>
        <v>670</v>
      </c>
      <c r="G161" s="1" t="str">
        <f>LEFT(Tableau1[[#This Row],[libelle]],FIND(" ",Tableau1[[#This Row],[libelle]])-1)</f>
        <v>ALINEA</v>
      </c>
    </row>
    <row r="162" spans="1:7" x14ac:dyDescent="0.35">
      <c r="A162" s="34" t="s">
        <v>35</v>
      </c>
      <c r="B162" s="35">
        <v>42708</v>
      </c>
      <c r="C162" s="36" t="s">
        <v>574</v>
      </c>
      <c r="D162" s="37">
        <v>910</v>
      </c>
      <c r="E162" s="34"/>
      <c r="F162" s="42">
        <f>IF(Tableau1[[#This Row],[debit]]&gt;0,Tableau1[[#This Row],[debit]],-Tableau1[[#This Row],[credit]])</f>
        <v>910</v>
      </c>
      <c r="G162" s="1" t="str">
        <f>LEFT(Tableau1[[#This Row],[libelle]],FIND(" ",Tableau1[[#This Row],[libelle]])-1)</f>
        <v>ALINEA</v>
      </c>
    </row>
    <row r="163" spans="1:7" x14ac:dyDescent="0.35">
      <c r="A163" s="34" t="s">
        <v>35</v>
      </c>
      <c r="B163" s="35">
        <v>42658</v>
      </c>
      <c r="C163" s="36" t="s">
        <v>575</v>
      </c>
      <c r="D163" s="37">
        <v>1500</v>
      </c>
      <c r="E163" s="34"/>
      <c r="F163" s="42">
        <f>IF(Tableau1[[#This Row],[debit]]&gt;0,Tableau1[[#This Row],[debit]],-Tableau1[[#This Row],[credit]])</f>
        <v>1500</v>
      </c>
      <c r="G163" s="1" t="str">
        <f>LEFT(Tableau1[[#This Row],[libelle]],FIND(" ",Tableau1[[#This Row],[libelle]])-1)</f>
        <v>ALINEA</v>
      </c>
    </row>
    <row r="164" spans="1:7" x14ac:dyDescent="0.35">
      <c r="A164" s="34" t="s">
        <v>35</v>
      </c>
      <c r="B164" s="35">
        <v>42587</v>
      </c>
      <c r="C164" s="36" t="s">
        <v>576</v>
      </c>
      <c r="D164" s="37">
        <v>1560</v>
      </c>
      <c r="E164" s="34"/>
      <c r="F164" s="42">
        <f>IF(Tableau1[[#This Row],[debit]]&gt;0,Tableau1[[#This Row],[debit]],-Tableau1[[#This Row],[credit]])</f>
        <v>1560</v>
      </c>
      <c r="G164" s="1" t="str">
        <f>LEFT(Tableau1[[#This Row],[libelle]],FIND(" ",Tableau1[[#This Row],[libelle]])-1)</f>
        <v>ALINEA</v>
      </c>
    </row>
    <row r="165" spans="1:7" x14ac:dyDescent="0.35">
      <c r="A165" s="34" t="s">
        <v>35</v>
      </c>
      <c r="B165" s="35">
        <v>42657</v>
      </c>
      <c r="C165" s="36" t="s">
        <v>577</v>
      </c>
      <c r="D165" s="37">
        <v>1830</v>
      </c>
      <c r="E165" s="34"/>
      <c r="F165" s="42">
        <f>IF(Tableau1[[#This Row],[debit]]&gt;0,Tableau1[[#This Row],[debit]],-Tableau1[[#This Row],[credit]])</f>
        <v>1830</v>
      </c>
      <c r="G165" s="1" t="str">
        <f>LEFT(Tableau1[[#This Row],[libelle]],FIND(" ",Tableau1[[#This Row],[libelle]])-1)</f>
        <v>CACEIS</v>
      </c>
    </row>
    <row r="166" spans="1:7" x14ac:dyDescent="0.35">
      <c r="A166" s="34" t="s">
        <v>35</v>
      </c>
      <c r="B166" s="35">
        <v>42547</v>
      </c>
      <c r="C166" s="36" t="s">
        <v>578</v>
      </c>
      <c r="D166" s="37">
        <v>2900</v>
      </c>
      <c r="E166" s="34"/>
      <c r="F166" s="42">
        <f>IF(Tableau1[[#This Row],[debit]]&gt;0,Tableau1[[#This Row],[debit]],-Tableau1[[#This Row],[credit]])</f>
        <v>2900</v>
      </c>
      <c r="G166" s="1" t="str">
        <f>LEFT(Tableau1[[#This Row],[libelle]],FIND(" ",Tableau1[[#This Row],[libelle]])-1)</f>
        <v>CACEIS</v>
      </c>
    </row>
    <row r="167" spans="1:7" x14ac:dyDescent="0.35">
      <c r="A167" s="34" t="s">
        <v>35</v>
      </c>
      <c r="B167" s="35">
        <v>42598</v>
      </c>
      <c r="C167" s="36" t="s">
        <v>579</v>
      </c>
      <c r="D167" s="37">
        <v>3090</v>
      </c>
      <c r="E167" s="34"/>
      <c r="F167" s="42">
        <f>IF(Tableau1[[#This Row],[debit]]&gt;0,Tableau1[[#This Row],[debit]],-Tableau1[[#This Row],[credit]])</f>
        <v>3090</v>
      </c>
      <c r="G167" s="1" t="str">
        <f>LEFT(Tableau1[[#This Row],[libelle]],FIND(" ",Tableau1[[#This Row],[libelle]])-1)</f>
        <v>CACEIS</v>
      </c>
    </row>
    <row r="168" spans="1:7" x14ac:dyDescent="0.35">
      <c r="A168" s="34" t="s">
        <v>35</v>
      </c>
      <c r="B168" s="35">
        <v>42573</v>
      </c>
      <c r="C168" s="36" t="s">
        <v>580</v>
      </c>
      <c r="D168" s="37">
        <v>4170</v>
      </c>
      <c r="E168" s="34"/>
      <c r="F168" s="42">
        <f>IF(Tableau1[[#This Row],[debit]]&gt;0,Tableau1[[#This Row],[debit]],-Tableau1[[#This Row],[credit]])</f>
        <v>4170</v>
      </c>
      <c r="G168" s="1" t="str">
        <f>LEFT(Tableau1[[#This Row],[libelle]],FIND(" ",Tableau1[[#This Row],[libelle]])-1)</f>
        <v>CACEIS</v>
      </c>
    </row>
    <row r="169" spans="1:7" x14ac:dyDescent="0.35">
      <c r="A169" s="34" t="s">
        <v>35</v>
      </c>
      <c r="B169" s="35">
        <v>42590</v>
      </c>
      <c r="C169" s="36" t="s">
        <v>581</v>
      </c>
      <c r="D169" s="37">
        <v>5290</v>
      </c>
      <c r="E169" s="34"/>
      <c r="F169" s="42">
        <f>IF(Tableau1[[#This Row],[debit]]&gt;0,Tableau1[[#This Row],[debit]],-Tableau1[[#This Row],[credit]])</f>
        <v>5290</v>
      </c>
      <c r="G169" s="1" t="str">
        <f>LEFT(Tableau1[[#This Row],[libelle]],FIND(" ",Tableau1[[#This Row],[libelle]])-1)</f>
        <v>CACEIS</v>
      </c>
    </row>
    <row r="170" spans="1:7" x14ac:dyDescent="0.35">
      <c r="A170" s="34" t="s">
        <v>35</v>
      </c>
      <c r="B170" s="35">
        <v>42596</v>
      </c>
      <c r="C170" s="36" t="s">
        <v>582</v>
      </c>
      <c r="D170" s="37">
        <v>5290</v>
      </c>
      <c r="E170" s="34"/>
      <c r="F170" s="42">
        <f>IF(Tableau1[[#This Row],[debit]]&gt;0,Tableau1[[#This Row],[debit]],-Tableau1[[#This Row],[credit]])</f>
        <v>5290</v>
      </c>
      <c r="G170" s="1" t="str">
        <f>LEFT(Tableau1[[#This Row],[libelle]],FIND(" ",Tableau1[[#This Row],[libelle]])-1)</f>
        <v>CACEIS</v>
      </c>
    </row>
    <row r="171" spans="1:7" x14ac:dyDescent="0.35">
      <c r="A171" s="34" t="s">
        <v>35</v>
      </c>
      <c r="B171" s="35">
        <v>42701</v>
      </c>
      <c r="C171" s="36" t="s">
        <v>583</v>
      </c>
      <c r="D171" s="37">
        <v>6080</v>
      </c>
      <c r="E171" s="34"/>
      <c r="F171" s="42">
        <f>IF(Tableau1[[#This Row],[debit]]&gt;0,Tableau1[[#This Row],[debit]],-Tableau1[[#This Row],[credit]])</f>
        <v>6080</v>
      </c>
      <c r="G171" s="1" t="str">
        <f>LEFT(Tableau1[[#This Row],[libelle]],FIND(" ",Tableau1[[#This Row],[libelle]])-1)</f>
        <v>CACEIS</v>
      </c>
    </row>
    <row r="172" spans="1:7" x14ac:dyDescent="0.35">
      <c r="A172" s="34" t="s">
        <v>35</v>
      </c>
      <c r="B172" s="35">
        <v>42687</v>
      </c>
      <c r="C172" s="36" t="s">
        <v>584</v>
      </c>
      <c r="D172" s="37">
        <v>6360</v>
      </c>
      <c r="E172" s="34"/>
      <c r="F172" s="42">
        <f>IF(Tableau1[[#This Row],[debit]]&gt;0,Tableau1[[#This Row],[debit]],-Tableau1[[#This Row],[credit]])</f>
        <v>6360</v>
      </c>
      <c r="G172" s="1" t="str">
        <f>LEFT(Tableau1[[#This Row],[libelle]],FIND(" ",Tableau1[[#This Row],[libelle]])-1)</f>
        <v>CACEIS</v>
      </c>
    </row>
    <row r="173" spans="1:7" x14ac:dyDescent="0.35">
      <c r="A173" s="34" t="s">
        <v>35</v>
      </c>
      <c r="B173" s="35">
        <v>42392</v>
      </c>
      <c r="C173" s="36" t="s">
        <v>585</v>
      </c>
      <c r="D173" s="37">
        <v>6560</v>
      </c>
      <c r="E173" s="34"/>
      <c r="F173" s="42">
        <f>IF(Tableau1[[#This Row],[debit]]&gt;0,Tableau1[[#This Row],[debit]],-Tableau1[[#This Row],[credit]])</f>
        <v>6560</v>
      </c>
      <c r="G173" s="1" t="str">
        <f>LEFT(Tableau1[[#This Row],[libelle]],FIND(" ",Tableau1[[#This Row],[libelle]])-1)</f>
        <v>CACEIS</v>
      </c>
    </row>
    <row r="174" spans="1:7" x14ac:dyDescent="0.35">
      <c r="A174" s="34" t="s">
        <v>35</v>
      </c>
      <c r="B174" s="35">
        <v>42672</v>
      </c>
      <c r="C174" s="36" t="s">
        <v>586</v>
      </c>
      <c r="D174" s="37">
        <v>6770</v>
      </c>
      <c r="E174" s="34"/>
      <c r="F174" s="42">
        <f>IF(Tableau1[[#This Row],[debit]]&gt;0,Tableau1[[#This Row],[debit]],-Tableau1[[#This Row],[credit]])</f>
        <v>6770</v>
      </c>
      <c r="G174" s="1" t="str">
        <f>LEFT(Tableau1[[#This Row],[libelle]],FIND(" ",Tableau1[[#This Row],[libelle]])-1)</f>
        <v>CACEIS</v>
      </c>
    </row>
    <row r="175" spans="1:7" x14ac:dyDescent="0.35">
      <c r="A175" s="34" t="s">
        <v>35</v>
      </c>
      <c r="B175" s="35">
        <v>42647</v>
      </c>
      <c r="C175" s="36" t="s">
        <v>587</v>
      </c>
      <c r="D175" s="37">
        <v>6880</v>
      </c>
      <c r="E175" s="34"/>
      <c r="F175" s="42">
        <f>IF(Tableau1[[#This Row],[debit]]&gt;0,Tableau1[[#This Row],[debit]],-Tableau1[[#This Row],[credit]])</f>
        <v>6880</v>
      </c>
      <c r="G175" s="1" t="str">
        <f>LEFT(Tableau1[[#This Row],[libelle]],FIND(" ",Tableau1[[#This Row],[libelle]])-1)</f>
        <v>CACEIS</v>
      </c>
    </row>
    <row r="176" spans="1:7" x14ac:dyDescent="0.35">
      <c r="A176" s="34" t="s">
        <v>35</v>
      </c>
      <c r="B176" s="35">
        <v>42521</v>
      </c>
      <c r="C176" s="36" t="s">
        <v>588</v>
      </c>
      <c r="D176" s="37">
        <v>7440</v>
      </c>
      <c r="E176" s="34"/>
      <c r="F176" s="42">
        <f>IF(Tableau1[[#This Row],[debit]]&gt;0,Tableau1[[#This Row],[debit]],-Tableau1[[#This Row],[credit]])</f>
        <v>7440</v>
      </c>
      <c r="G176" s="1" t="str">
        <f>LEFT(Tableau1[[#This Row],[libelle]],FIND(" ",Tableau1[[#This Row],[libelle]])-1)</f>
        <v>ADISSEO</v>
      </c>
    </row>
    <row r="177" spans="1:7" x14ac:dyDescent="0.35">
      <c r="A177" s="34" t="s">
        <v>35</v>
      </c>
      <c r="B177" s="35">
        <v>42575</v>
      </c>
      <c r="C177" s="36" t="s">
        <v>589</v>
      </c>
      <c r="D177" s="37">
        <v>7460</v>
      </c>
      <c r="E177" s="34"/>
      <c r="F177" s="42">
        <f>IF(Tableau1[[#This Row],[debit]]&gt;0,Tableau1[[#This Row],[debit]],-Tableau1[[#This Row],[credit]])</f>
        <v>7460</v>
      </c>
      <c r="G177" s="1" t="str">
        <f>LEFT(Tableau1[[#This Row],[libelle]],FIND(" ",Tableau1[[#This Row],[libelle]])-1)</f>
        <v>ADISSEO</v>
      </c>
    </row>
    <row r="178" spans="1:7" x14ac:dyDescent="0.35">
      <c r="A178" s="34" t="s">
        <v>37</v>
      </c>
      <c r="B178" s="35">
        <v>42606</v>
      </c>
      <c r="C178" s="36" t="s">
        <v>590</v>
      </c>
      <c r="D178" s="37">
        <v>680</v>
      </c>
      <c r="E178" s="34"/>
      <c r="F178" s="42">
        <f>IF(Tableau1[[#This Row],[debit]]&gt;0,Tableau1[[#This Row],[debit]],-Tableau1[[#This Row],[credit]])</f>
        <v>680</v>
      </c>
      <c r="G178" s="1" t="str">
        <f>LEFT(Tableau1[[#This Row],[libelle]],FIND(" ",Tableau1[[#This Row],[libelle]])-1)</f>
        <v>ADISSEO</v>
      </c>
    </row>
    <row r="179" spans="1:7" x14ac:dyDescent="0.35">
      <c r="A179" s="34" t="s">
        <v>37</v>
      </c>
      <c r="B179" s="35">
        <v>42726</v>
      </c>
      <c r="C179" s="36" t="s">
        <v>591</v>
      </c>
      <c r="D179" s="37">
        <v>1190</v>
      </c>
      <c r="E179" s="34"/>
      <c r="F179" s="42">
        <f>IF(Tableau1[[#This Row],[debit]]&gt;0,Tableau1[[#This Row],[debit]],-Tableau1[[#This Row],[credit]])</f>
        <v>1190</v>
      </c>
      <c r="G179" s="1" t="str">
        <f>LEFT(Tableau1[[#This Row],[libelle]],FIND(" ",Tableau1[[#This Row],[libelle]])-1)</f>
        <v>ADISSEO</v>
      </c>
    </row>
    <row r="180" spans="1:7" x14ac:dyDescent="0.35">
      <c r="A180" s="34" t="s">
        <v>37</v>
      </c>
      <c r="B180" s="35">
        <v>42543</v>
      </c>
      <c r="C180" s="36" t="s">
        <v>592</v>
      </c>
      <c r="D180" s="37">
        <v>1300</v>
      </c>
      <c r="E180" s="34"/>
      <c r="F180" s="42">
        <f>IF(Tableau1[[#This Row],[debit]]&gt;0,Tableau1[[#This Row],[debit]],-Tableau1[[#This Row],[credit]])</f>
        <v>1300</v>
      </c>
      <c r="G180" s="1" t="str">
        <f>LEFT(Tableau1[[#This Row],[libelle]],FIND(" ",Tableau1[[#This Row],[libelle]])-1)</f>
        <v>ADISSEO</v>
      </c>
    </row>
    <row r="181" spans="1:7" x14ac:dyDescent="0.35">
      <c r="A181" s="34" t="s">
        <v>37</v>
      </c>
      <c r="B181" s="35">
        <v>42558</v>
      </c>
      <c r="C181" s="36" t="s">
        <v>593</v>
      </c>
      <c r="D181" s="37">
        <v>1740</v>
      </c>
      <c r="E181" s="34"/>
      <c r="F181" s="42">
        <f>IF(Tableau1[[#This Row],[debit]]&gt;0,Tableau1[[#This Row],[debit]],-Tableau1[[#This Row],[credit]])</f>
        <v>1740</v>
      </c>
      <c r="G181" s="1" t="str">
        <f>LEFT(Tableau1[[#This Row],[libelle]],FIND(" ",Tableau1[[#This Row],[libelle]])-1)</f>
        <v>ADISSEO</v>
      </c>
    </row>
    <row r="182" spans="1:7" x14ac:dyDescent="0.35">
      <c r="A182" s="34" t="s">
        <v>37</v>
      </c>
      <c r="B182" s="35">
        <v>42729</v>
      </c>
      <c r="C182" s="36" t="s">
        <v>594</v>
      </c>
      <c r="D182" s="37">
        <v>1900</v>
      </c>
      <c r="E182" s="34"/>
      <c r="F182" s="42">
        <f>IF(Tableau1[[#This Row],[debit]]&gt;0,Tableau1[[#This Row],[debit]],-Tableau1[[#This Row],[credit]])</f>
        <v>1900</v>
      </c>
      <c r="G182" s="1" t="str">
        <f>LEFT(Tableau1[[#This Row],[libelle]],FIND(" ",Tableau1[[#This Row],[libelle]])-1)</f>
        <v>ADH</v>
      </c>
    </row>
    <row r="183" spans="1:7" x14ac:dyDescent="0.35">
      <c r="A183" s="34" t="s">
        <v>37</v>
      </c>
      <c r="B183" s="35">
        <v>42707</v>
      </c>
      <c r="C183" s="36" t="s">
        <v>595</v>
      </c>
      <c r="D183" s="37">
        <v>2230</v>
      </c>
      <c r="E183" s="34"/>
      <c r="F183" s="42">
        <f>IF(Tableau1[[#This Row],[debit]]&gt;0,Tableau1[[#This Row],[debit]],-Tableau1[[#This Row],[credit]])</f>
        <v>2230</v>
      </c>
      <c r="G183" s="1" t="str">
        <f>LEFT(Tableau1[[#This Row],[libelle]],FIND(" ",Tableau1[[#This Row],[libelle]])-1)</f>
        <v>ADH</v>
      </c>
    </row>
    <row r="184" spans="1:7" x14ac:dyDescent="0.35">
      <c r="A184" s="34" t="s">
        <v>37</v>
      </c>
      <c r="B184" s="35">
        <v>42584</v>
      </c>
      <c r="C184" s="36" t="s">
        <v>596</v>
      </c>
      <c r="D184" s="37">
        <v>2630</v>
      </c>
      <c r="E184" s="34"/>
      <c r="F184" s="42">
        <f>IF(Tableau1[[#This Row],[debit]]&gt;0,Tableau1[[#This Row],[debit]],-Tableau1[[#This Row],[credit]])</f>
        <v>2630</v>
      </c>
      <c r="G184" s="1" t="str">
        <f>LEFT(Tableau1[[#This Row],[libelle]],FIND(" ",Tableau1[[#This Row],[libelle]])-1)</f>
        <v>ADH</v>
      </c>
    </row>
    <row r="185" spans="1:7" x14ac:dyDescent="0.35">
      <c r="A185" s="34" t="s">
        <v>37</v>
      </c>
      <c r="B185" s="35">
        <v>42650</v>
      </c>
      <c r="C185" s="36" t="s">
        <v>597</v>
      </c>
      <c r="D185" s="37">
        <v>3020</v>
      </c>
      <c r="E185" s="34"/>
      <c r="F185" s="42">
        <f>IF(Tableau1[[#This Row],[debit]]&gt;0,Tableau1[[#This Row],[debit]],-Tableau1[[#This Row],[credit]])</f>
        <v>3020</v>
      </c>
      <c r="G185" s="1" t="str">
        <f>LEFT(Tableau1[[#This Row],[libelle]],FIND(" ",Tableau1[[#This Row],[libelle]])-1)</f>
        <v>ADH</v>
      </c>
    </row>
    <row r="186" spans="1:7" x14ac:dyDescent="0.35">
      <c r="A186" s="34" t="s">
        <v>37</v>
      </c>
      <c r="B186" s="35">
        <v>42720</v>
      </c>
      <c r="C186" s="36" t="s">
        <v>598</v>
      </c>
      <c r="D186" s="37">
        <v>3030</v>
      </c>
      <c r="E186" s="34"/>
      <c r="F186" s="42">
        <f>IF(Tableau1[[#This Row],[debit]]&gt;0,Tableau1[[#This Row],[debit]],-Tableau1[[#This Row],[credit]])</f>
        <v>3030</v>
      </c>
      <c r="G186" s="1" t="str">
        <f>LEFT(Tableau1[[#This Row],[libelle]],FIND(" ",Tableau1[[#This Row],[libelle]])-1)</f>
        <v>ADH</v>
      </c>
    </row>
    <row r="187" spans="1:7" x14ac:dyDescent="0.35">
      <c r="A187" s="34" t="s">
        <v>37</v>
      </c>
      <c r="B187" s="35">
        <v>42464</v>
      </c>
      <c r="C187" s="36" t="s">
        <v>599</v>
      </c>
      <c r="D187" s="37">
        <v>3180</v>
      </c>
      <c r="E187" s="34"/>
      <c r="F187" s="42">
        <f>IF(Tableau1[[#This Row],[debit]]&gt;0,Tableau1[[#This Row],[debit]],-Tableau1[[#This Row],[credit]])</f>
        <v>3180</v>
      </c>
      <c r="G187" s="1" t="str">
        <f>LEFT(Tableau1[[#This Row],[libelle]],FIND(" ",Tableau1[[#This Row],[libelle]])-1)</f>
        <v>ADH</v>
      </c>
    </row>
    <row r="188" spans="1:7" x14ac:dyDescent="0.35">
      <c r="A188" s="34" t="s">
        <v>37</v>
      </c>
      <c r="B188" s="35">
        <v>42690</v>
      </c>
      <c r="C188" s="36" t="s">
        <v>600</v>
      </c>
      <c r="D188" s="37">
        <v>3570</v>
      </c>
      <c r="E188" s="34"/>
      <c r="F188" s="42">
        <f>IF(Tableau1[[#This Row],[debit]]&gt;0,Tableau1[[#This Row],[debit]],-Tableau1[[#This Row],[credit]])</f>
        <v>3570</v>
      </c>
      <c r="G188" s="1" t="str">
        <f>LEFT(Tableau1[[#This Row],[libelle]],FIND(" ",Tableau1[[#This Row],[libelle]])-1)</f>
        <v>ADH</v>
      </c>
    </row>
    <row r="189" spans="1:7" x14ac:dyDescent="0.35">
      <c r="A189" s="34" t="s">
        <v>37</v>
      </c>
      <c r="B189" s="35">
        <v>42687</v>
      </c>
      <c r="C189" s="36" t="s">
        <v>601</v>
      </c>
      <c r="D189" s="37">
        <v>4170</v>
      </c>
      <c r="E189" s="34"/>
      <c r="F189" s="42">
        <f>IF(Tableau1[[#This Row],[debit]]&gt;0,Tableau1[[#This Row],[debit]],-Tableau1[[#This Row],[credit]])</f>
        <v>4170</v>
      </c>
      <c r="G189" s="1" t="str">
        <f>LEFT(Tableau1[[#This Row],[libelle]],FIND(" ",Tableau1[[#This Row],[libelle]])-1)</f>
        <v>ADH</v>
      </c>
    </row>
    <row r="190" spans="1:7" x14ac:dyDescent="0.35">
      <c r="A190" s="34" t="s">
        <v>37</v>
      </c>
      <c r="B190" s="35">
        <v>42432</v>
      </c>
      <c r="C190" s="36" t="s">
        <v>602</v>
      </c>
      <c r="D190" s="37">
        <v>4990</v>
      </c>
      <c r="E190" s="34"/>
      <c r="F190" s="42">
        <f>IF(Tableau1[[#This Row],[debit]]&gt;0,Tableau1[[#This Row],[debit]],-Tableau1[[#This Row],[credit]])</f>
        <v>4990</v>
      </c>
      <c r="G190" s="1" t="str">
        <f>LEFT(Tableau1[[#This Row],[libelle]],FIND(" ",Tableau1[[#This Row],[libelle]])-1)</f>
        <v>ADH</v>
      </c>
    </row>
    <row r="191" spans="1:7" x14ac:dyDescent="0.35">
      <c r="A191" s="34" t="s">
        <v>37</v>
      </c>
      <c r="B191" s="35">
        <v>42639</v>
      </c>
      <c r="C191" s="36" t="s">
        <v>603</v>
      </c>
      <c r="D191" s="37">
        <v>6400</v>
      </c>
      <c r="E191" s="34"/>
      <c r="F191" s="42">
        <f>IF(Tableau1[[#This Row],[debit]]&gt;0,Tableau1[[#This Row],[debit]],-Tableau1[[#This Row],[credit]])</f>
        <v>6400</v>
      </c>
      <c r="G191" s="1" t="str">
        <f>LEFT(Tableau1[[#This Row],[libelle]],FIND(" ",Tableau1[[#This Row],[libelle]])-1)</f>
        <v>ADH</v>
      </c>
    </row>
    <row r="192" spans="1:7" x14ac:dyDescent="0.35">
      <c r="A192" s="34" t="s">
        <v>37</v>
      </c>
      <c r="B192" s="35">
        <v>42733</v>
      </c>
      <c r="C192" s="36" t="s">
        <v>604</v>
      </c>
      <c r="D192" s="37">
        <v>6440</v>
      </c>
      <c r="E192" s="34"/>
      <c r="F192" s="42">
        <f>IF(Tableau1[[#This Row],[debit]]&gt;0,Tableau1[[#This Row],[debit]],-Tableau1[[#This Row],[credit]])</f>
        <v>6440</v>
      </c>
      <c r="G192" s="1" t="str">
        <f>LEFT(Tableau1[[#This Row],[libelle]],FIND(" ",Tableau1[[#This Row],[libelle]])-1)</f>
        <v>ADH</v>
      </c>
    </row>
    <row r="193" spans="1:7" x14ac:dyDescent="0.35">
      <c r="A193" s="34" t="s">
        <v>37</v>
      </c>
      <c r="B193" s="35">
        <v>42607</v>
      </c>
      <c r="C193" s="36" t="s">
        <v>605</v>
      </c>
      <c r="D193" s="37">
        <v>6720</v>
      </c>
      <c r="E193" s="34"/>
      <c r="F193" s="42">
        <f>IF(Tableau1[[#This Row],[debit]]&gt;0,Tableau1[[#This Row],[debit]],-Tableau1[[#This Row],[credit]])</f>
        <v>6720</v>
      </c>
      <c r="G193" s="1" t="str">
        <f>LEFT(Tableau1[[#This Row],[libelle]],FIND(" ",Tableau1[[#This Row],[libelle]])-1)</f>
        <v>ADH</v>
      </c>
    </row>
    <row r="194" spans="1:7" x14ac:dyDescent="0.35">
      <c r="A194" s="34" t="s">
        <v>37</v>
      </c>
      <c r="B194" s="35">
        <v>42482</v>
      </c>
      <c r="C194" s="36" t="s">
        <v>606</v>
      </c>
      <c r="D194" s="37">
        <v>7480</v>
      </c>
      <c r="E194" s="34"/>
      <c r="F194" s="42">
        <f>IF(Tableau1[[#This Row],[debit]]&gt;0,Tableau1[[#This Row],[debit]],-Tableau1[[#This Row],[credit]])</f>
        <v>7480</v>
      </c>
      <c r="G194" s="1" t="str">
        <f>LEFT(Tableau1[[#This Row],[libelle]],FIND(" ",Tableau1[[#This Row],[libelle]])-1)</f>
        <v>PWC</v>
      </c>
    </row>
    <row r="195" spans="1:7" x14ac:dyDescent="0.35">
      <c r="A195" s="34" t="s">
        <v>37</v>
      </c>
      <c r="B195" s="35">
        <v>42593</v>
      </c>
      <c r="C195" s="36" t="s">
        <v>607</v>
      </c>
      <c r="D195" s="37">
        <v>8260</v>
      </c>
      <c r="E195" s="34"/>
      <c r="F195" s="42">
        <f>IF(Tableau1[[#This Row],[debit]]&gt;0,Tableau1[[#This Row],[debit]],-Tableau1[[#This Row],[credit]])</f>
        <v>8260</v>
      </c>
      <c r="G195" s="1" t="str">
        <f>LEFT(Tableau1[[#This Row],[libelle]],FIND(" ",Tableau1[[#This Row],[libelle]])-1)</f>
        <v>PWC</v>
      </c>
    </row>
    <row r="196" spans="1:7" x14ac:dyDescent="0.35">
      <c r="A196" s="34" t="s">
        <v>39</v>
      </c>
      <c r="B196" s="35">
        <v>42649</v>
      </c>
      <c r="C196" s="36" t="s">
        <v>608</v>
      </c>
      <c r="D196" s="37">
        <v>1150</v>
      </c>
      <c r="E196" s="34"/>
      <c r="F196" s="42">
        <f>IF(Tableau1[[#This Row],[debit]]&gt;0,Tableau1[[#This Row],[debit]],-Tableau1[[#This Row],[credit]])</f>
        <v>1150</v>
      </c>
      <c r="G196" s="1" t="str">
        <f>LEFT(Tableau1[[#This Row],[libelle]],FIND(" ",Tableau1[[#This Row],[libelle]])-1)</f>
        <v>PWC</v>
      </c>
    </row>
    <row r="197" spans="1:7" x14ac:dyDescent="0.35">
      <c r="A197" s="34" t="s">
        <v>39</v>
      </c>
      <c r="B197" s="35">
        <v>42504</v>
      </c>
      <c r="C197" s="36" t="s">
        <v>609</v>
      </c>
      <c r="D197" s="37">
        <v>1190</v>
      </c>
      <c r="E197" s="34"/>
      <c r="F197" s="42">
        <f>IF(Tableau1[[#This Row],[debit]]&gt;0,Tableau1[[#This Row],[debit]],-Tableau1[[#This Row],[credit]])</f>
        <v>1190</v>
      </c>
      <c r="G197" s="1" t="str">
        <f>LEFT(Tableau1[[#This Row],[libelle]],FIND(" ",Tableau1[[#This Row],[libelle]])-1)</f>
        <v>PWC</v>
      </c>
    </row>
    <row r="198" spans="1:7" x14ac:dyDescent="0.35">
      <c r="A198" s="34" t="s">
        <v>39</v>
      </c>
      <c r="B198" s="35">
        <v>42568</v>
      </c>
      <c r="C198" s="36" t="s">
        <v>610</v>
      </c>
      <c r="D198" s="37">
        <v>1310</v>
      </c>
      <c r="E198" s="34"/>
      <c r="F198" s="42">
        <f>IF(Tableau1[[#This Row],[debit]]&gt;0,Tableau1[[#This Row],[debit]],-Tableau1[[#This Row],[credit]])</f>
        <v>1310</v>
      </c>
      <c r="G198" s="1" t="str">
        <f>LEFT(Tableau1[[#This Row],[libelle]],FIND(" ",Tableau1[[#This Row],[libelle]])-1)</f>
        <v>PWC</v>
      </c>
    </row>
    <row r="199" spans="1:7" x14ac:dyDescent="0.35">
      <c r="A199" s="34" t="s">
        <v>39</v>
      </c>
      <c r="B199" s="35">
        <v>42397</v>
      </c>
      <c r="C199" s="36" t="s">
        <v>611</v>
      </c>
      <c r="D199" s="37"/>
      <c r="E199" s="37">
        <v>1410</v>
      </c>
      <c r="F199" s="42">
        <f>IF(Tableau1[[#This Row],[debit]]&gt;0,Tableau1[[#This Row],[debit]],-Tableau1[[#This Row],[credit]])</f>
        <v>-1410</v>
      </c>
      <c r="G199" s="1" t="str">
        <f>LEFT(Tableau1[[#This Row],[libelle]],FIND(" ",Tableau1[[#This Row],[libelle]])-1)</f>
        <v>UBIQUS</v>
      </c>
    </row>
    <row r="200" spans="1:7" x14ac:dyDescent="0.35">
      <c r="A200" s="34" t="s">
        <v>39</v>
      </c>
      <c r="B200" s="35">
        <v>42409</v>
      </c>
      <c r="C200" s="36" t="s">
        <v>612</v>
      </c>
      <c r="D200" s="37">
        <v>1710</v>
      </c>
      <c r="E200" s="34"/>
      <c r="F200" s="42">
        <f>IF(Tableau1[[#This Row],[debit]]&gt;0,Tableau1[[#This Row],[debit]],-Tableau1[[#This Row],[credit]])</f>
        <v>1710</v>
      </c>
      <c r="G200" s="1" t="str">
        <f>LEFT(Tableau1[[#This Row],[libelle]],FIND(" ",Tableau1[[#This Row],[libelle]])-1)</f>
        <v>UBIQUS</v>
      </c>
    </row>
    <row r="201" spans="1:7" x14ac:dyDescent="0.35">
      <c r="A201" s="34" t="s">
        <v>39</v>
      </c>
      <c r="B201" s="35">
        <v>42413</v>
      </c>
      <c r="C201" s="36" t="s">
        <v>613</v>
      </c>
      <c r="D201" s="37">
        <v>1750</v>
      </c>
      <c r="E201" s="34"/>
      <c r="F201" s="42">
        <f>IF(Tableau1[[#This Row],[debit]]&gt;0,Tableau1[[#This Row],[debit]],-Tableau1[[#This Row],[credit]])</f>
        <v>1750</v>
      </c>
      <c r="G201" s="1" t="str">
        <f>LEFT(Tableau1[[#This Row],[libelle]],FIND(" ",Tableau1[[#This Row],[libelle]])-1)</f>
        <v>UBIQUS</v>
      </c>
    </row>
    <row r="202" spans="1:7" x14ac:dyDescent="0.35">
      <c r="A202" s="34" t="s">
        <v>39</v>
      </c>
      <c r="B202" s="35">
        <v>42395</v>
      </c>
      <c r="C202" s="36" t="s">
        <v>614</v>
      </c>
      <c r="D202" s="37">
        <v>1960</v>
      </c>
      <c r="E202" s="34"/>
      <c r="F202" s="42">
        <f>IF(Tableau1[[#This Row],[debit]]&gt;0,Tableau1[[#This Row],[debit]],-Tableau1[[#This Row],[credit]])</f>
        <v>1960</v>
      </c>
      <c r="G202" s="1" t="str">
        <f>LEFT(Tableau1[[#This Row],[libelle]],FIND(" ",Tableau1[[#This Row],[libelle]])-1)</f>
        <v>UBIQUS</v>
      </c>
    </row>
    <row r="203" spans="1:7" x14ac:dyDescent="0.35">
      <c r="A203" s="34" t="s">
        <v>39</v>
      </c>
      <c r="B203" s="35">
        <v>42535</v>
      </c>
      <c r="C203" s="36" t="s">
        <v>615</v>
      </c>
      <c r="D203" s="37">
        <v>3080</v>
      </c>
      <c r="E203" s="34"/>
      <c r="F203" s="42">
        <f>IF(Tableau1[[#This Row],[debit]]&gt;0,Tableau1[[#This Row],[debit]],-Tableau1[[#This Row],[credit]])</f>
        <v>3080</v>
      </c>
      <c r="G203" s="1" t="str">
        <f>LEFT(Tableau1[[#This Row],[libelle]],FIND(" ",Tableau1[[#This Row],[libelle]])-1)</f>
        <v>UBIQUS</v>
      </c>
    </row>
    <row r="204" spans="1:7" x14ac:dyDescent="0.35">
      <c r="A204" s="34" t="s">
        <v>39</v>
      </c>
      <c r="B204" s="35">
        <v>42478</v>
      </c>
      <c r="C204" s="36" t="s">
        <v>616</v>
      </c>
      <c r="D204" s="37">
        <v>3880</v>
      </c>
      <c r="E204" s="34"/>
      <c r="F204" s="42">
        <f>IF(Tableau1[[#This Row],[debit]]&gt;0,Tableau1[[#This Row],[debit]],-Tableau1[[#This Row],[credit]])</f>
        <v>3880</v>
      </c>
      <c r="G204" s="1" t="str">
        <f>LEFT(Tableau1[[#This Row],[libelle]],FIND(" ",Tableau1[[#This Row],[libelle]])-1)</f>
        <v>UBIQUS</v>
      </c>
    </row>
    <row r="205" spans="1:7" x14ac:dyDescent="0.35">
      <c r="A205" s="34" t="s">
        <v>39</v>
      </c>
      <c r="B205" s="35">
        <v>42380</v>
      </c>
      <c r="C205" s="36" t="s">
        <v>617</v>
      </c>
      <c r="D205" s="37">
        <v>5070</v>
      </c>
      <c r="E205" s="34"/>
      <c r="F205" s="42">
        <f>IF(Tableau1[[#This Row],[debit]]&gt;0,Tableau1[[#This Row],[debit]],-Tableau1[[#This Row],[credit]])</f>
        <v>5070</v>
      </c>
      <c r="G205" s="1" t="str">
        <f>LEFT(Tableau1[[#This Row],[libelle]],FIND(" ",Tableau1[[#This Row],[libelle]])-1)</f>
        <v>UBIQUS</v>
      </c>
    </row>
    <row r="206" spans="1:7" x14ac:dyDescent="0.35">
      <c r="A206" s="34" t="s">
        <v>39</v>
      </c>
      <c r="B206" s="35">
        <v>42576</v>
      </c>
      <c r="C206" s="36" t="s">
        <v>618</v>
      </c>
      <c r="D206" s="37">
        <v>5410</v>
      </c>
      <c r="E206" s="34"/>
      <c r="F206" s="42">
        <f>IF(Tableau1[[#This Row],[debit]]&gt;0,Tableau1[[#This Row],[debit]],-Tableau1[[#This Row],[credit]])</f>
        <v>5410</v>
      </c>
      <c r="G206" s="1" t="str">
        <f>LEFT(Tableau1[[#This Row],[libelle]],FIND(" ",Tableau1[[#This Row],[libelle]])-1)</f>
        <v>UBIQUS</v>
      </c>
    </row>
    <row r="207" spans="1:7" x14ac:dyDescent="0.35">
      <c r="A207" s="34" t="s">
        <v>39</v>
      </c>
      <c r="B207" s="35">
        <v>42478</v>
      </c>
      <c r="C207" s="36" t="s">
        <v>619</v>
      </c>
      <c r="D207" s="37">
        <v>5900</v>
      </c>
      <c r="E207" s="34"/>
      <c r="F207" s="42">
        <f>IF(Tableau1[[#This Row],[debit]]&gt;0,Tableau1[[#This Row],[debit]],-Tableau1[[#This Row],[credit]])</f>
        <v>5900</v>
      </c>
      <c r="G207" s="1" t="str">
        <f>LEFT(Tableau1[[#This Row],[libelle]],FIND(" ",Tableau1[[#This Row],[libelle]])-1)</f>
        <v>UBIQUS</v>
      </c>
    </row>
    <row r="208" spans="1:7" x14ac:dyDescent="0.35">
      <c r="A208" s="34" t="s">
        <v>39</v>
      </c>
      <c r="B208" s="35">
        <v>42654</v>
      </c>
      <c r="C208" s="36" t="s">
        <v>620</v>
      </c>
      <c r="D208" s="37">
        <v>7280</v>
      </c>
      <c r="E208" s="34"/>
      <c r="F208" s="42">
        <f>IF(Tableau1[[#This Row],[debit]]&gt;0,Tableau1[[#This Row],[debit]],-Tableau1[[#This Row],[credit]])</f>
        <v>7280</v>
      </c>
      <c r="G208" s="1" t="str">
        <f>LEFT(Tableau1[[#This Row],[libelle]],FIND(" ",Tableau1[[#This Row],[libelle]])-1)</f>
        <v>UBIQUS</v>
      </c>
    </row>
    <row r="209" spans="1:7" x14ac:dyDescent="0.35">
      <c r="A209" s="34" t="s">
        <v>39</v>
      </c>
      <c r="B209" s="35">
        <v>42711</v>
      </c>
      <c r="C209" s="36" t="s">
        <v>621</v>
      </c>
      <c r="D209" s="37">
        <v>7330</v>
      </c>
      <c r="E209" s="34"/>
      <c r="F209" s="42">
        <f>IF(Tableau1[[#This Row],[debit]]&gt;0,Tableau1[[#This Row],[debit]],-Tableau1[[#This Row],[credit]])</f>
        <v>7330</v>
      </c>
      <c r="G209" s="1" t="str">
        <f>LEFT(Tableau1[[#This Row],[libelle]],FIND(" ",Tableau1[[#This Row],[libelle]])-1)</f>
        <v>UBIQUS</v>
      </c>
    </row>
    <row r="210" spans="1:7" x14ac:dyDescent="0.35">
      <c r="A210" s="34" t="s">
        <v>39</v>
      </c>
      <c r="B210" s="35">
        <v>42705</v>
      </c>
      <c r="C210" s="36" t="s">
        <v>622</v>
      </c>
      <c r="D210" s="37">
        <v>7450</v>
      </c>
      <c r="E210" s="34"/>
      <c r="F210" s="42">
        <f>IF(Tableau1[[#This Row],[debit]]&gt;0,Tableau1[[#This Row],[debit]],-Tableau1[[#This Row],[credit]])</f>
        <v>7450</v>
      </c>
      <c r="G210" s="1" t="str">
        <f>LEFT(Tableau1[[#This Row],[libelle]],FIND(" ",Tableau1[[#This Row],[libelle]])-1)</f>
        <v>UBIQUS</v>
      </c>
    </row>
    <row r="211" spans="1:7" x14ac:dyDescent="0.35">
      <c r="A211" s="34" t="s">
        <v>39</v>
      </c>
      <c r="B211" s="35">
        <v>42705</v>
      </c>
      <c r="C211" s="36" t="s">
        <v>623</v>
      </c>
      <c r="D211" s="37">
        <v>7920</v>
      </c>
      <c r="E211" s="34"/>
      <c r="F211" s="42">
        <f>IF(Tableau1[[#This Row],[debit]]&gt;0,Tableau1[[#This Row],[debit]],-Tableau1[[#This Row],[credit]])</f>
        <v>7920</v>
      </c>
      <c r="G211" s="1" t="str">
        <f>LEFT(Tableau1[[#This Row],[libelle]],FIND(" ",Tableau1[[#This Row],[libelle]])-1)</f>
        <v>INATIS</v>
      </c>
    </row>
    <row r="212" spans="1:7" x14ac:dyDescent="0.35">
      <c r="A212" s="34" t="s">
        <v>39</v>
      </c>
      <c r="B212" s="35">
        <v>42719</v>
      </c>
      <c r="C212" s="36" t="s">
        <v>624</v>
      </c>
      <c r="D212" s="37">
        <v>7920</v>
      </c>
      <c r="E212" s="34"/>
      <c r="F212" s="42">
        <f>IF(Tableau1[[#This Row],[debit]]&gt;0,Tableau1[[#This Row],[debit]],-Tableau1[[#This Row],[credit]])</f>
        <v>7920</v>
      </c>
      <c r="G212" s="1" t="str">
        <f>LEFT(Tableau1[[#This Row],[libelle]],FIND(" ",Tableau1[[#This Row],[libelle]])-1)</f>
        <v>INATIS</v>
      </c>
    </row>
    <row r="213" spans="1:7" x14ac:dyDescent="0.35">
      <c r="A213" s="34" t="s">
        <v>39</v>
      </c>
      <c r="B213" s="35">
        <v>42541</v>
      </c>
      <c r="C213" s="36" t="s">
        <v>625</v>
      </c>
      <c r="D213" s="37">
        <v>8310</v>
      </c>
      <c r="E213" s="34"/>
      <c r="F213" s="42">
        <f>IF(Tableau1[[#This Row],[debit]]&gt;0,Tableau1[[#This Row],[debit]],-Tableau1[[#This Row],[credit]])</f>
        <v>8310</v>
      </c>
      <c r="G213" s="1" t="str">
        <f>LEFT(Tableau1[[#This Row],[libelle]],FIND(" ",Tableau1[[#This Row],[libelle]])-1)</f>
        <v>INATIS</v>
      </c>
    </row>
    <row r="214" spans="1:7" x14ac:dyDescent="0.35">
      <c r="A214" s="34" t="s">
        <v>41</v>
      </c>
      <c r="B214" s="35">
        <v>42544</v>
      </c>
      <c r="C214" s="36" t="s">
        <v>626</v>
      </c>
      <c r="D214" s="37">
        <v>510</v>
      </c>
      <c r="E214" s="34"/>
      <c r="F214" s="42">
        <f>IF(Tableau1[[#This Row],[debit]]&gt;0,Tableau1[[#This Row],[debit]],-Tableau1[[#This Row],[credit]])</f>
        <v>510</v>
      </c>
      <c r="G214" s="1" t="str">
        <f>LEFT(Tableau1[[#This Row],[libelle]],FIND(" ",Tableau1[[#This Row],[libelle]])-1)</f>
        <v>INATIS</v>
      </c>
    </row>
    <row r="215" spans="1:7" x14ac:dyDescent="0.35">
      <c r="A215" s="34" t="s">
        <v>41</v>
      </c>
      <c r="B215" s="35">
        <v>42727</v>
      </c>
      <c r="C215" s="36" t="s">
        <v>627</v>
      </c>
      <c r="D215" s="37">
        <v>630</v>
      </c>
      <c r="E215" s="34"/>
      <c r="F215" s="42">
        <f>IF(Tableau1[[#This Row],[debit]]&gt;0,Tableau1[[#This Row],[debit]],-Tableau1[[#This Row],[credit]])</f>
        <v>630</v>
      </c>
      <c r="G215" s="1" t="str">
        <f>LEFT(Tableau1[[#This Row],[libelle]],FIND(" ",Tableau1[[#This Row],[libelle]])-1)</f>
        <v>INATIS</v>
      </c>
    </row>
    <row r="216" spans="1:7" x14ac:dyDescent="0.35">
      <c r="A216" s="34" t="s">
        <v>41</v>
      </c>
      <c r="B216" s="35">
        <v>42423</v>
      </c>
      <c r="C216" s="36" t="s">
        <v>628</v>
      </c>
      <c r="D216" s="37"/>
      <c r="E216" s="37">
        <v>1420</v>
      </c>
      <c r="F216" s="42">
        <f>IF(Tableau1[[#This Row],[debit]]&gt;0,Tableau1[[#This Row],[debit]],-Tableau1[[#This Row],[credit]])</f>
        <v>-1420</v>
      </c>
      <c r="G216" s="1" t="str">
        <f>LEFT(Tableau1[[#This Row],[libelle]],FIND(" ",Tableau1[[#This Row],[libelle]])-1)</f>
        <v>GFI</v>
      </c>
    </row>
    <row r="217" spans="1:7" x14ac:dyDescent="0.35">
      <c r="A217" s="34" t="s">
        <v>41</v>
      </c>
      <c r="B217" s="35">
        <v>42471</v>
      </c>
      <c r="C217" s="36" t="s">
        <v>629</v>
      </c>
      <c r="D217" s="37">
        <v>1710</v>
      </c>
      <c r="E217" s="34"/>
      <c r="F217" s="42">
        <f>IF(Tableau1[[#This Row],[debit]]&gt;0,Tableau1[[#This Row],[debit]],-Tableau1[[#This Row],[credit]])</f>
        <v>1710</v>
      </c>
      <c r="G217" s="1" t="str">
        <f>LEFT(Tableau1[[#This Row],[libelle]],FIND(" ",Tableau1[[#This Row],[libelle]])-1)</f>
        <v>GFI</v>
      </c>
    </row>
    <row r="218" spans="1:7" x14ac:dyDescent="0.35">
      <c r="A218" s="34" t="s">
        <v>41</v>
      </c>
      <c r="B218" s="35">
        <v>42605</v>
      </c>
      <c r="C218" s="36" t="s">
        <v>630</v>
      </c>
      <c r="D218" s="37">
        <v>2250</v>
      </c>
      <c r="E218" s="34"/>
      <c r="F218" s="42">
        <f>IF(Tableau1[[#This Row],[debit]]&gt;0,Tableau1[[#This Row],[debit]],-Tableau1[[#This Row],[credit]])</f>
        <v>2250</v>
      </c>
      <c r="G218" s="1" t="str">
        <f>LEFT(Tableau1[[#This Row],[libelle]],FIND(" ",Tableau1[[#This Row],[libelle]])-1)</f>
        <v>GFI</v>
      </c>
    </row>
    <row r="219" spans="1:7" x14ac:dyDescent="0.35">
      <c r="A219" s="34" t="s">
        <v>41</v>
      </c>
      <c r="B219" s="35">
        <v>42694</v>
      </c>
      <c r="C219" s="36" t="s">
        <v>631</v>
      </c>
      <c r="D219" s="37">
        <v>2350</v>
      </c>
      <c r="E219" s="34"/>
      <c r="F219" s="42">
        <f>IF(Tableau1[[#This Row],[debit]]&gt;0,Tableau1[[#This Row],[debit]],-Tableau1[[#This Row],[credit]])</f>
        <v>2350</v>
      </c>
      <c r="G219" s="1" t="str">
        <f>LEFT(Tableau1[[#This Row],[libelle]],FIND(" ",Tableau1[[#This Row],[libelle]])-1)</f>
        <v>GFI</v>
      </c>
    </row>
    <row r="220" spans="1:7" x14ac:dyDescent="0.35">
      <c r="A220" s="34" t="s">
        <v>41</v>
      </c>
      <c r="B220" s="35">
        <v>42614</v>
      </c>
      <c r="C220" s="36" t="s">
        <v>632</v>
      </c>
      <c r="D220" s="37">
        <v>2630</v>
      </c>
      <c r="E220" s="34"/>
      <c r="F220" s="42">
        <f>IF(Tableau1[[#This Row],[debit]]&gt;0,Tableau1[[#This Row],[debit]],-Tableau1[[#This Row],[credit]])</f>
        <v>2630</v>
      </c>
      <c r="G220" s="1" t="str">
        <f>LEFT(Tableau1[[#This Row],[libelle]],FIND(" ",Tableau1[[#This Row],[libelle]])-1)</f>
        <v>GFI</v>
      </c>
    </row>
    <row r="221" spans="1:7" x14ac:dyDescent="0.35">
      <c r="A221" s="34" t="s">
        <v>41</v>
      </c>
      <c r="B221" s="35">
        <v>42655</v>
      </c>
      <c r="C221" s="36" t="s">
        <v>633</v>
      </c>
      <c r="D221" s="37">
        <v>3090</v>
      </c>
      <c r="E221" s="34"/>
      <c r="F221" s="42">
        <f>IF(Tableau1[[#This Row],[debit]]&gt;0,Tableau1[[#This Row],[debit]],-Tableau1[[#This Row],[credit]])</f>
        <v>3090</v>
      </c>
      <c r="G221" s="1" t="str">
        <f>LEFT(Tableau1[[#This Row],[libelle]],FIND(" ",Tableau1[[#This Row],[libelle]])-1)</f>
        <v>GFI</v>
      </c>
    </row>
    <row r="222" spans="1:7" x14ac:dyDescent="0.35">
      <c r="A222" s="34" t="s">
        <v>41</v>
      </c>
      <c r="B222" s="35">
        <v>42452</v>
      </c>
      <c r="C222" s="36" t="s">
        <v>634</v>
      </c>
      <c r="D222" s="37">
        <v>3910</v>
      </c>
      <c r="E222" s="34"/>
      <c r="F222" s="42">
        <f>IF(Tableau1[[#This Row],[debit]]&gt;0,Tableau1[[#This Row],[debit]],-Tableau1[[#This Row],[credit]])</f>
        <v>3910</v>
      </c>
      <c r="G222" s="1" t="str">
        <f>LEFT(Tableau1[[#This Row],[libelle]],FIND(" ",Tableau1[[#This Row],[libelle]])-1)</f>
        <v>GFI</v>
      </c>
    </row>
    <row r="223" spans="1:7" x14ac:dyDescent="0.35">
      <c r="A223" s="34" t="s">
        <v>41</v>
      </c>
      <c r="B223" s="35">
        <v>42428</v>
      </c>
      <c r="C223" s="36" t="s">
        <v>635</v>
      </c>
      <c r="D223" s="37">
        <v>3970</v>
      </c>
      <c r="E223" s="34"/>
      <c r="F223" s="42">
        <f>IF(Tableau1[[#This Row],[debit]]&gt;0,Tableau1[[#This Row],[debit]],-Tableau1[[#This Row],[credit]])</f>
        <v>3970</v>
      </c>
      <c r="G223" s="1" t="str">
        <f>LEFT(Tableau1[[#This Row],[libelle]],FIND(" ",Tableau1[[#This Row],[libelle]])-1)</f>
        <v>GFI</v>
      </c>
    </row>
    <row r="224" spans="1:7" x14ac:dyDescent="0.35">
      <c r="A224" s="34" t="s">
        <v>41</v>
      </c>
      <c r="B224" s="35">
        <v>42380</v>
      </c>
      <c r="C224" s="36" t="s">
        <v>636</v>
      </c>
      <c r="D224" s="37">
        <v>4530</v>
      </c>
      <c r="E224" s="34"/>
      <c r="F224" s="42">
        <f>IF(Tableau1[[#This Row],[debit]]&gt;0,Tableau1[[#This Row],[debit]],-Tableau1[[#This Row],[credit]])</f>
        <v>4530</v>
      </c>
      <c r="G224" s="1" t="str">
        <f>LEFT(Tableau1[[#This Row],[libelle]],FIND(" ",Tableau1[[#This Row],[libelle]])-1)</f>
        <v>GFI</v>
      </c>
    </row>
    <row r="225" spans="1:7" x14ac:dyDescent="0.35">
      <c r="A225" s="34" t="s">
        <v>41</v>
      </c>
      <c r="B225" s="35">
        <v>42626</v>
      </c>
      <c r="C225" s="36" t="s">
        <v>637</v>
      </c>
      <c r="D225" s="37">
        <v>5160</v>
      </c>
      <c r="E225" s="34"/>
      <c r="F225" s="42">
        <f>IF(Tableau1[[#This Row],[debit]]&gt;0,Tableau1[[#This Row],[debit]],-Tableau1[[#This Row],[credit]])</f>
        <v>5160</v>
      </c>
      <c r="G225" s="1" t="str">
        <f>LEFT(Tableau1[[#This Row],[libelle]],FIND(" ",Tableau1[[#This Row],[libelle]])-1)</f>
        <v>GFI</v>
      </c>
    </row>
    <row r="226" spans="1:7" x14ac:dyDescent="0.35">
      <c r="A226" s="34" t="s">
        <v>41</v>
      </c>
      <c r="B226" s="35">
        <v>42692</v>
      </c>
      <c r="C226" s="36" t="s">
        <v>638</v>
      </c>
      <c r="D226" s="37">
        <v>5360</v>
      </c>
      <c r="E226" s="34"/>
      <c r="F226" s="42">
        <f>IF(Tableau1[[#This Row],[debit]]&gt;0,Tableau1[[#This Row],[debit]],-Tableau1[[#This Row],[credit]])</f>
        <v>5360</v>
      </c>
      <c r="G226" s="1" t="str">
        <f>LEFT(Tableau1[[#This Row],[libelle]],FIND(" ",Tableau1[[#This Row],[libelle]])-1)</f>
        <v>GFI</v>
      </c>
    </row>
    <row r="227" spans="1:7" x14ac:dyDescent="0.35">
      <c r="A227" s="34" t="s">
        <v>41</v>
      </c>
      <c r="B227" s="35">
        <v>42716</v>
      </c>
      <c r="C227" s="36" t="s">
        <v>639</v>
      </c>
      <c r="D227" s="37">
        <v>5410</v>
      </c>
      <c r="E227" s="34"/>
      <c r="F227" s="42">
        <f>IF(Tableau1[[#This Row],[debit]]&gt;0,Tableau1[[#This Row],[debit]],-Tableau1[[#This Row],[credit]])</f>
        <v>5410</v>
      </c>
      <c r="G227" s="1" t="str">
        <f>LEFT(Tableau1[[#This Row],[libelle]],FIND(" ",Tableau1[[#This Row],[libelle]])-1)</f>
        <v>GFI</v>
      </c>
    </row>
    <row r="228" spans="1:7" x14ac:dyDescent="0.35">
      <c r="A228" s="34" t="s">
        <v>41</v>
      </c>
      <c r="B228" s="35">
        <v>42686</v>
      </c>
      <c r="C228" s="36" t="s">
        <v>640</v>
      </c>
      <c r="D228" s="37">
        <v>7320</v>
      </c>
      <c r="E228" s="34"/>
      <c r="F228" s="42">
        <f>IF(Tableau1[[#This Row],[debit]]&gt;0,Tableau1[[#This Row],[debit]],-Tableau1[[#This Row],[credit]])</f>
        <v>7320</v>
      </c>
      <c r="G228" s="1" t="str">
        <f>LEFT(Tableau1[[#This Row],[libelle]],FIND(" ",Tableau1[[#This Row],[libelle]])-1)</f>
        <v>GFI</v>
      </c>
    </row>
    <row r="229" spans="1:7" x14ac:dyDescent="0.35">
      <c r="A229" s="34" t="s">
        <v>41</v>
      </c>
      <c r="B229" s="35">
        <v>42515</v>
      </c>
      <c r="C229" s="36" t="s">
        <v>641</v>
      </c>
      <c r="D229" s="37">
        <v>8170</v>
      </c>
      <c r="E229" s="34"/>
      <c r="F229" s="42">
        <f>IF(Tableau1[[#This Row],[debit]]&gt;0,Tableau1[[#This Row],[debit]],-Tableau1[[#This Row],[credit]])</f>
        <v>8170</v>
      </c>
      <c r="G229" s="1" t="str">
        <f>LEFT(Tableau1[[#This Row],[libelle]],FIND(" ",Tableau1[[#This Row],[libelle]])-1)</f>
        <v>SANOFI</v>
      </c>
    </row>
    <row r="230" spans="1:7" x14ac:dyDescent="0.35">
      <c r="A230" s="34" t="s">
        <v>41</v>
      </c>
      <c r="B230" s="35">
        <v>42513</v>
      </c>
      <c r="C230" s="36" t="s">
        <v>642</v>
      </c>
      <c r="D230" s="37">
        <v>8310</v>
      </c>
      <c r="E230" s="34"/>
      <c r="F230" s="42">
        <f>IF(Tableau1[[#This Row],[debit]]&gt;0,Tableau1[[#This Row],[debit]],-Tableau1[[#This Row],[credit]])</f>
        <v>8310</v>
      </c>
      <c r="G230" s="1" t="str">
        <f>LEFT(Tableau1[[#This Row],[libelle]],FIND(" ",Tableau1[[#This Row],[libelle]])-1)</f>
        <v>SANOFI</v>
      </c>
    </row>
    <row r="231" spans="1:7" x14ac:dyDescent="0.35">
      <c r="A231" s="34" t="s">
        <v>41</v>
      </c>
      <c r="B231" s="35">
        <v>42477</v>
      </c>
      <c r="C231" s="36" t="s">
        <v>643</v>
      </c>
      <c r="D231" s="37">
        <v>8390</v>
      </c>
      <c r="E231" s="34"/>
      <c r="F231" s="42">
        <f>IF(Tableau1[[#This Row],[debit]]&gt;0,Tableau1[[#This Row],[debit]],-Tableau1[[#This Row],[credit]])</f>
        <v>8390</v>
      </c>
      <c r="G231" s="1" t="str">
        <f>LEFT(Tableau1[[#This Row],[libelle]],FIND(" ",Tableau1[[#This Row],[libelle]])-1)</f>
        <v>SANOFI</v>
      </c>
    </row>
    <row r="232" spans="1:7" x14ac:dyDescent="0.35">
      <c r="A232" s="34" t="s">
        <v>43</v>
      </c>
      <c r="B232" s="35">
        <v>42587</v>
      </c>
      <c r="C232" s="36" t="s">
        <v>644</v>
      </c>
      <c r="D232" s="37">
        <v>390</v>
      </c>
      <c r="E232" s="34"/>
      <c r="F232" s="42">
        <f>IF(Tableau1[[#This Row],[debit]]&gt;0,Tableau1[[#This Row],[debit]],-Tableau1[[#This Row],[credit]])</f>
        <v>390</v>
      </c>
      <c r="G232" s="1" t="str">
        <f>LEFT(Tableau1[[#This Row],[libelle]],FIND(" ",Tableau1[[#This Row],[libelle]])-1)</f>
        <v>SANOFI</v>
      </c>
    </row>
    <row r="233" spans="1:7" x14ac:dyDescent="0.35">
      <c r="A233" s="34" t="s">
        <v>43</v>
      </c>
      <c r="B233" s="35">
        <v>42599</v>
      </c>
      <c r="C233" s="36" t="s">
        <v>645</v>
      </c>
      <c r="D233" s="37">
        <v>500</v>
      </c>
      <c r="E233" s="34"/>
      <c r="F233" s="42">
        <f>IF(Tableau1[[#This Row],[debit]]&gt;0,Tableau1[[#This Row],[debit]],-Tableau1[[#This Row],[credit]])</f>
        <v>500</v>
      </c>
      <c r="G233" s="1" t="str">
        <f>LEFT(Tableau1[[#This Row],[libelle]],FIND(" ",Tableau1[[#This Row],[libelle]])-1)</f>
        <v>SANOFI</v>
      </c>
    </row>
    <row r="234" spans="1:7" x14ac:dyDescent="0.35">
      <c r="A234" s="34" t="s">
        <v>43</v>
      </c>
      <c r="B234" s="35">
        <v>42448</v>
      </c>
      <c r="C234" s="36" t="s">
        <v>646</v>
      </c>
      <c r="D234" s="37">
        <v>820</v>
      </c>
      <c r="E234" s="34"/>
      <c r="F234" s="42">
        <f>IF(Tableau1[[#This Row],[debit]]&gt;0,Tableau1[[#This Row],[debit]],-Tableau1[[#This Row],[credit]])</f>
        <v>820</v>
      </c>
      <c r="G234" s="1" t="str">
        <f>LEFT(Tableau1[[#This Row],[libelle]],FIND(" ",Tableau1[[#This Row],[libelle]])-1)</f>
        <v>SANOFI</v>
      </c>
    </row>
    <row r="235" spans="1:7" x14ac:dyDescent="0.35">
      <c r="A235" s="34" t="s">
        <v>43</v>
      </c>
      <c r="B235" s="35">
        <v>42387</v>
      </c>
      <c r="C235" s="36" t="s">
        <v>647</v>
      </c>
      <c r="D235" s="37">
        <v>1080</v>
      </c>
      <c r="E235" s="34"/>
      <c r="F235" s="42">
        <f>IF(Tableau1[[#This Row],[debit]]&gt;0,Tableau1[[#This Row],[debit]],-Tableau1[[#This Row],[credit]])</f>
        <v>1080</v>
      </c>
      <c r="G235" s="1" t="str">
        <f>LEFT(Tableau1[[#This Row],[libelle]],FIND(" ",Tableau1[[#This Row],[libelle]])-1)</f>
        <v>SANOFI</v>
      </c>
    </row>
    <row r="236" spans="1:7" x14ac:dyDescent="0.35">
      <c r="A236" s="34" t="s">
        <v>43</v>
      </c>
      <c r="B236" s="35">
        <v>42463</v>
      </c>
      <c r="C236" s="36" t="s">
        <v>648</v>
      </c>
      <c r="D236" s="37">
        <v>2920</v>
      </c>
      <c r="E236" s="34"/>
      <c r="F236" s="42">
        <f>IF(Tableau1[[#This Row],[debit]]&gt;0,Tableau1[[#This Row],[debit]],-Tableau1[[#This Row],[credit]])</f>
        <v>2920</v>
      </c>
      <c r="G236" s="1" t="str">
        <f>LEFT(Tableau1[[#This Row],[libelle]],FIND(" ",Tableau1[[#This Row],[libelle]])-1)</f>
        <v>TESLA</v>
      </c>
    </row>
    <row r="237" spans="1:7" x14ac:dyDescent="0.35">
      <c r="A237" s="34" t="s">
        <v>43</v>
      </c>
      <c r="B237" s="35">
        <v>42464</v>
      </c>
      <c r="C237" s="36" t="s">
        <v>649</v>
      </c>
      <c r="D237" s="37">
        <v>3560</v>
      </c>
      <c r="E237" s="34"/>
      <c r="F237" s="42">
        <f>IF(Tableau1[[#This Row],[debit]]&gt;0,Tableau1[[#This Row],[debit]],-Tableau1[[#This Row],[credit]])</f>
        <v>3560</v>
      </c>
      <c r="G237" s="1" t="str">
        <f>LEFT(Tableau1[[#This Row],[libelle]],FIND(" ",Tableau1[[#This Row],[libelle]])-1)</f>
        <v>TESLA</v>
      </c>
    </row>
    <row r="238" spans="1:7" x14ac:dyDescent="0.35">
      <c r="A238" s="34" t="s">
        <v>43</v>
      </c>
      <c r="B238" s="35">
        <v>42543</v>
      </c>
      <c r="C238" s="36" t="s">
        <v>650</v>
      </c>
      <c r="D238" s="37">
        <v>4630</v>
      </c>
      <c r="E238" s="34"/>
      <c r="F238" s="42">
        <f>IF(Tableau1[[#This Row],[debit]]&gt;0,Tableau1[[#This Row],[debit]],-Tableau1[[#This Row],[credit]])</f>
        <v>4630</v>
      </c>
      <c r="G238" s="1" t="str">
        <f>LEFT(Tableau1[[#This Row],[libelle]],FIND(" ",Tableau1[[#This Row],[libelle]])-1)</f>
        <v>TESLA</v>
      </c>
    </row>
    <row r="239" spans="1:7" x14ac:dyDescent="0.35">
      <c r="A239" s="34" t="s">
        <v>43</v>
      </c>
      <c r="B239" s="35">
        <v>42627</v>
      </c>
      <c r="C239" s="36" t="s">
        <v>651</v>
      </c>
      <c r="D239" s="37">
        <v>5030</v>
      </c>
      <c r="E239" s="34"/>
      <c r="F239" s="42">
        <f>IF(Tableau1[[#This Row],[debit]]&gt;0,Tableau1[[#This Row],[debit]],-Tableau1[[#This Row],[credit]])</f>
        <v>5030</v>
      </c>
      <c r="G239" s="1" t="str">
        <f>LEFT(Tableau1[[#This Row],[libelle]],FIND(" ",Tableau1[[#This Row],[libelle]])-1)</f>
        <v>TESLA</v>
      </c>
    </row>
    <row r="240" spans="1:7" x14ac:dyDescent="0.35">
      <c r="A240" s="34" t="s">
        <v>43</v>
      </c>
      <c r="B240" s="35">
        <v>42400</v>
      </c>
      <c r="C240" s="36" t="s">
        <v>652</v>
      </c>
      <c r="D240" s="37">
        <v>5470</v>
      </c>
      <c r="E240" s="34"/>
      <c r="F240" s="42">
        <f>IF(Tableau1[[#This Row],[debit]]&gt;0,Tableau1[[#This Row],[debit]],-Tableau1[[#This Row],[credit]])</f>
        <v>5470</v>
      </c>
      <c r="G240" s="1" t="str">
        <f>LEFT(Tableau1[[#This Row],[libelle]],FIND(" ",Tableau1[[#This Row],[libelle]])-1)</f>
        <v>TESLA</v>
      </c>
    </row>
    <row r="241" spans="1:7" x14ac:dyDescent="0.35">
      <c r="A241" s="34" t="s">
        <v>43</v>
      </c>
      <c r="B241" s="35">
        <v>42597</v>
      </c>
      <c r="C241" s="36" t="s">
        <v>653</v>
      </c>
      <c r="D241" s="37">
        <v>5920</v>
      </c>
      <c r="E241" s="34"/>
      <c r="F241" s="42">
        <f>IF(Tableau1[[#This Row],[debit]]&gt;0,Tableau1[[#This Row],[debit]],-Tableau1[[#This Row],[credit]])</f>
        <v>5920</v>
      </c>
      <c r="G241" s="1" t="str">
        <f>LEFT(Tableau1[[#This Row],[libelle]],FIND(" ",Tableau1[[#This Row],[libelle]])-1)</f>
        <v>TESLA</v>
      </c>
    </row>
    <row r="242" spans="1:7" x14ac:dyDescent="0.35">
      <c r="A242" s="34" t="s">
        <v>43</v>
      </c>
      <c r="B242" s="35">
        <v>42671</v>
      </c>
      <c r="C242" s="36" t="s">
        <v>654</v>
      </c>
      <c r="D242" s="37">
        <v>6620</v>
      </c>
      <c r="E242" s="34"/>
      <c r="F242" s="42">
        <f>IF(Tableau1[[#This Row],[debit]]&gt;0,Tableau1[[#This Row],[debit]],-Tableau1[[#This Row],[credit]])</f>
        <v>6620</v>
      </c>
      <c r="G242" s="1" t="str">
        <f>LEFT(Tableau1[[#This Row],[libelle]],FIND(" ",Tableau1[[#This Row],[libelle]])-1)</f>
        <v>TESLA</v>
      </c>
    </row>
    <row r="243" spans="1:7" x14ac:dyDescent="0.35">
      <c r="A243" s="34" t="s">
        <v>43</v>
      </c>
      <c r="B243" s="35">
        <v>42491</v>
      </c>
      <c r="C243" s="36" t="s">
        <v>655</v>
      </c>
      <c r="D243" s="37">
        <v>7020</v>
      </c>
      <c r="E243" s="34"/>
      <c r="F243" s="42">
        <f>IF(Tableau1[[#This Row],[debit]]&gt;0,Tableau1[[#This Row],[debit]],-Tableau1[[#This Row],[credit]])</f>
        <v>7020</v>
      </c>
      <c r="G243" s="1" t="str">
        <f>LEFT(Tableau1[[#This Row],[libelle]],FIND(" ",Tableau1[[#This Row],[libelle]])-1)</f>
        <v>TESLA</v>
      </c>
    </row>
    <row r="244" spans="1:7" x14ac:dyDescent="0.35">
      <c r="A244" s="34" t="s">
        <v>43</v>
      </c>
      <c r="B244" s="35">
        <v>42640</v>
      </c>
      <c r="C244" s="36" t="s">
        <v>656</v>
      </c>
      <c r="D244" s="37">
        <v>7120</v>
      </c>
      <c r="E244" s="34"/>
      <c r="F244" s="42">
        <f>IF(Tableau1[[#This Row],[debit]]&gt;0,Tableau1[[#This Row],[debit]],-Tableau1[[#This Row],[credit]])</f>
        <v>7120</v>
      </c>
      <c r="G244" s="1" t="str">
        <f>LEFT(Tableau1[[#This Row],[libelle]],FIND(" ",Tableau1[[#This Row],[libelle]])-1)</f>
        <v>TESLA</v>
      </c>
    </row>
    <row r="245" spans="1:7" x14ac:dyDescent="0.35">
      <c r="A245" s="34" t="s">
        <v>43</v>
      </c>
      <c r="B245" s="35">
        <v>42504</v>
      </c>
      <c r="C245" s="36" t="s">
        <v>657</v>
      </c>
      <c r="D245" s="37">
        <v>7190</v>
      </c>
      <c r="E245" s="34"/>
      <c r="F245" s="42">
        <f>IF(Tableau1[[#This Row],[debit]]&gt;0,Tableau1[[#This Row],[debit]],-Tableau1[[#This Row],[credit]])</f>
        <v>7190</v>
      </c>
      <c r="G245" s="1" t="str">
        <f>LEFT(Tableau1[[#This Row],[libelle]],FIND(" ",Tableau1[[#This Row],[libelle]])-1)</f>
        <v>TESLA</v>
      </c>
    </row>
    <row r="246" spans="1:7" x14ac:dyDescent="0.35">
      <c r="A246" s="34" t="s">
        <v>43</v>
      </c>
      <c r="B246" s="35">
        <v>42673</v>
      </c>
      <c r="C246" s="36" t="s">
        <v>658</v>
      </c>
      <c r="D246" s="37">
        <v>7810</v>
      </c>
      <c r="E246" s="34"/>
      <c r="F246" s="42">
        <f>IF(Tableau1[[#This Row],[debit]]&gt;0,Tableau1[[#This Row],[debit]],-Tableau1[[#This Row],[credit]])</f>
        <v>7810</v>
      </c>
      <c r="G246" s="1" t="str">
        <f>LEFT(Tableau1[[#This Row],[libelle]],FIND(" ",Tableau1[[#This Row],[libelle]])-1)</f>
        <v>TESLA</v>
      </c>
    </row>
    <row r="247" spans="1:7" x14ac:dyDescent="0.35">
      <c r="A247" s="34" t="s">
        <v>43</v>
      </c>
      <c r="B247" s="35">
        <v>42460</v>
      </c>
      <c r="C247" s="36" t="s">
        <v>659</v>
      </c>
      <c r="D247" s="37">
        <v>8070</v>
      </c>
      <c r="E247" s="34"/>
      <c r="F247" s="42">
        <f>IF(Tableau1[[#This Row],[debit]]&gt;0,Tableau1[[#This Row],[debit]],-Tableau1[[#This Row],[credit]])</f>
        <v>8070</v>
      </c>
      <c r="G247" s="1" t="str">
        <f>LEFT(Tableau1[[#This Row],[libelle]],FIND(" ",Tableau1[[#This Row],[libelle]])-1)</f>
        <v>TESLA</v>
      </c>
    </row>
    <row r="248" spans="1:7" x14ac:dyDescent="0.35">
      <c r="A248" s="34" t="s">
        <v>43</v>
      </c>
      <c r="B248" s="35">
        <v>42670</v>
      </c>
      <c r="C248" s="36" t="s">
        <v>660</v>
      </c>
      <c r="D248" s="37">
        <v>8120</v>
      </c>
      <c r="E248" s="34"/>
      <c r="F248" s="42">
        <f>IF(Tableau1[[#This Row],[debit]]&gt;0,Tableau1[[#This Row],[debit]],-Tableau1[[#This Row],[credit]])</f>
        <v>8120</v>
      </c>
      <c r="G248" s="1" t="str">
        <f>LEFT(Tableau1[[#This Row],[libelle]],FIND(" ",Tableau1[[#This Row],[libelle]])-1)</f>
        <v>PANZANI</v>
      </c>
    </row>
    <row r="249" spans="1:7" x14ac:dyDescent="0.35">
      <c r="A249" s="34" t="s">
        <v>43</v>
      </c>
      <c r="B249" s="35">
        <v>42628</v>
      </c>
      <c r="C249" s="36" t="s">
        <v>661</v>
      </c>
      <c r="D249" s="37">
        <v>8250</v>
      </c>
      <c r="E249" s="34"/>
      <c r="F249" s="42">
        <f>IF(Tableau1[[#This Row],[debit]]&gt;0,Tableau1[[#This Row],[debit]],-Tableau1[[#This Row],[credit]])</f>
        <v>8250</v>
      </c>
      <c r="G249" s="1" t="str">
        <f>LEFT(Tableau1[[#This Row],[libelle]],FIND(" ",Tableau1[[#This Row],[libelle]])-1)</f>
        <v>PANZANI</v>
      </c>
    </row>
    <row r="250" spans="1:7" x14ac:dyDescent="0.35">
      <c r="A250" s="34" t="s">
        <v>47</v>
      </c>
      <c r="B250" s="35">
        <v>42600</v>
      </c>
      <c r="C250" s="36" t="s">
        <v>662</v>
      </c>
      <c r="D250" s="37">
        <v>260</v>
      </c>
      <c r="E250" s="34"/>
      <c r="F250" s="42">
        <f>IF(Tableau1[[#This Row],[debit]]&gt;0,Tableau1[[#This Row],[debit]],-Tableau1[[#This Row],[credit]])</f>
        <v>260</v>
      </c>
      <c r="G250" s="1" t="str">
        <f>LEFT(Tableau1[[#This Row],[libelle]],FIND(" ",Tableau1[[#This Row],[libelle]])-1)</f>
        <v>PANZANI</v>
      </c>
    </row>
    <row r="251" spans="1:7" x14ac:dyDescent="0.35">
      <c r="A251" s="34" t="s">
        <v>47</v>
      </c>
      <c r="B251" s="35">
        <v>42387</v>
      </c>
      <c r="C251" s="36" t="s">
        <v>663</v>
      </c>
      <c r="D251" s="37">
        <v>900</v>
      </c>
      <c r="E251" s="34"/>
      <c r="F251" s="42">
        <f>IF(Tableau1[[#This Row],[debit]]&gt;0,Tableau1[[#This Row],[debit]],-Tableau1[[#This Row],[credit]])</f>
        <v>900</v>
      </c>
      <c r="G251" s="1" t="str">
        <f>LEFT(Tableau1[[#This Row],[libelle]],FIND(" ",Tableau1[[#This Row],[libelle]])-1)</f>
        <v>PANZANI</v>
      </c>
    </row>
    <row r="252" spans="1:7" x14ac:dyDescent="0.35">
      <c r="A252" s="34" t="s">
        <v>47</v>
      </c>
      <c r="B252" s="35">
        <v>42507</v>
      </c>
      <c r="C252" s="36" t="s">
        <v>664</v>
      </c>
      <c r="D252" s="37"/>
      <c r="E252" s="37">
        <v>950</v>
      </c>
      <c r="F252" s="42">
        <f>IF(Tableau1[[#This Row],[debit]]&gt;0,Tableau1[[#This Row],[debit]],-Tableau1[[#This Row],[credit]])</f>
        <v>-950</v>
      </c>
      <c r="G252" s="1" t="str">
        <f>LEFT(Tableau1[[#This Row],[libelle]],FIND(" ",Tableau1[[#This Row],[libelle]])-1)</f>
        <v>ARKADIN</v>
      </c>
    </row>
    <row r="253" spans="1:7" x14ac:dyDescent="0.35">
      <c r="A253" s="34" t="s">
        <v>47</v>
      </c>
      <c r="B253" s="35">
        <v>42674</v>
      </c>
      <c r="C253" s="36" t="s">
        <v>665</v>
      </c>
      <c r="D253" s="37">
        <v>2160</v>
      </c>
      <c r="E253" s="34"/>
      <c r="F253" s="42">
        <f>IF(Tableau1[[#This Row],[debit]]&gt;0,Tableau1[[#This Row],[debit]],-Tableau1[[#This Row],[credit]])</f>
        <v>2160</v>
      </c>
      <c r="G253" s="1" t="str">
        <f>LEFT(Tableau1[[#This Row],[libelle]],FIND(" ",Tableau1[[#This Row],[libelle]])-1)</f>
        <v>ARKADIN</v>
      </c>
    </row>
    <row r="254" spans="1:7" x14ac:dyDescent="0.35">
      <c r="A254" s="34" t="s">
        <v>47</v>
      </c>
      <c r="B254" s="35">
        <v>42710</v>
      </c>
      <c r="C254" s="36" t="s">
        <v>666</v>
      </c>
      <c r="D254" s="37">
        <v>2560</v>
      </c>
      <c r="E254" s="34"/>
      <c r="F254" s="42">
        <f>IF(Tableau1[[#This Row],[debit]]&gt;0,Tableau1[[#This Row],[debit]],-Tableau1[[#This Row],[credit]])</f>
        <v>2560</v>
      </c>
      <c r="G254" s="1" t="str">
        <f>LEFT(Tableau1[[#This Row],[libelle]],FIND(" ",Tableau1[[#This Row],[libelle]])-1)</f>
        <v>ARKADIN</v>
      </c>
    </row>
    <row r="255" spans="1:7" x14ac:dyDescent="0.35">
      <c r="A255" s="34" t="s">
        <v>47</v>
      </c>
      <c r="B255" s="35">
        <v>42681</v>
      </c>
      <c r="C255" s="36" t="s">
        <v>667</v>
      </c>
      <c r="D255" s="37">
        <v>2710</v>
      </c>
      <c r="E255" s="34"/>
      <c r="F255" s="42">
        <f>IF(Tableau1[[#This Row],[debit]]&gt;0,Tableau1[[#This Row],[debit]],-Tableau1[[#This Row],[credit]])</f>
        <v>2710</v>
      </c>
      <c r="G255" s="1" t="str">
        <f>LEFT(Tableau1[[#This Row],[libelle]],FIND(" ",Tableau1[[#This Row],[libelle]])-1)</f>
        <v>ARKADIN</v>
      </c>
    </row>
    <row r="256" spans="1:7" x14ac:dyDescent="0.35">
      <c r="A256" s="34" t="s">
        <v>47</v>
      </c>
      <c r="B256" s="35">
        <v>42489</v>
      </c>
      <c r="C256" s="36" t="s">
        <v>668</v>
      </c>
      <c r="D256" s="37">
        <v>3560</v>
      </c>
      <c r="E256" s="34"/>
      <c r="F256" s="42">
        <f>IF(Tableau1[[#This Row],[debit]]&gt;0,Tableau1[[#This Row],[debit]],-Tableau1[[#This Row],[credit]])</f>
        <v>3560</v>
      </c>
      <c r="G256" s="1" t="str">
        <f>LEFT(Tableau1[[#This Row],[libelle]],FIND(" ",Tableau1[[#This Row],[libelle]])-1)</f>
        <v>ARKADIN</v>
      </c>
    </row>
    <row r="257" spans="1:7" x14ac:dyDescent="0.35">
      <c r="A257" s="34" t="s">
        <v>47</v>
      </c>
      <c r="B257" s="35">
        <v>42621</v>
      </c>
      <c r="C257" s="36" t="s">
        <v>669</v>
      </c>
      <c r="D257" s="37">
        <v>3880</v>
      </c>
      <c r="E257" s="34"/>
      <c r="F257" s="42">
        <f>IF(Tableau1[[#This Row],[debit]]&gt;0,Tableau1[[#This Row],[debit]],-Tableau1[[#This Row],[credit]])</f>
        <v>3880</v>
      </c>
      <c r="G257" s="1" t="str">
        <f>LEFT(Tableau1[[#This Row],[libelle]],FIND(" ",Tableau1[[#This Row],[libelle]])-1)</f>
        <v>ARKADIN</v>
      </c>
    </row>
    <row r="258" spans="1:7" x14ac:dyDescent="0.35">
      <c r="A258" s="34" t="s">
        <v>47</v>
      </c>
      <c r="B258" s="35">
        <v>42733</v>
      </c>
      <c r="C258" s="36" t="s">
        <v>670</v>
      </c>
      <c r="D258" s="37">
        <v>4290</v>
      </c>
      <c r="E258" s="34"/>
      <c r="F258" s="42">
        <f>IF(Tableau1[[#This Row],[debit]]&gt;0,Tableau1[[#This Row],[debit]],-Tableau1[[#This Row],[credit]])</f>
        <v>4290</v>
      </c>
      <c r="G258" s="1" t="str">
        <f>LEFT(Tableau1[[#This Row],[libelle]],FIND(" ",Tableau1[[#This Row],[libelle]])-1)</f>
        <v>ARKADIN</v>
      </c>
    </row>
    <row r="259" spans="1:7" x14ac:dyDescent="0.35">
      <c r="A259" s="34" t="s">
        <v>47</v>
      </c>
      <c r="B259" s="35">
        <v>42595</v>
      </c>
      <c r="C259" s="36" t="s">
        <v>671</v>
      </c>
      <c r="D259" s="37">
        <v>4830</v>
      </c>
      <c r="E259" s="34"/>
      <c r="F259" s="42">
        <f>IF(Tableau1[[#This Row],[debit]]&gt;0,Tableau1[[#This Row],[debit]],-Tableau1[[#This Row],[credit]])</f>
        <v>4830</v>
      </c>
      <c r="G259" s="1" t="str">
        <f>LEFT(Tableau1[[#This Row],[libelle]],FIND(" ",Tableau1[[#This Row],[libelle]])-1)</f>
        <v>ARKADIN</v>
      </c>
    </row>
    <row r="260" spans="1:7" x14ac:dyDescent="0.35">
      <c r="A260" s="34" t="s">
        <v>47</v>
      </c>
      <c r="B260" s="35">
        <v>42709</v>
      </c>
      <c r="C260" s="36" t="s">
        <v>672</v>
      </c>
      <c r="D260" s="37">
        <v>5080</v>
      </c>
      <c r="E260" s="34"/>
      <c r="F260" s="42">
        <f>IF(Tableau1[[#This Row],[debit]]&gt;0,Tableau1[[#This Row],[debit]],-Tableau1[[#This Row],[credit]])</f>
        <v>5080</v>
      </c>
      <c r="G260" s="1" t="str">
        <f>LEFT(Tableau1[[#This Row],[libelle]],FIND(" ",Tableau1[[#This Row],[libelle]])-1)</f>
        <v>ARKADIN</v>
      </c>
    </row>
    <row r="261" spans="1:7" x14ac:dyDescent="0.35">
      <c r="A261" s="34" t="s">
        <v>47</v>
      </c>
      <c r="B261" s="35">
        <v>42548</v>
      </c>
      <c r="C261" s="36" t="s">
        <v>673</v>
      </c>
      <c r="D261" s="37">
        <v>5090</v>
      </c>
      <c r="E261" s="34"/>
      <c r="F261" s="42">
        <f>IF(Tableau1[[#This Row],[debit]]&gt;0,Tableau1[[#This Row],[debit]],-Tableau1[[#This Row],[credit]])</f>
        <v>5090</v>
      </c>
      <c r="G261" s="1" t="str">
        <f>LEFT(Tableau1[[#This Row],[libelle]],FIND(" ",Tableau1[[#This Row],[libelle]])-1)</f>
        <v>ARKADIN</v>
      </c>
    </row>
    <row r="262" spans="1:7" x14ac:dyDescent="0.35">
      <c r="A262" s="34" t="s">
        <v>47</v>
      </c>
      <c r="B262" s="35">
        <v>42628</v>
      </c>
      <c r="C262" s="36" t="s">
        <v>674</v>
      </c>
      <c r="D262" s="37">
        <v>5210</v>
      </c>
      <c r="E262" s="34"/>
      <c r="F262" s="42">
        <f>IF(Tableau1[[#This Row],[debit]]&gt;0,Tableau1[[#This Row],[debit]],-Tableau1[[#This Row],[credit]])</f>
        <v>5210</v>
      </c>
      <c r="G262" s="1" t="str">
        <f>LEFT(Tableau1[[#This Row],[libelle]],FIND(" ",Tableau1[[#This Row],[libelle]])-1)</f>
        <v>ARKADIN</v>
      </c>
    </row>
    <row r="263" spans="1:7" x14ac:dyDescent="0.35">
      <c r="A263" s="34" t="s">
        <v>47</v>
      </c>
      <c r="B263" s="35">
        <v>42650</v>
      </c>
      <c r="C263" s="36" t="s">
        <v>675</v>
      </c>
      <c r="D263" s="37">
        <v>5930</v>
      </c>
      <c r="E263" s="34"/>
      <c r="F263" s="42">
        <f>IF(Tableau1[[#This Row],[debit]]&gt;0,Tableau1[[#This Row],[debit]],-Tableau1[[#This Row],[credit]])</f>
        <v>5930</v>
      </c>
      <c r="G263" s="1" t="str">
        <f>LEFT(Tableau1[[#This Row],[libelle]],FIND(" ",Tableau1[[#This Row],[libelle]])-1)</f>
        <v>ARKADIN</v>
      </c>
    </row>
    <row r="264" spans="1:7" x14ac:dyDescent="0.35">
      <c r="A264" s="34" t="s">
        <v>47</v>
      </c>
      <c r="B264" s="35">
        <v>42496</v>
      </c>
      <c r="C264" s="36" t="s">
        <v>676</v>
      </c>
      <c r="D264" s="37">
        <v>6370</v>
      </c>
      <c r="E264" s="34"/>
      <c r="F264" s="42">
        <f>IF(Tableau1[[#This Row],[debit]]&gt;0,Tableau1[[#This Row],[debit]],-Tableau1[[#This Row],[credit]])</f>
        <v>6370</v>
      </c>
      <c r="G264" s="1" t="str">
        <f>LEFT(Tableau1[[#This Row],[libelle]],FIND(" ",Tableau1[[#This Row],[libelle]])-1)</f>
        <v>ARKADIN</v>
      </c>
    </row>
    <row r="265" spans="1:7" x14ac:dyDescent="0.35">
      <c r="A265" s="34" t="s">
        <v>47</v>
      </c>
      <c r="B265" s="35">
        <v>42378</v>
      </c>
      <c r="C265" s="36" t="s">
        <v>677</v>
      </c>
      <c r="D265" s="37">
        <v>7470</v>
      </c>
      <c r="E265" s="34"/>
      <c r="F265" s="42">
        <f>IF(Tableau1[[#This Row],[debit]]&gt;0,Tableau1[[#This Row],[debit]],-Tableau1[[#This Row],[credit]])</f>
        <v>7470</v>
      </c>
      <c r="G265" s="1" t="str">
        <f>LEFT(Tableau1[[#This Row],[libelle]],FIND(" ",Tableau1[[#This Row],[libelle]])-1)</f>
        <v>ARKADIN</v>
      </c>
    </row>
    <row r="266" spans="1:7" x14ac:dyDescent="0.35">
      <c r="A266" s="34" t="s">
        <v>47</v>
      </c>
      <c r="B266" s="35">
        <v>42670</v>
      </c>
      <c r="C266" s="36" t="s">
        <v>678</v>
      </c>
      <c r="D266" s="37">
        <v>8170</v>
      </c>
      <c r="E266" s="34"/>
      <c r="F266" s="42">
        <f>IF(Tableau1[[#This Row],[debit]]&gt;0,Tableau1[[#This Row],[debit]],-Tableau1[[#This Row],[credit]])</f>
        <v>8170</v>
      </c>
      <c r="G266" s="1" t="str">
        <f>LEFT(Tableau1[[#This Row],[libelle]],FIND(" ",Tableau1[[#This Row],[libelle]])-1)</f>
        <v>ARKADIN</v>
      </c>
    </row>
    <row r="267" spans="1:7" x14ac:dyDescent="0.35">
      <c r="A267" s="34" t="s">
        <v>47</v>
      </c>
      <c r="B267" s="35">
        <v>42697</v>
      </c>
      <c r="C267" s="36" t="s">
        <v>679</v>
      </c>
      <c r="D267" s="37"/>
      <c r="E267" s="37">
        <v>5200</v>
      </c>
      <c r="F267" s="42">
        <f>IF(Tableau1[[#This Row],[debit]]&gt;0,Tableau1[[#This Row],[debit]],-Tableau1[[#This Row],[credit]])</f>
        <v>-5200</v>
      </c>
      <c r="G267" s="1" t="str">
        <f>LEFT(Tableau1[[#This Row],[libelle]],FIND(" ",Tableau1[[#This Row],[libelle]])-1)</f>
        <v>ARKADIN</v>
      </c>
    </row>
    <row r="268" spans="1:7" x14ac:dyDescent="0.35">
      <c r="A268" s="34" t="s">
        <v>49</v>
      </c>
      <c r="B268" s="35">
        <v>42550</v>
      </c>
      <c r="C268" s="36" t="s">
        <v>680</v>
      </c>
      <c r="D268" s="37">
        <v>370</v>
      </c>
      <c r="E268" s="34"/>
      <c r="F268" s="42">
        <f>IF(Tableau1[[#This Row],[debit]]&gt;0,Tableau1[[#This Row],[debit]],-Tableau1[[#This Row],[credit]])</f>
        <v>370</v>
      </c>
      <c r="G268" s="1" t="str">
        <f>LEFT(Tableau1[[#This Row],[libelle]],FIND(" ",Tableau1[[#This Row],[libelle]])-1)</f>
        <v>PITCHY</v>
      </c>
    </row>
    <row r="269" spans="1:7" x14ac:dyDescent="0.35">
      <c r="A269" s="34" t="s">
        <v>49</v>
      </c>
      <c r="B269" s="35">
        <v>42396</v>
      </c>
      <c r="C269" s="36" t="s">
        <v>681</v>
      </c>
      <c r="D269" s="37">
        <v>430</v>
      </c>
      <c r="E269" s="34"/>
      <c r="F269" s="42">
        <f>IF(Tableau1[[#This Row],[debit]]&gt;0,Tableau1[[#This Row],[debit]],-Tableau1[[#This Row],[credit]])</f>
        <v>430</v>
      </c>
      <c r="G269" s="1" t="str">
        <f>LEFT(Tableau1[[#This Row],[libelle]],FIND(" ",Tableau1[[#This Row],[libelle]])-1)</f>
        <v>PITCHY</v>
      </c>
    </row>
    <row r="270" spans="1:7" x14ac:dyDescent="0.35">
      <c r="A270" s="34" t="s">
        <v>49</v>
      </c>
      <c r="B270" s="35">
        <v>42633</v>
      </c>
      <c r="C270" s="36" t="s">
        <v>682</v>
      </c>
      <c r="D270" s="37">
        <v>990</v>
      </c>
      <c r="E270" s="34"/>
      <c r="F270" s="42">
        <f>IF(Tableau1[[#This Row],[debit]]&gt;0,Tableau1[[#This Row],[debit]],-Tableau1[[#This Row],[credit]])</f>
        <v>990</v>
      </c>
      <c r="G270" s="1" t="str">
        <f>LEFT(Tableau1[[#This Row],[libelle]],FIND(" ",Tableau1[[#This Row],[libelle]])-1)</f>
        <v>PITCHY</v>
      </c>
    </row>
    <row r="271" spans="1:7" x14ac:dyDescent="0.35">
      <c r="A271" s="34" t="s">
        <v>49</v>
      </c>
      <c r="B271" s="35">
        <v>42459</v>
      </c>
      <c r="C271" s="36" t="s">
        <v>683</v>
      </c>
      <c r="D271" s="37">
        <v>2400</v>
      </c>
      <c r="E271" s="34"/>
      <c r="F271" s="42">
        <f>IF(Tableau1[[#This Row],[debit]]&gt;0,Tableau1[[#This Row],[debit]],-Tableau1[[#This Row],[credit]])</f>
        <v>2400</v>
      </c>
      <c r="G271" s="1" t="str">
        <f>LEFT(Tableau1[[#This Row],[libelle]],FIND(" ",Tableau1[[#This Row],[libelle]])-1)</f>
        <v>PITCHY</v>
      </c>
    </row>
    <row r="272" spans="1:7" x14ac:dyDescent="0.35">
      <c r="A272" s="34" t="s">
        <v>49</v>
      </c>
      <c r="B272" s="35">
        <v>42523</v>
      </c>
      <c r="C272" s="36" t="s">
        <v>684</v>
      </c>
      <c r="D272" s="37"/>
      <c r="E272" s="37">
        <v>2710</v>
      </c>
      <c r="F272" s="42">
        <f>IF(Tableau1[[#This Row],[debit]]&gt;0,Tableau1[[#This Row],[debit]],-Tableau1[[#This Row],[credit]])</f>
        <v>-2710</v>
      </c>
      <c r="G272" s="1" t="str">
        <f>LEFT(Tableau1[[#This Row],[libelle]],FIND(" ",Tableau1[[#This Row],[libelle]])-1)</f>
        <v>PITCHY</v>
      </c>
    </row>
    <row r="273" spans="1:7" x14ac:dyDescent="0.35">
      <c r="A273" s="34" t="s">
        <v>49</v>
      </c>
      <c r="B273" s="35">
        <v>42451</v>
      </c>
      <c r="C273" s="36" t="s">
        <v>685</v>
      </c>
      <c r="D273" s="37">
        <v>2780</v>
      </c>
      <c r="E273" s="34"/>
      <c r="F273" s="42">
        <f>IF(Tableau1[[#This Row],[debit]]&gt;0,Tableau1[[#This Row],[debit]],-Tableau1[[#This Row],[credit]])</f>
        <v>2780</v>
      </c>
      <c r="G273" s="1" t="str">
        <f>LEFT(Tableau1[[#This Row],[libelle]],FIND(" ",Tableau1[[#This Row],[libelle]])-1)</f>
        <v>PITCHY</v>
      </c>
    </row>
    <row r="274" spans="1:7" x14ac:dyDescent="0.35">
      <c r="A274" s="34" t="s">
        <v>49</v>
      </c>
      <c r="B274" s="35">
        <v>42536</v>
      </c>
      <c r="C274" s="36" t="s">
        <v>686</v>
      </c>
      <c r="D274" s="37">
        <v>3130</v>
      </c>
      <c r="E274" s="34"/>
      <c r="F274" s="42">
        <f>IF(Tableau1[[#This Row],[debit]]&gt;0,Tableau1[[#This Row],[debit]],-Tableau1[[#This Row],[credit]])</f>
        <v>3130</v>
      </c>
      <c r="G274" s="1" t="str">
        <f>LEFT(Tableau1[[#This Row],[libelle]],FIND(" ",Tableau1[[#This Row],[libelle]])-1)</f>
        <v>PITCHY</v>
      </c>
    </row>
    <row r="275" spans="1:7" x14ac:dyDescent="0.35">
      <c r="A275" s="34" t="s">
        <v>49</v>
      </c>
      <c r="B275" s="35">
        <v>42513</v>
      </c>
      <c r="C275" s="36" t="s">
        <v>687</v>
      </c>
      <c r="D275" s="37">
        <v>3910</v>
      </c>
      <c r="E275" s="34"/>
      <c r="F275" s="42">
        <f>IF(Tableau1[[#This Row],[debit]]&gt;0,Tableau1[[#This Row],[debit]],-Tableau1[[#This Row],[credit]])</f>
        <v>3910</v>
      </c>
      <c r="G275" s="1" t="str">
        <f>LEFT(Tableau1[[#This Row],[libelle]],FIND(" ",Tableau1[[#This Row],[libelle]])-1)</f>
        <v>PITCHY</v>
      </c>
    </row>
    <row r="276" spans="1:7" x14ac:dyDescent="0.35">
      <c r="A276" s="34" t="s">
        <v>49</v>
      </c>
      <c r="B276" s="35">
        <v>42467</v>
      </c>
      <c r="C276" s="36" t="s">
        <v>688</v>
      </c>
      <c r="D276" s="37">
        <v>4610</v>
      </c>
      <c r="E276" s="34"/>
      <c r="F276" s="42">
        <f>IF(Tableau1[[#This Row],[debit]]&gt;0,Tableau1[[#This Row],[debit]],-Tableau1[[#This Row],[credit]])</f>
        <v>4610</v>
      </c>
      <c r="G276" s="1" t="str">
        <f>LEFT(Tableau1[[#This Row],[libelle]],FIND(" ",Tableau1[[#This Row],[libelle]])-1)</f>
        <v>PITCHY</v>
      </c>
    </row>
    <row r="277" spans="1:7" x14ac:dyDescent="0.35">
      <c r="A277" s="34" t="s">
        <v>49</v>
      </c>
      <c r="B277" s="35">
        <v>42540</v>
      </c>
      <c r="C277" s="36" t="s">
        <v>689</v>
      </c>
      <c r="D277" s="37">
        <v>4930</v>
      </c>
      <c r="E277" s="34"/>
      <c r="F277" s="42">
        <f>IF(Tableau1[[#This Row],[debit]]&gt;0,Tableau1[[#This Row],[debit]],-Tableau1[[#This Row],[credit]])</f>
        <v>4930</v>
      </c>
      <c r="G277" s="1" t="str">
        <f>LEFT(Tableau1[[#This Row],[libelle]],FIND(" ",Tableau1[[#This Row],[libelle]])-1)</f>
        <v>PITCHY</v>
      </c>
    </row>
    <row r="278" spans="1:7" x14ac:dyDescent="0.35">
      <c r="A278" s="34" t="s">
        <v>49</v>
      </c>
      <c r="B278" s="35">
        <v>42647</v>
      </c>
      <c r="C278" s="36" t="s">
        <v>690</v>
      </c>
      <c r="D278" s="37">
        <v>5070</v>
      </c>
      <c r="E278" s="34"/>
      <c r="F278" s="42">
        <f>IF(Tableau1[[#This Row],[debit]]&gt;0,Tableau1[[#This Row],[debit]],-Tableau1[[#This Row],[credit]])</f>
        <v>5070</v>
      </c>
      <c r="G278" s="1" t="str">
        <f>LEFT(Tableau1[[#This Row],[libelle]],FIND(" ",Tableau1[[#This Row],[libelle]])-1)</f>
        <v>PITCHY</v>
      </c>
    </row>
    <row r="279" spans="1:7" x14ac:dyDescent="0.35">
      <c r="A279" s="34" t="s">
        <v>49</v>
      </c>
      <c r="B279" s="35">
        <v>42686</v>
      </c>
      <c r="C279" s="36" t="s">
        <v>691</v>
      </c>
      <c r="D279" s="37">
        <v>5160</v>
      </c>
      <c r="E279" s="34"/>
      <c r="F279" s="42">
        <f>IF(Tableau1[[#This Row],[debit]]&gt;0,Tableau1[[#This Row],[debit]],-Tableau1[[#This Row],[credit]])</f>
        <v>5160</v>
      </c>
      <c r="G279" s="1" t="str">
        <f>LEFT(Tableau1[[#This Row],[libelle]],FIND(" ",Tableau1[[#This Row],[libelle]])-1)</f>
        <v>PITCHY</v>
      </c>
    </row>
    <row r="280" spans="1:7" x14ac:dyDescent="0.35">
      <c r="A280" s="34" t="s">
        <v>49</v>
      </c>
      <c r="B280" s="35">
        <v>42609</v>
      </c>
      <c r="C280" s="36" t="s">
        <v>692</v>
      </c>
      <c r="D280" s="37">
        <v>5430</v>
      </c>
      <c r="E280" s="34"/>
      <c r="F280" s="42">
        <f>IF(Tableau1[[#This Row],[debit]]&gt;0,Tableau1[[#This Row],[debit]],-Tableau1[[#This Row],[credit]])</f>
        <v>5430</v>
      </c>
      <c r="G280" s="1" t="str">
        <f>LEFT(Tableau1[[#This Row],[libelle]],FIND(" ",Tableau1[[#This Row],[libelle]])-1)</f>
        <v>PITCHY</v>
      </c>
    </row>
    <row r="281" spans="1:7" x14ac:dyDescent="0.35">
      <c r="A281" s="34" t="s">
        <v>49</v>
      </c>
      <c r="B281" s="35">
        <v>42394</v>
      </c>
      <c r="C281" s="36" t="s">
        <v>693</v>
      </c>
      <c r="D281" s="37">
        <v>5970</v>
      </c>
      <c r="E281" s="34"/>
      <c r="F281" s="42">
        <f>IF(Tableau1[[#This Row],[debit]]&gt;0,Tableau1[[#This Row],[debit]],-Tableau1[[#This Row],[credit]])</f>
        <v>5970</v>
      </c>
      <c r="G281" s="1" t="str">
        <f>LEFT(Tableau1[[#This Row],[libelle]],FIND(" ",Tableau1[[#This Row],[libelle]])-1)</f>
        <v>PITCHY</v>
      </c>
    </row>
    <row r="282" spans="1:7" x14ac:dyDescent="0.35">
      <c r="A282" s="34" t="s">
        <v>49</v>
      </c>
      <c r="B282" s="35">
        <v>42595</v>
      </c>
      <c r="C282" s="36" t="s">
        <v>694</v>
      </c>
      <c r="D282" s="37">
        <v>6150</v>
      </c>
      <c r="E282" s="34"/>
      <c r="F282" s="42">
        <f>IF(Tableau1[[#This Row],[debit]]&gt;0,Tableau1[[#This Row],[debit]],-Tableau1[[#This Row],[credit]])</f>
        <v>6150</v>
      </c>
      <c r="G282" s="1" t="str">
        <f>LEFT(Tableau1[[#This Row],[libelle]],FIND(" ",Tableau1[[#This Row],[libelle]])-1)</f>
        <v>HENKEL</v>
      </c>
    </row>
    <row r="283" spans="1:7" x14ac:dyDescent="0.35">
      <c r="A283" s="34" t="s">
        <v>49</v>
      </c>
      <c r="B283" s="35">
        <v>42602</v>
      </c>
      <c r="C283" s="36" t="s">
        <v>695</v>
      </c>
      <c r="D283" s="37">
        <v>6440</v>
      </c>
      <c r="E283" s="34"/>
      <c r="F283" s="42">
        <f>IF(Tableau1[[#This Row],[debit]]&gt;0,Tableau1[[#This Row],[debit]],-Tableau1[[#This Row],[credit]])</f>
        <v>6440</v>
      </c>
      <c r="G283" s="1" t="str">
        <f>LEFT(Tableau1[[#This Row],[libelle]],FIND(" ",Tableau1[[#This Row],[libelle]])-1)</f>
        <v>HENKEL</v>
      </c>
    </row>
    <row r="284" spans="1:7" x14ac:dyDescent="0.35">
      <c r="A284" s="34" t="s">
        <v>49</v>
      </c>
      <c r="B284" s="35">
        <v>42728</v>
      </c>
      <c r="C284" s="36" t="s">
        <v>696</v>
      </c>
      <c r="D284" s="37">
        <v>7120</v>
      </c>
      <c r="E284" s="34"/>
      <c r="F284" s="42">
        <f>IF(Tableau1[[#This Row],[debit]]&gt;0,Tableau1[[#This Row],[debit]],-Tableau1[[#This Row],[credit]])</f>
        <v>7120</v>
      </c>
      <c r="G284" s="1" t="str">
        <f>LEFT(Tableau1[[#This Row],[libelle]],FIND(" ",Tableau1[[#This Row],[libelle]])-1)</f>
        <v>HENKEL</v>
      </c>
    </row>
    <row r="285" spans="1:7" x14ac:dyDescent="0.35">
      <c r="A285" s="34" t="s">
        <v>49</v>
      </c>
      <c r="B285" s="35">
        <v>42699</v>
      </c>
      <c r="C285" s="36" t="s">
        <v>697</v>
      </c>
      <c r="D285" s="37">
        <v>7990</v>
      </c>
      <c r="E285" s="34"/>
      <c r="F285" s="42">
        <f>IF(Tableau1[[#This Row],[debit]]&gt;0,Tableau1[[#This Row],[debit]],-Tableau1[[#This Row],[credit]])</f>
        <v>7990</v>
      </c>
      <c r="G285" s="1" t="str">
        <f>LEFT(Tableau1[[#This Row],[libelle]],FIND(" ",Tableau1[[#This Row],[libelle]])-1)</f>
        <v>HENKEL</v>
      </c>
    </row>
    <row r="286" spans="1:7" x14ac:dyDescent="0.35">
      <c r="A286" s="34" t="s">
        <v>51</v>
      </c>
      <c r="B286" s="35">
        <v>42562</v>
      </c>
      <c r="C286" s="36" t="s">
        <v>698</v>
      </c>
      <c r="D286" s="37">
        <v>460</v>
      </c>
      <c r="E286" s="34"/>
      <c r="F286" s="42">
        <f>IF(Tableau1[[#This Row],[debit]]&gt;0,Tableau1[[#This Row],[debit]],-Tableau1[[#This Row],[credit]])</f>
        <v>460</v>
      </c>
      <c r="G286" s="1" t="str">
        <f>LEFT(Tableau1[[#This Row],[libelle]],FIND(" ",Tableau1[[#This Row],[libelle]])-1)</f>
        <v>HENKEL</v>
      </c>
    </row>
    <row r="287" spans="1:7" x14ac:dyDescent="0.35">
      <c r="A287" s="34" t="s">
        <v>51</v>
      </c>
      <c r="B287" s="35">
        <v>42530</v>
      </c>
      <c r="C287" s="36" t="s">
        <v>699</v>
      </c>
      <c r="D287" s="37"/>
      <c r="E287" s="37">
        <v>910</v>
      </c>
      <c r="F287" s="42">
        <f>IF(Tableau1[[#This Row],[debit]]&gt;0,Tableau1[[#This Row],[debit]],-Tableau1[[#This Row],[credit]])</f>
        <v>-910</v>
      </c>
      <c r="G287" s="1" t="str">
        <f>LEFT(Tableau1[[#This Row],[libelle]],FIND(" ",Tableau1[[#This Row],[libelle]])-1)</f>
        <v>HENKEL</v>
      </c>
    </row>
    <row r="288" spans="1:7" x14ac:dyDescent="0.35">
      <c r="A288" s="34" t="s">
        <v>51</v>
      </c>
      <c r="B288" s="35">
        <v>42671</v>
      </c>
      <c r="C288" s="36" t="s">
        <v>700</v>
      </c>
      <c r="D288" s="37">
        <v>2870</v>
      </c>
      <c r="E288" s="34"/>
      <c r="F288" s="42">
        <f>IF(Tableau1[[#This Row],[debit]]&gt;0,Tableau1[[#This Row],[debit]],-Tableau1[[#This Row],[credit]])</f>
        <v>2870</v>
      </c>
      <c r="G288" s="1" t="str">
        <f>LEFT(Tableau1[[#This Row],[libelle]],FIND(" ",Tableau1[[#This Row],[libelle]])-1)</f>
        <v>HENKEL</v>
      </c>
    </row>
    <row r="289" spans="1:7" x14ac:dyDescent="0.35">
      <c r="A289" s="34" t="s">
        <v>51</v>
      </c>
      <c r="B289" s="35">
        <v>42697</v>
      </c>
      <c r="C289" s="36" t="s">
        <v>701</v>
      </c>
      <c r="D289" s="37">
        <v>3250</v>
      </c>
      <c r="E289" s="34"/>
      <c r="F289" s="42">
        <f>IF(Tableau1[[#This Row],[debit]]&gt;0,Tableau1[[#This Row],[debit]],-Tableau1[[#This Row],[credit]])</f>
        <v>3250</v>
      </c>
      <c r="G289" s="1" t="str">
        <f>LEFT(Tableau1[[#This Row],[libelle]],FIND(" ",Tableau1[[#This Row],[libelle]])-1)</f>
        <v>HENKEL</v>
      </c>
    </row>
    <row r="290" spans="1:7" x14ac:dyDescent="0.35">
      <c r="A290" s="34" t="s">
        <v>51</v>
      </c>
      <c r="B290" s="35">
        <v>42551</v>
      </c>
      <c r="C290" s="36" t="s">
        <v>702</v>
      </c>
      <c r="D290" s="37">
        <v>3570</v>
      </c>
      <c r="E290" s="34"/>
      <c r="F290" s="42">
        <f>IF(Tableau1[[#This Row],[debit]]&gt;0,Tableau1[[#This Row],[debit]],-Tableau1[[#This Row],[credit]])</f>
        <v>3570</v>
      </c>
      <c r="G290" s="1" t="str">
        <f>LEFT(Tableau1[[#This Row],[libelle]],FIND(" ",Tableau1[[#This Row],[libelle]])-1)</f>
        <v>HENKEL</v>
      </c>
    </row>
    <row r="291" spans="1:7" x14ac:dyDescent="0.35">
      <c r="A291" s="34" t="s">
        <v>51</v>
      </c>
      <c r="B291" s="35">
        <v>42456</v>
      </c>
      <c r="C291" s="36" t="s">
        <v>703</v>
      </c>
      <c r="D291" s="37">
        <v>3710</v>
      </c>
      <c r="E291" s="34"/>
      <c r="F291" s="42">
        <f>IF(Tableau1[[#This Row],[debit]]&gt;0,Tableau1[[#This Row],[debit]],-Tableau1[[#This Row],[credit]])</f>
        <v>3710</v>
      </c>
      <c r="G291" s="1" t="str">
        <f>LEFT(Tableau1[[#This Row],[libelle]],FIND(" ",Tableau1[[#This Row],[libelle]])-1)</f>
        <v>BTG</v>
      </c>
    </row>
    <row r="292" spans="1:7" x14ac:dyDescent="0.35">
      <c r="A292" s="34" t="s">
        <v>51</v>
      </c>
      <c r="B292" s="35">
        <v>42601</v>
      </c>
      <c r="C292" s="36" t="s">
        <v>704</v>
      </c>
      <c r="D292" s="37">
        <v>3740</v>
      </c>
      <c r="E292" s="34"/>
      <c r="F292" s="42">
        <f>IF(Tableau1[[#This Row],[debit]]&gt;0,Tableau1[[#This Row],[debit]],-Tableau1[[#This Row],[credit]])</f>
        <v>3740</v>
      </c>
      <c r="G292" s="1" t="str">
        <f>LEFT(Tableau1[[#This Row],[libelle]],FIND(" ",Tableau1[[#This Row],[libelle]])-1)</f>
        <v>BTG</v>
      </c>
    </row>
    <row r="293" spans="1:7" x14ac:dyDescent="0.35">
      <c r="A293" s="34" t="s">
        <v>51</v>
      </c>
      <c r="B293" s="35">
        <v>42586</v>
      </c>
      <c r="C293" s="36" t="s">
        <v>705</v>
      </c>
      <c r="D293" s="37">
        <v>4960</v>
      </c>
      <c r="E293" s="34"/>
      <c r="F293" s="42">
        <f>IF(Tableau1[[#This Row],[debit]]&gt;0,Tableau1[[#This Row],[debit]],-Tableau1[[#This Row],[credit]])</f>
        <v>4960</v>
      </c>
      <c r="G293" s="1" t="str">
        <f>LEFT(Tableau1[[#This Row],[libelle]],FIND(" ",Tableau1[[#This Row],[libelle]])-1)</f>
        <v>BTG</v>
      </c>
    </row>
    <row r="294" spans="1:7" x14ac:dyDescent="0.35">
      <c r="A294" s="34" t="s">
        <v>51</v>
      </c>
      <c r="B294" s="35">
        <v>42653</v>
      </c>
      <c r="C294" s="36" t="s">
        <v>706</v>
      </c>
      <c r="D294" s="37">
        <v>4960</v>
      </c>
      <c r="E294" s="34"/>
      <c r="F294" s="42">
        <f>IF(Tableau1[[#This Row],[debit]]&gt;0,Tableau1[[#This Row],[debit]],-Tableau1[[#This Row],[credit]])</f>
        <v>4960</v>
      </c>
      <c r="G294" s="1" t="str">
        <f>LEFT(Tableau1[[#This Row],[libelle]],FIND(" ",Tableau1[[#This Row],[libelle]])-1)</f>
        <v>BTG</v>
      </c>
    </row>
    <row r="295" spans="1:7" x14ac:dyDescent="0.35">
      <c r="A295" s="34" t="s">
        <v>51</v>
      </c>
      <c r="B295" s="35">
        <v>42495</v>
      </c>
      <c r="C295" s="36" t="s">
        <v>707</v>
      </c>
      <c r="D295" s="37">
        <v>5010</v>
      </c>
      <c r="E295" s="34"/>
      <c r="F295" s="42">
        <f>IF(Tableau1[[#This Row],[debit]]&gt;0,Tableau1[[#This Row],[debit]],-Tableau1[[#This Row],[credit]])</f>
        <v>5010</v>
      </c>
      <c r="G295" s="1" t="str">
        <f>LEFT(Tableau1[[#This Row],[libelle]],FIND(" ",Tableau1[[#This Row],[libelle]])-1)</f>
        <v>BTG</v>
      </c>
    </row>
    <row r="296" spans="1:7" x14ac:dyDescent="0.35">
      <c r="A296" s="34" t="s">
        <v>51</v>
      </c>
      <c r="B296" s="35">
        <v>42633</v>
      </c>
      <c r="C296" s="36" t="s">
        <v>708</v>
      </c>
      <c r="D296" s="37">
        <v>5630</v>
      </c>
      <c r="E296" s="34"/>
      <c r="F296" s="42">
        <f>IF(Tableau1[[#This Row],[debit]]&gt;0,Tableau1[[#This Row],[debit]],-Tableau1[[#This Row],[credit]])</f>
        <v>5630</v>
      </c>
      <c r="G296" s="1" t="str">
        <f>LEFT(Tableau1[[#This Row],[libelle]],FIND(" ",Tableau1[[#This Row],[libelle]])-1)</f>
        <v>BTG</v>
      </c>
    </row>
    <row r="297" spans="1:7" x14ac:dyDescent="0.35">
      <c r="A297" s="34" t="s">
        <v>51</v>
      </c>
      <c r="B297" s="35">
        <v>42598</v>
      </c>
      <c r="C297" s="36" t="s">
        <v>709</v>
      </c>
      <c r="D297" s="37">
        <v>5890</v>
      </c>
      <c r="E297" s="34"/>
      <c r="F297" s="42">
        <f>IF(Tableau1[[#This Row],[debit]]&gt;0,Tableau1[[#This Row],[debit]],-Tableau1[[#This Row],[credit]])</f>
        <v>5890</v>
      </c>
      <c r="G297" s="1" t="str">
        <f>LEFT(Tableau1[[#This Row],[libelle]],FIND(" ",Tableau1[[#This Row],[libelle]])-1)</f>
        <v>BTG</v>
      </c>
    </row>
    <row r="298" spans="1:7" x14ac:dyDescent="0.35">
      <c r="A298" s="34" t="s">
        <v>51</v>
      </c>
      <c r="B298" s="35">
        <v>42537</v>
      </c>
      <c r="C298" s="36" t="s">
        <v>710</v>
      </c>
      <c r="D298" s="37">
        <v>6160</v>
      </c>
      <c r="E298" s="34"/>
      <c r="F298" s="42">
        <f>IF(Tableau1[[#This Row],[debit]]&gt;0,Tableau1[[#This Row],[debit]],-Tableau1[[#This Row],[credit]])</f>
        <v>6160</v>
      </c>
      <c r="G298" s="1" t="str">
        <f>LEFT(Tableau1[[#This Row],[libelle]],FIND(" ",Tableau1[[#This Row],[libelle]])-1)</f>
        <v>BTG</v>
      </c>
    </row>
    <row r="299" spans="1:7" x14ac:dyDescent="0.35">
      <c r="A299" s="34" t="s">
        <v>51</v>
      </c>
      <c r="B299" s="35">
        <v>42643</v>
      </c>
      <c r="C299" s="36" t="s">
        <v>711</v>
      </c>
      <c r="D299" s="37">
        <v>6470</v>
      </c>
      <c r="E299" s="34"/>
      <c r="F299" s="42">
        <f>IF(Tableau1[[#This Row],[debit]]&gt;0,Tableau1[[#This Row],[debit]],-Tableau1[[#This Row],[credit]])</f>
        <v>6470</v>
      </c>
      <c r="G299" s="1" t="str">
        <f>LEFT(Tableau1[[#This Row],[libelle]],FIND(" ",Tableau1[[#This Row],[libelle]])-1)</f>
        <v>BTG</v>
      </c>
    </row>
    <row r="300" spans="1:7" x14ac:dyDescent="0.35">
      <c r="A300" s="34" t="s">
        <v>51</v>
      </c>
      <c r="B300" s="35">
        <v>42389</v>
      </c>
      <c r="C300" s="36" t="s">
        <v>712</v>
      </c>
      <c r="D300" s="37">
        <v>6800</v>
      </c>
      <c r="E300" s="34"/>
      <c r="F300" s="42">
        <f>IF(Tableau1[[#This Row],[debit]]&gt;0,Tableau1[[#This Row],[debit]],-Tableau1[[#This Row],[credit]])</f>
        <v>6800</v>
      </c>
      <c r="G300" s="1" t="str">
        <f>LEFT(Tableau1[[#This Row],[libelle]],FIND(" ",Tableau1[[#This Row],[libelle]])-1)</f>
        <v>BTG</v>
      </c>
    </row>
    <row r="301" spans="1:7" x14ac:dyDescent="0.35">
      <c r="A301" s="34" t="s">
        <v>51</v>
      </c>
      <c r="B301" s="35">
        <v>42445</v>
      </c>
      <c r="C301" s="36" t="s">
        <v>713</v>
      </c>
      <c r="D301" s="37">
        <v>7140</v>
      </c>
      <c r="E301" s="34"/>
      <c r="F301" s="42">
        <f>IF(Tableau1[[#This Row],[debit]]&gt;0,Tableau1[[#This Row],[debit]],-Tableau1[[#This Row],[credit]])</f>
        <v>7140</v>
      </c>
      <c r="G301" s="1" t="str">
        <f>LEFT(Tableau1[[#This Row],[libelle]],FIND(" ",Tableau1[[#This Row],[libelle]])-1)</f>
        <v>ROQUETTE</v>
      </c>
    </row>
    <row r="302" spans="1:7" x14ac:dyDescent="0.35">
      <c r="A302" s="34" t="s">
        <v>51</v>
      </c>
      <c r="B302" s="35">
        <v>42421</v>
      </c>
      <c r="C302" s="36" t="s">
        <v>714</v>
      </c>
      <c r="D302" s="37">
        <v>7490</v>
      </c>
      <c r="E302" s="34"/>
      <c r="F302" s="42">
        <f>IF(Tableau1[[#This Row],[debit]]&gt;0,Tableau1[[#This Row],[debit]],-Tableau1[[#This Row],[credit]])</f>
        <v>7490</v>
      </c>
      <c r="G302" s="1" t="str">
        <f>LEFT(Tableau1[[#This Row],[libelle]],FIND(" ",Tableau1[[#This Row],[libelle]])-1)</f>
        <v>ROQUETTE</v>
      </c>
    </row>
    <row r="303" spans="1:7" x14ac:dyDescent="0.35">
      <c r="A303" s="34" t="s">
        <v>51</v>
      </c>
      <c r="B303" s="35">
        <v>42697</v>
      </c>
      <c r="C303" s="36" t="s">
        <v>715</v>
      </c>
      <c r="D303" s="37">
        <v>8040</v>
      </c>
      <c r="E303" s="34"/>
      <c r="F303" s="42">
        <f>IF(Tableau1[[#This Row],[debit]]&gt;0,Tableau1[[#This Row],[debit]],-Tableau1[[#This Row],[credit]])</f>
        <v>8040</v>
      </c>
      <c r="G303" s="1" t="str">
        <f>LEFT(Tableau1[[#This Row],[libelle]],FIND(" ",Tableau1[[#This Row],[libelle]])-1)</f>
        <v>ROQUETTE</v>
      </c>
    </row>
    <row r="304" spans="1:7" x14ac:dyDescent="0.35">
      <c r="A304" s="34" t="s">
        <v>53</v>
      </c>
      <c r="B304" s="35">
        <v>42483</v>
      </c>
      <c r="C304" s="36" t="s">
        <v>716</v>
      </c>
      <c r="D304" s="37">
        <v>500</v>
      </c>
      <c r="E304" s="34"/>
      <c r="F304" s="42">
        <f>IF(Tableau1[[#This Row],[debit]]&gt;0,Tableau1[[#This Row],[debit]],-Tableau1[[#This Row],[credit]])</f>
        <v>500</v>
      </c>
      <c r="G304" s="1" t="str">
        <f>LEFT(Tableau1[[#This Row],[libelle]],FIND(" ",Tableau1[[#This Row],[libelle]])-1)</f>
        <v>ROQUETTE</v>
      </c>
    </row>
    <row r="305" spans="1:7" x14ac:dyDescent="0.35">
      <c r="A305" s="34" t="s">
        <v>53</v>
      </c>
      <c r="B305" s="35">
        <v>42579</v>
      </c>
      <c r="C305" s="36" t="s">
        <v>717</v>
      </c>
      <c r="D305" s="37">
        <v>830</v>
      </c>
      <c r="E305" s="34"/>
      <c r="F305" s="42">
        <f>IF(Tableau1[[#This Row],[debit]]&gt;0,Tableau1[[#This Row],[debit]],-Tableau1[[#This Row],[credit]])</f>
        <v>830</v>
      </c>
      <c r="G305" s="1" t="str">
        <f>LEFT(Tableau1[[#This Row],[libelle]],FIND(" ",Tableau1[[#This Row],[libelle]])-1)</f>
        <v>ROQUETTE</v>
      </c>
    </row>
    <row r="306" spans="1:7" x14ac:dyDescent="0.35">
      <c r="A306" s="34" t="s">
        <v>53</v>
      </c>
      <c r="B306" s="35">
        <v>42417</v>
      </c>
      <c r="C306" s="36" t="s">
        <v>718</v>
      </c>
      <c r="D306" s="37">
        <v>1680</v>
      </c>
      <c r="E306" s="34"/>
      <c r="F306" s="42">
        <f>IF(Tableau1[[#This Row],[debit]]&gt;0,Tableau1[[#This Row],[debit]],-Tableau1[[#This Row],[credit]])</f>
        <v>1680</v>
      </c>
      <c r="G306" s="1" t="str">
        <f>LEFT(Tableau1[[#This Row],[libelle]],FIND(" ",Tableau1[[#This Row],[libelle]])-1)</f>
        <v>ROQUETTE</v>
      </c>
    </row>
    <row r="307" spans="1:7" x14ac:dyDescent="0.35">
      <c r="A307" s="34" t="s">
        <v>53</v>
      </c>
      <c r="B307" s="35">
        <v>42639</v>
      </c>
      <c r="C307" s="36" t="s">
        <v>719</v>
      </c>
      <c r="D307" s="37">
        <v>1990</v>
      </c>
      <c r="E307" s="34"/>
      <c r="F307" s="42">
        <f>IF(Tableau1[[#This Row],[debit]]&gt;0,Tableau1[[#This Row],[debit]],-Tableau1[[#This Row],[credit]])</f>
        <v>1990</v>
      </c>
      <c r="G307" s="1" t="str">
        <f>LEFT(Tableau1[[#This Row],[libelle]],FIND(" ",Tableau1[[#This Row],[libelle]])-1)</f>
        <v>CANDIA</v>
      </c>
    </row>
    <row r="308" spans="1:7" x14ac:dyDescent="0.35">
      <c r="A308" s="34" t="s">
        <v>53</v>
      </c>
      <c r="B308" s="35">
        <v>42520</v>
      </c>
      <c r="C308" s="36" t="s">
        <v>720</v>
      </c>
      <c r="D308" s="37">
        <v>2090</v>
      </c>
      <c r="E308" s="34"/>
      <c r="F308" s="42">
        <f>IF(Tableau1[[#This Row],[debit]]&gt;0,Tableau1[[#This Row],[debit]],-Tableau1[[#This Row],[credit]])</f>
        <v>2090</v>
      </c>
      <c r="G308" s="1" t="str">
        <f>LEFT(Tableau1[[#This Row],[libelle]],FIND(" ",Tableau1[[#This Row],[libelle]])-1)</f>
        <v>CANDIA</v>
      </c>
    </row>
    <row r="309" spans="1:7" x14ac:dyDescent="0.35">
      <c r="A309" s="34" t="s">
        <v>53</v>
      </c>
      <c r="B309" s="35">
        <v>42373</v>
      </c>
      <c r="C309" s="36" t="s">
        <v>721</v>
      </c>
      <c r="D309" s="37">
        <v>2200</v>
      </c>
      <c r="E309" s="34"/>
      <c r="F309" s="42">
        <f>IF(Tableau1[[#This Row],[debit]]&gt;0,Tableau1[[#This Row],[debit]],-Tableau1[[#This Row],[credit]])</f>
        <v>2200</v>
      </c>
      <c r="G309" s="1" t="str">
        <f>LEFT(Tableau1[[#This Row],[libelle]],FIND(" ",Tableau1[[#This Row],[libelle]])-1)</f>
        <v>CANDIA</v>
      </c>
    </row>
    <row r="310" spans="1:7" x14ac:dyDescent="0.35">
      <c r="A310" s="34" t="s">
        <v>53</v>
      </c>
      <c r="B310" s="35">
        <v>42580</v>
      </c>
      <c r="C310" s="36" t="s">
        <v>722</v>
      </c>
      <c r="D310" s="37"/>
      <c r="E310" s="37">
        <v>2200</v>
      </c>
      <c r="F310" s="42">
        <f>IF(Tableau1[[#This Row],[debit]]&gt;0,Tableau1[[#This Row],[debit]],-Tableau1[[#This Row],[credit]])</f>
        <v>-2200</v>
      </c>
      <c r="G310" s="1" t="str">
        <f>LEFT(Tableau1[[#This Row],[libelle]],FIND(" ",Tableau1[[#This Row],[libelle]])-1)</f>
        <v>CANDIA</v>
      </c>
    </row>
    <row r="311" spans="1:7" x14ac:dyDescent="0.35">
      <c r="A311" s="34" t="s">
        <v>53</v>
      </c>
      <c r="B311" s="35">
        <v>42716</v>
      </c>
      <c r="C311" s="36" t="s">
        <v>723</v>
      </c>
      <c r="D311" s="37">
        <v>3500</v>
      </c>
      <c r="E311" s="34"/>
      <c r="F311" s="42">
        <f>IF(Tableau1[[#This Row],[debit]]&gt;0,Tableau1[[#This Row],[debit]],-Tableau1[[#This Row],[credit]])</f>
        <v>3500</v>
      </c>
      <c r="G311" s="1" t="str">
        <f>LEFT(Tableau1[[#This Row],[libelle]],FIND(" ",Tableau1[[#This Row],[libelle]])-1)</f>
        <v>CANDIA</v>
      </c>
    </row>
    <row r="312" spans="1:7" x14ac:dyDescent="0.35">
      <c r="A312" s="34" t="s">
        <v>53</v>
      </c>
      <c r="B312" s="35">
        <v>42531</v>
      </c>
      <c r="C312" s="36" t="s">
        <v>724</v>
      </c>
      <c r="D312" s="37">
        <v>3560</v>
      </c>
      <c r="E312" s="34"/>
      <c r="F312" s="42">
        <f>IF(Tableau1[[#This Row],[debit]]&gt;0,Tableau1[[#This Row],[debit]],-Tableau1[[#This Row],[credit]])</f>
        <v>3560</v>
      </c>
      <c r="G312" s="1" t="str">
        <f>LEFT(Tableau1[[#This Row],[libelle]],FIND(" ",Tableau1[[#This Row],[libelle]])-1)</f>
        <v>CANDIA</v>
      </c>
    </row>
    <row r="313" spans="1:7" x14ac:dyDescent="0.35">
      <c r="A313" s="34" t="s">
        <v>53</v>
      </c>
      <c r="B313" s="35">
        <v>42417</v>
      </c>
      <c r="C313" s="36" t="s">
        <v>725</v>
      </c>
      <c r="D313" s="37">
        <v>5290</v>
      </c>
      <c r="E313" s="34"/>
      <c r="F313" s="42">
        <f>IF(Tableau1[[#This Row],[debit]]&gt;0,Tableau1[[#This Row],[debit]],-Tableau1[[#This Row],[credit]])</f>
        <v>5290</v>
      </c>
      <c r="G313" s="1" t="str">
        <f>LEFT(Tableau1[[#This Row],[libelle]],FIND(" ",Tableau1[[#This Row],[libelle]])-1)</f>
        <v>CANDIA</v>
      </c>
    </row>
    <row r="314" spans="1:7" x14ac:dyDescent="0.35">
      <c r="A314" s="34" t="s">
        <v>53</v>
      </c>
      <c r="B314" s="35">
        <v>42515</v>
      </c>
      <c r="C314" s="36" t="s">
        <v>726</v>
      </c>
      <c r="D314" s="37">
        <v>5820</v>
      </c>
      <c r="E314" s="34"/>
      <c r="F314" s="42">
        <f>IF(Tableau1[[#This Row],[debit]]&gt;0,Tableau1[[#This Row],[debit]],-Tableau1[[#This Row],[credit]])</f>
        <v>5820</v>
      </c>
      <c r="G314" s="1" t="str">
        <f>LEFT(Tableau1[[#This Row],[libelle]],FIND(" ",Tableau1[[#This Row],[libelle]])-1)</f>
        <v>CANDIA</v>
      </c>
    </row>
    <row r="315" spans="1:7" x14ac:dyDescent="0.35">
      <c r="A315" s="34" t="s">
        <v>53</v>
      </c>
      <c r="B315" s="35">
        <v>42731</v>
      </c>
      <c r="C315" s="36" t="s">
        <v>727</v>
      </c>
      <c r="D315" s="37">
        <v>6680</v>
      </c>
      <c r="E315" s="34"/>
      <c r="F315" s="42">
        <f>IF(Tableau1[[#This Row],[debit]]&gt;0,Tableau1[[#This Row],[debit]],-Tableau1[[#This Row],[credit]])</f>
        <v>6680</v>
      </c>
      <c r="G315" s="1" t="str">
        <f>LEFT(Tableau1[[#This Row],[libelle]],FIND(" ",Tableau1[[#This Row],[libelle]])-1)</f>
        <v>CANDIA</v>
      </c>
    </row>
    <row r="316" spans="1:7" x14ac:dyDescent="0.35">
      <c r="A316" s="34" t="s">
        <v>53</v>
      </c>
      <c r="B316" s="35">
        <v>42451</v>
      </c>
      <c r="C316" s="36" t="s">
        <v>728</v>
      </c>
      <c r="D316" s="37">
        <v>6830</v>
      </c>
      <c r="E316" s="34"/>
      <c r="F316" s="42">
        <f>IF(Tableau1[[#This Row],[debit]]&gt;0,Tableau1[[#This Row],[debit]],-Tableau1[[#This Row],[credit]])</f>
        <v>6830</v>
      </c>
      <c r="G316" s="1" t="str">
        <f>LEFT(Tableau1[[#This Row],[libelle]],FIND(" ",Tableau1[[#This Row],[libelle]])-1)</f>
        <v>CANDIA</v>
      </c>
    </row>
    <row r="317" spans="1:7" x14ac:dyDescent="0.35">
      <c r="A317" s="34" t="s">
        <v>53</v>
      </c>
      <c r="B317" s="35">
        <v>42419</v>
      </c>
      <c r="C317" s="36" t="s">
        <v>729</v>
      </c>
      <c r="D317" s="37">
        <v>7000</v>
      </c>
      <c r="E317" s="34"/>
      <c r="F317" s="42">
        <f>IF(Tableau1[[#This Row],[debit]]&gt;0,Tableau1[[#This Row],[debit]],-Tableau1[[#This Row],[credit]])</f>
        <v>7000</v>
      </c>
      <c r="G317" s="1" t="str">
        <f>LEFT(Tableau1[[#This Row],[libelle]],FIND(" ",Tableau1[[#This Row],[libelle]])-1)</f>
        <v>CANDIA</v>
      </c>
    </row>
    <row r="318" spans="1:7" x14ac:dyDescent="0.35">
      <c r="A318" s="34" t="s">
        <v>53</v>
      </c>
      <c r="B318" s="35">
        <v>42430</v>
      </c>
      <c r="C318" s="36" t="s">
        <v>730</v>
      </c>
      <c r="D318" s="37">
        <v>7080</v>
      </c>
      <c r="E318" s="34"/>
      <c r="F318" s="42">
        <f>IF(Tableau1[[#This Row],[debit]]&gt;0,Tableau1[[#This Row],[debit]],-Tableau1[[#This Row],[credit]])</f>
        <v>7080</v>
      </c>
      <c r="G318" s="1" t="str">
        <f>LEFT(Tableau1[[#This Row],[libelle]],FIND(" ",Tableau1[[#This Row],[libelle]])-1)</f>
        <v>CANDIA</v>
      </c>
    </row>
    <row r="319" spans="1:7" x14ac:dyDescent="0.35">
      <c r="A319" s="34" t="s">
        <v>53</v>
      </c>
      <c r="B319" s="35">
        <v>42502</v>
      </c>
      <c r="C319" s="36" t="s">
        <v>731</v>
      </c>
      <c r="D319" s="37">
        <v>7150</v>
      </c>
      <c r="E319" s="34"/>
      <c r="F319" s="42">
        <f>IF(Tableau1[[#This Row],[debit]]&gt;0,Tableau1[[#This Row],[debit]],-Tableau1[[#This Row],[credit]])</f>
        <v>7150</v>
      </c>
      <c r="G319" s="1" t="str">
        <f>LEFT(Tableau1[[#This Row],[libelle]],FIND(" ",Tableau1[[#This Row],[libelle]])-1)</f>
        <v>WISTIKI</v>
      </c>
    </row>
    <row r="320" spans="1:7" x14ac:dyDescent="0.35">
      <c r="A320" s="34" t="s">
        <v>53</v>
      </c>
      <c r="B320" s="35">
        <v>42563</v>
      </c>
      <c r="C320" s="36" t="s">
        <v>732</v>
      </c>
      <c r="D320" s="37">
        <v>7540</v>
      </c>
      <c r="E320" s="34"/>
      <c r="F320" s="42">
        <f>IF(Tableau1[[#This Row],[debit]]&gt;0,Tableau1[[#This Row],[debit]],-Tableau1[[#This Row],[credit]])</f>
        <v>7540</v>
      </c>
      <c r="G320" s="1" t="str">
        <f>LEFT(Tableau1[[#This Row],[libelle]],FIND(" ",Tableau1[[#This Row],[libelle]])-1)</f>
        <v>WISTIKI</v>
      </c>
    </row>
    <row r="321" spans="1:7" x14ac:dyDescent="0.35">
      <c r="A321" s="34" t="s">
        <v>53</v>
      </c>
      <c r="B321" s="35">
        <v>42463</v>
      </c>
      <c r="C321" s="36" t="s">
        <v>733</v>
      </c>
      <c r="D321" s="37">
        <v>7910</v>
      </c>
      <c r="E321" s="34"/>
      <c r="F321" s="42">
        <f>IF(Tableau1[[#This Row],[debit]]&gt;0,Tableau1[[#This Row],[debit]],-Tableau1[[#This Row],[credit]])</f>
        <v>7910</v>
      </c>
      <c r="G321" s="1" t="str">
        <f>LEFT(Tableau1[[#This Row],[libelle]],FIND(" ",Tableau1[[#This Row],[libelle]])-1)</f>
        <v>WISTIKI</v>
      </c>
    </row>
    <row r="322" spans="1:7" x14ac:dyDescent="0.35">
      <c r="A322" s="34" t="s">
        <v>55</v>
      </c>
      <c r="B322" s="35">
        <v>42502</v>
      </c>
      <c r="C322" s="36" t="s">
        <v>734</v>
      </c>
      <c r="D322" s="37"/>
      <c r="E322" s="37">
        <v>960</v>
      </c>
      <c r="F322" s="42">
        <f>IF(Tableau1[[#This Row],[debit]]&gt;0,Tableau1[[#This Row],[debit]],-Tableau1[[#This Row],[credit]])</f>
        <v>-960</v>
      </c>
      <c r="G322" s="1" t="str">
        <f>LEFT(Tableau1[[#This Row],[libelle]],FIND(" ",Tableau1[[#This Row],[libelle]])-1)</f>
        <v>WISTIKI</v>
      </c>
    </row>
    <row r="323" spans="1:7" x14ac:dyDescent="0.35">
      <c r="A323" s="34" t="s">
        <v>55</v>
      </c>
      <c r="B323" s="35">
        <v>42677</v>
      </c>
      <c r="C323" s="36" t="s">
        <v>735</v>
      </c>
      <c r="D323" s="37">
        <v>1240</v>
      </c>
      <c r="E323" s="34"/>
      <c r="F323" s="42">
        <f>IF(Tableau1[[#This Row],[debit]]&gt;0,Tableau1[[#This Row],[debit]],-Tableau1[[#This Row],[credit]])</f>
        <v>1240</v>
      </c>
      <c r="G323" s="1" t="str">
        <f>LEFT(Tableau1[[#This Row],[libelle]],FIND(" ",Tableau1[[#This Row],[libelle]])-1)</f>
        <v>WISTIKI</v>
      </c>
    </row>
    <row r="324" spans="1:7" x14ac:dyDescent="0.35">
      <c r="A324" s="34" t="s">
        <v>55</v>
      </c>
      <c r="B324" s="35">
        <v>42662</v>
      </c>
      <c r="C324" s="36" t="s">
        <v>736</v>
      </c>
      <c r="D324" s="37">
        <v>1540</v>
      </c>
      <c r="E324" s="34"/>
      <c r="F324" s="42">
        <f>IF(Tableau1[[#This Row],[debit]]&gt;0,Tableau1[[#This Row],[debit]],-Tableau1[[#This Row],[credit]])</f>
        <v>1540</v>
      </c>
      <c r="G324" s="1" t="str">
        <f>LEFT(Tableau1[[#This Row],[libelle]],FIND(" ",Tableau1[[#This Row],[libelle]])-1)</f>
        <v>WISTIKI</v>
      </c>
    </row>
    <row r="325" spans="1:7" x14ac:dyDescent="0.35">
      <c r="A325" s="34" t="s">
        <v>55</v>
      </c>
      <c r="B325" s="35">
        <v>42693</v>
      </c>
      <c r="C325" s="36" t="s">
        <v>737</v>
      </c>
      <c r="D325" s="37">
        <v>1860</v>
      </c>
      <c r="E325" s="34"/>
      <c r="F325" s="42">
        <f>IF(Tableau1[[#This Row],[debit]]&gt;0,Tableau1[[#This Row],[debit]],-Tableau1[[#This Row],[credit]])</f>
        <v>1860</v>
      </c>
      <c r="G325" s="1" t="str">
        <f>LEFT(Tableau1[[#This Row],[libelle]],FIND(" ",Tableau1[[#This Row],[libelle]])-1)</f>
        <v>WISTIKI</v>
      </c>
    </row>
    <row r="326" spans="1:7" x14ac:dyDescent="0.35">
      <c r="A326" s="34" t="s">
        <v>55</v>
      </c>
      <c r="B326" s="35">
        <v>42459</v>
      </c>
      <c r="C326" s="36" t="s">
        <v>738</v>
      </c>
      <c r="D326" s="37">
        <v>2280</v>
      </c>
      <c r="E326" s="34"/>
      <c r="F326" s="42">
        <f>IF(Tableau1[[#This Row],[debit]]&gt;0,Tableau1[[#This Row],[debit]],-Tableau1[[#This Row],[credit]])</f>
        <v>2280</v>
      </c>
      <c r="G326" s="1" t="str">
        <f>LEFT(Tableau1[[#This Row],[libelle]],FIND(" ",Tableau1[[#This Row],[libelle]])-1)</f>
        <v>WISTIKI</v>
      </c>
    </row>
    <row r="327" spans="1:7" x14ac:dyDescent="0.35">
      <c r="A327" s="34" t="s">
        <v>55</v>
      </c>
      <c r="B327" s="35">
        <v>42728</v>
      </c>
      <c r="C327" s="36" t="s">
        <v>739</v>
      </c>
      <c r="D327" s="37">
        <v>2780</v>
      </c>
      <c r="E327" s="34"/>
      <c r="F327" s="42">
        <f>IF(Tableau1[[#This Row],[debit]]&gt;0,Tableau1[[#This Row],[debit]],-Tableau1[[#This Row],[credit]])</f>
        <v>2780</v>
      </c>
      <c r="G327" s="1" t="str">
        <f>LEFT(Tableau1[[#This Row],[libelle]],FIND(" ",Tableau1[[#This Row],[libelle]])-1)</f>
        <v>WISTIKI</v>
      </c>
    </row>
    <row r="328" spans="1:7" x14ac:dyDescent="0.35">
      <c r="A328" s="34" t="s">
        <v>55</v>
      </c>
      <c r="B328" s="35">
        <v>42574</v>
      </c>
      <c r="C328" s="36" t="s">
        <v>740</v>
      </c>
      <c r="D328" s="37">
        <v>3350</v>
      </c>
      <c r="E328" s="34"/>
      <c r="F328" s="42">
        <f>IF(Tableau1[[#This Row],[debit]]&gt;0,Tableau1[[#This Row],[debit]],-Tableau1[[#This Row],[credit]])</f>
        <v>3350</v>
      </c>
      <c r="G328" s="1" t="str">
        <f>LEFT(Tableau1[[#This Row],[libelle]],FIND(" ",Tableau1[[#This Row],[libelle]])-1)</f>
        <v>CONCERTO</v>
      </c>
    </row>
    <row r="329" spans="1:7" x14ac:dyDescent="0.35">
      <c r="A329" s="34" t="s">
        <v>55</v>
      </c>
      <c r="B329" s="35">
        <v>42496</v>
      </c>
      <c r="C329" s="36" t="s">
        <v>741</v>
      </c>
      <c r="D329" s="37">
        <v>3590</v>
      </c>
      <c r="E329" s="34"/>
      <c r="F329" s="42">
        <f>IF(Tableau1[[#This Row],[debit]]&gt;0,Tableau1[[#This Row],[debit]],-Tableau1[[#This Row],[credit]])</f>
        <v>3590</v>
      </c>
      <c r="G329" s="1" t="str">
        <f>LEFT(Tableau1[[#This Row],[libelle]],FIND(" ",Tableau1[[#This Row],[libelle]])-1)</f>
        <v>CONCERTO</v>
      </c>
    </row>
    <row r="330" spans="1:7" x14ac:dyDescent="0.35">
      <c r="A330" s="34" t="s">
        <v>55</v>
      </c>
      <c r="B330" s="35">
        <v>42654</v>
      </c>
      <c r="C330" s="36" t="s">
        <v>742</v>
      </c>
      <c r="D330" s="37">
        <v>4370</v>
      </c>
      <c r="E330" s="34"/>
      <c r="F330" s="42">
        <f>IF(Tableau1[[#This Row],[debit]]&gt;0,Tableau1[[#This Row],[debit]],-Tableau1[[#This Row],[credit]])</f>
        <v>4370</v>
      </c>
      <c r="G330" s="1" t="str">
        <f>LEFT(Tableau1[[#This Row],[libelle]],FIND(" ",Tableau1[[#This Row],[libelle]])-1)</f>
        <v>CONCERTO</v>
      </c>
    </row>
    <row r="331" spans="1:7" x14ac:dyDescent="0.35">
      <c r="A331" s="34" t="s">
        <v>55</v>
      </c>
      <c r="B331" s="35">
        <v>42496</v>
      </c>
      <c r="C331" s="36" t="s">
        <v>743</v>
      </c>
      <c r="D331" s="37">
        <v>4420</v>
      </c>
      <c r="E331" s="34"/>
      <c r="F331" s="42">
        <f>IF(Tableau1[[#This Row],[debit]]&gt;0,Tableau1[[#This Row],[debit]],-Tableau1[[#This Row],[credit]])</f>
        <v>4420</v>
      </c>
      <c r="G331" s="1" t="str">
        <f>LEFT(Tableau1[[#This Row],[libelle]],FIND(" ",Tableau1[[#This Row],[libelle]])-1)</f>
        <v>CONCERTO</v>
      </c>
    </row>
    <row r="332" spans="1:7" x14ac:dyDescent="0.35">
      <c r="A332" s="34" t="s">
        <v>55</v>
      </c>
      <c r="B332" s="35">
        <v>42727</v>
      </c>
      <c r="C332" s="36" t="s">
        <v>744</v>
      </c>
      <c r="D332" s="37">
        <v>5000</v>
      </c>
      <c r="E332" s="34"/>
      <c r="F332" s="42">
        <f>IF(Tableau1[[#This Row],[debit]]&gt;0,Tableau1[[#This Row],[debit]],-Tableau1[[#This Row],[credit]])</f>
        <v>5000</v>
      </c>
      <c r="G332" s="1" t="str">
        <f>LEFT(Tableau1[[#This Row],[libelle]],FIND(" ",Tableau1[[#This Row],[libelle]])-1)</f>
        <v>CONCERTO</v>
      </c>
    </row>
    <row r="333" spans="1:7" x14ac:dyDescent="0.35">
      <c r="A333" s="34" t="s">
        <v>55</v>
      </c>
      <c r="B333" s="35">
        <v>42379</v>
      </c>
      <c r="C333" s="36" t="s">
        <v>745</v>
      </c>
      <c r="D333" s="37">
        <v>5370</v>
      </c>
      <c r="E333" s="34"/>
      <c r="F333" s="42">
        <f>IF(Tableau1[[#This Row],[debit]]&gt;0,Tableau1[[#This Row],[debit]],-Tableau1[[#This Row],[credit]])</f>
        <v>5370</v>
      </c>
      <c r="G333" s="1" t="str">
        <f>LEFT(Tableau1[[#This Row],[libelle]],FIND(" ",Tableau1[[#This Row],[libelle]])-1)</f>
        <v>CONCERTO</v>
      </c>
    </row>
    <row r="334" spans="1:7" x14ac:dyDescent="0.35">
      <c r="A334" s="34" t="s">
        <v>55</v>
      </c>
      <c r="B334" s="35">
        <v>42407</v>
      </c>
      <c r="C334" s="36" t="s">
        <v>746</v>
      </c>
      <c r="D334" s="37">
        <v>6350</v>
      </c>
      <c r="E334" s="34"/>
      <c r="F334" s="42">
        <f>IF(Tableau1[[#This Row],[debit]]&gt;0,Tableau1[[#This Row],[debit]],-Tableau1[[#This Row],[credit]])</f>
        <v>6350</v>
      </c>
      <c r="G334" s="1" t="str">
        <f>LEFT(Tableau1[[#This Row],[libelle]],FIND(" ",Tableau1[[#This Row],[libelle]])-1)</f>
        <v>CONCERTO</v>
      </c>
    </row>
    <row r="335" spans="1:7" x14ac:dyDescent="0.35">
      <c r="A335" s="34" t="s">
        <v>55</v>
      </c>
      <c r="B335" s="35">
        <v>42382</v>
      </c>
      <c r="C335" s="36" t="s">
        <v>747</v>
      </c>
      <c r="D335" s="37">
        <v>6740</v>
      </c>
      <c r="E335" s="34"/>
      <c r="F335" s="42">
        <f>IF(Tableau1[[#This Row],[debit]]&gt;0,Tableau1[[#This Row],[debit]],-Tableau1[[#This Row],[credit]])</f>
        <v>6740</v>
      </c>
      <c r="G335" s="1" t="str">
        <f>LEFT(Tableau1[[#This Row],[libelle]],FIND(" ",Tableau1[[#This Row],[libelle]])-1)</f>
        <v>CONCERTO</v>
      </c>
    </row>
    <row r="336" spans="1:7" x14ac:dyDescent="0.35">
      <c r="A336" s="34" t="s">
        <v>55</v>
      </c>
      <c r="B336" s="35">
        <v>42370</v>
      </c>
      <c r="C336" s="36" t="s">
        <v>748</v>
      </c>
      <c r="D336" s="37">
        <v>6940</v>
      </c>
      <c r="E336" s="34"/>
      <c r="F336" s="42">
        <f>IF(Tableau1[[#This Row],[debit]]&gt;0,Tableau1[[#This Row],[debit]],-Tableau1[[#This Row],[credit]])</f>
        <v>6940</v>
      </c>
      <c r="G336" s="1" t="str">
        <f>LEFT(Tableau1[[#This Row],[libelle]],FIND(" ",Tableau1[[#This Row],[libelle]])-1)</f>
        <v>CONCERTO</v>
      </c>
    </row>
    <row r="337" spans="1:7" x14ac:dyDescent="0.35">
      <c r="A337" s="34" t="s">
        <v>55</v>
      </c>
      <c r="B337" s="35">
        <v>42378</v>
      </c>
      <c r="C337" s="36" t="s">
        <v>749</v>
      </c>
      <c r="D337" s="37">
        <v>7130</v>
      </c>
      <c r="E337" s="34"/>
      <c r="F337" s="42">
        <f>IF(Tableau1[[#This Row],[debit]]&gt;0,Tableau1[[#This Row],[debit]],-Tableau1[[#This Row],[credit]])</f>
        <v>7130</v>
      </c>
      <c r="G337" s="1" t="str">
        <f>LEFT(Tableau1[[#This Row],[libelle]],FIND(" ",Tableau1[[#This Row],[libelle]])-1)</f>
        <v>FBI</v>
      </c>
    </row>
    <row r="338" spans="1:7" x14ac:dyDescent="0.35">
      <c r="A338" s="34" t="s">
        <v>55</v>
      </c>
      <c r="B338" s="35">
        <v>42624</v>
      </c>
      <c r="C338" s="36" t="s">
        <v>750</v>
      </c>
      <c r="D338" s="37">
        <v>7390</v>
      </c>
      <c r="E338" s="34"/>
      <c r="F338" s="42">
        <f>IF(Tableau1[[#This Row],[debit]]&gt;0,Tableau1[[#This Row],[debit]],-Tableau1[[#This Row],[credit]])</f>
        <v>7390</v>
      </c>
      <c r="G338" s="1" t="str">
        <f>LEFT(Tableau1[[#This Row],[libelle]],FIND(" ",Tableau1[[#This Row],[libelle]])-1)</f>
        <v>FBI</v>
      </c>
    </row>
    <row r="339" spans="1:7" x14ac:dyDescent="0.35">
      <c r="A339" s="34" t="s">
        <v>55</v>
      </c>
      <c r="B339" s="35">
        <v>42447</v>
      </c>
      <c r="C339" s="36" t="s">
        <v>751</v>
      </c>
      <c r="D339" s="37">
        <v>8140</v>
      </c>
      <c r="E339" s="34"/>
      <c r="F339" s="42">
        <f>IF(Tableau1[[#This Row],[debit]]&gt;0,Tableau1[[#This Row],[debit]],-Tableau1[[#This Row],[credit]])</f>
        <v>8140</v>
      </c>
      <c r="G339" s="1" t="str">
        <f>LEFT(Tableau1[[#This Row],[libelle]],FIND(" ",Tableau1[[#This Row],[libelle]])-1)</f>
        <v>FBI</v>
      </c>
    </row>
    <row r="340" spans="1:7" x14ac:dyDescent="0.35">
      <c r="A340" s="34" t="s">
        <v>57</v>
      </c>
      <c r="B340" s="35">
        <v>42691</v>
      </c>
      <c r="C340" s="36" t="s">
        <v>752</v>
      </c>
      <c r="D340" s="37">
        <v>330</v>
      </c>
      <c r="E340" s="34"/>
      <c r="F340" s="42">
        <f>IF(Tableau1[[#This Row],[debit]]&gt;0,Tableau1[[#This Row],[debit]],-Tableau1[[#This Row],[credit]])</f>
        <v>330</v>
      </c>
      <c r="G340" s="1" t="str">
        <f>LEFT(Tableau1[[#This Row],[libelle]],FIND(" ",Tableau1[[#This Row],[libelle]])-1)</f>
        <v>FBI</v>
      </c>
    </row>
    <row r="341" spans="1:7" x14ac:dyDescent="0.35">
      <c r="A341" s="34" t="s">
        <v>57</v>
      </c>
      <c r="B341" s="35">
        <v>42591</v>
      </c>
      <c r="C341" s="36" t="s">
        <v>753</v>
      </c>
      <c r="D341" s="37">
        <v>390</v>
      </c>
      <c r="E341" s="34"/>
      <c r="F341" s="42">
        <f>IF(Tableau1[[#This Row],[debit]]&gt;0,Tableau1[[#This Row],[debit]],-Tableau1[[#This Row],[credit]])</f>
        <v>390</v>
      </c>
      <c r="G341" s="1" t="str">
        <f>LEFT(Tableau1[[#This Row],[libelle]],FIND(" ",Tableau1[[#This Row],[libelle]])-1)</f>
        <v>FBI</v>
      </c>
    </row>
    <row r="342" spans="1:7" x14ac:dyDescent="0.35">
      <c r="A342" s="34" t="s">
        <v>57</v>
      </c>
      <c r="B342" s="35">
        <v>42666</v>
      </c>
      <c r="C342" s="36" t="s">
        <v>754</v>
      </c>
      <c r="D342" s="37">
        <v>800</v>
      </c>
      <c r="E342" s="34"/>
      <c r="F342" s="42">
        <f>IF(Tableau1[[#This Row],[debit]]&gt;0,Tableau1[[#This Row],[debit]],-Tableau1[[#This Row],[credit]])</f>
        <v>800</v>
      </c>
      <c r="G342" s="1" t="str">
        <f>LEFT(Tableau1[[#This Row],[libelle]],FIND(" ",Tableau1[[#This Row],[libelle]])-1)</f>
        <v>FBI</v>
      </c>
    </row>
    <row r="343" spans="1:7" x14ac:dyDescent="0.35">
      <c r="A343" s="34" t="s">
        <v>57</v>
      </c>
      <c r="B343" s="35">
        <v>42411</v>
      </c>
      <c r="C343" s="36" t="s">
        <v>755</v>
      </c>
      <c r="D343" s="37">
        <v>1160</v>
      </c>
      <c r="E343" s="34"/>
      <c r="F343" s="42">
        <f>IF(Tableau1[[#This Row],[debit]]&gt;0,Tableau1[[#This Row],[debit]],-Tableau1[[#This Row],[credit]])</f>
        <v>1160</v>
      </c>
      <c r="G343" s="1" t="str">
        <f>LEFT(Tableau1[[#This Row],[libelle]],FIND(" ",Tableau1[[#This Row],[libelle]])-1)</f>
        <v>ALTHOS</v>
      </c>
    </row>
    <row r="344" spans="1:7" x14ac:dyDescent="0.35">
      <c r="A344" s="34" t="s">
        <v>57</v>
      </c>
      <c r="B344" s="35">
        <v>42714</v>
      </c>
      <c r="C344" s="36" t="s">
        <v>756</v>
      </c>
      <c r="D344" s="37">
        <v>1280</v>
      </c>
      <c r="E344" s="34"/>
      <c r="F344" s="42">
        <f>IF(Tableau1[[#This Row],[debit]]&gt;0,Tableau1[[#This Row],[debit]],-Tableau1[[#This Row],[credit]])</f>
        <v>1280</v>
      </c>
      <c r="G344" s="1" t="str">
        <f>LEFT(Tableau1[[#This Row],[libelle]],FIND(" ",Tableau1[[#This Row],[libelle]])-1)</f>
        <v>ALTHOS</v>
      </c>
    </row>
    <row r="345" spans="1:7" x14ac:dyDescent="0.35">
      <c r="A345" s="34" t="s">
        <v>57</v>
      </c>
      <c r="B345" s="35">
        <v>42607</v>
      </c>
      <c r="C345" s="36" t="s">
        <v>757</v>
      </c>
      <c r="D345" s="37">
        <v>1350</v>
      </c>
      <c r="E345" s="34"/>
      <c r="F345" s="42">
        <f>IF(Tableau1[[#This Row],[debit]]&gt;0,Tableau1[[#This Row],[debit]],-Tableau1[[#This Row],[credit]])</f>
        <v>1350</v>
      </c>
      <c r="G345" s="1" t="str">
        <f>LEFT(Tableau1[[#This Row],[libelle]],FIND(" ",Tableau1[[#This Row],[libelle]])-1)</f>
        <v>ALTHOS</v>
      </c>
    </row>
    <row r="346" spans="1:7" x14ac:dyDescent="0.35">
      <c r="A346" s="34" t="s">
        <v>57</v>
      </c>
      <c r="B346" s="35">
        <v>42700</v>
      </c>
      <c r="C346" s="36" t="s">
        <v>758</v>
      </c>
      <c r="D346" s="37">
        <v>1390</v>
      </c>
      <c r="E346" s="34"/>
      <c r="F346" s="42">
        <f>IF(Tableau1[[#This Row],[debit]]&gt;0,Tableau1[[#This Row],[debit]],-Tableau1[[#This Row],[credit]])</f>
        <v>1390</v>
      </c>
      <c r="G346" s="1" t="str">
        <f>LEFT(Tableau1[[#This Row],[libelle]],FIND(" ",Tableau1[[#This Row],[libelle]])-1)</f>
        <v>ALTHOS</v>
      </c>
    </row>
    <row r="347" spans="1:7" x14ac:dyDescent="0.35">
      <c r="A347" s="34" t="s">
        <v>57</v>
      </c>
      <c r="B347" s="35">
        <v>42485</v>
      </c>
      <c r="C347" s="36" t="s">
        <v>759</v>
      </c>
      <c r="D347" s="37">
        <v>2100</v>
      </c>
      <c r="E347" s="34"/>
      <c r="F347" s="42">
        <f>IF(Tableau1[[#This Row],[debit]]&gt;0,Tableau1[[#This Row],[debit]],-Tableau1[[#This Row],[credit]])</f>
        <v>2100</v>
      </c>
      <c r="G347" s="1" t="str">
        <f>LEFT(Tableau1[[#This Row],[libelle]],FIND(" ",Tableau1[[#This Row],[libelle]])-1)</f>
        <v>ALTHOS</v>
      </c>
    </row>
    <row r="348" spans="1:7" x14ac:dyDescent="0.35">
      <c r="A348" s="34" t="s">
        <v>57</v>
      </c>
      <c r="B348" s="35">
        <v>42555</v>
      </c>
      <c r="C348" s="36" t="s">
        <v>760</v>
      </c>
      <c r="D348" s="37">
        <v>3320</v>
      </c>
      <c r="E348" s="34"/>
      <c r="F348" s="42">
        <f>IF(Tableau1[[#This Row],[debit]]&gt;0,Tableau1[[#This Row],[debit]],-Tableau1[[#This Row],[credit]])</f>
        <v>3320</v>
      </c>
      <c r="G348" s="1" t="str">
        <f>LEFT(Tableau1[[#This Row],[libelle]],FIND(" ",Tableau1[[#This Row],[libelle]])-1)</f>
        <v>ALTHOS</v>
      </c>
    </row>
    <row r="349" spans="1:7" x14ac:dyDescent="0.35">
      <c r="A349" s="34" t="s">
        <v>57</v>
      </c>
      <c r="B349" s="35">
        <v>42671</v>
      </c>
      <c r="C349" s="36" t="s">
        <v>761</v>
      </c>
      <c r="D349" s="37">
        <v>4250</v>
      </c>
      <c r="E349" s="34"/>
      <c r="F349" s="42">
        <f>IF(Tableau1[[#This Row],[debit]]&gt;0,Tableau1[[#This Row],[debit]],-Tableau1[[#This Row],[credit]])</f>
        <v>4250</v>
      </c>
      <c r="G349" s="1" t="str">
        <f>LEFT(Tableau1[[#This Row],[libelle]],FIND(" ",Tableau1[[#This Row],[libelle]])-1)</f>
        <v>ALTHOS</v>
      </c>
    </row>
    <row r="350" spans="1:7" x14ac:dyDescent="0.35">
      <c r="A350" s="34" t="s">
        <v>57</v>
      </c>
      <c r="B350" s="35">
        <v>42522</v>
      </c>
      <c r="C350" s="36" t="s">
        <v>762</v>
      </c>
      <c r="D350" s="37">
        <v>4680</v>
      </c>
      <c r="E350" s="34"/>
      <c r="F350" s="42">
        <f>IF(Tableau1[[#This Row],[debit]]&gt;0,Tableau1[[#This Row],[debit]],-Tableau1[[#This Row],[credit]])</f>
        <v>4680</v>
      </c>
      <c r="G350" s="1" t="str">
        <f>LEFT(Tableau1[[#This Row],[libelle]],FIND(" ",Tableau1[[#This Row],[libelle]])-1)</f>
        <v>ALTHOS</v>
      </c>
    </row>
    <row r="351" spans="1:7" x14ac:dyDescent="0.35">
      <c r="A351" s="34" t="s">
        <v>57</v>
      </c>
      <c r="B351" s="35">
        <v>42709</v>
      </c>
      <c r="C351" s="36" t="s">
        <v>763</v>
      </c>
      <c r="D351" s="37">
        <v>4820</v>
      </c>
      <c r="E351" s="34"/>
      <c r="F351" s="42">
        <f>IF(Tableau1[[#This Row],[debit]]&gt;0,Tableau1[[#This Row],[debit]],-Tableau1[[#This Row],[credit]])</f>
        <v>4820</v>
      </c>
      <c r="G351" s="1" t="str">
        <f>LEFT(Tableau1[[#This Row],[libelle]],FIND(" ",Tableau1[[#This Row],[libelle]])-1)</f>
        <v>ALTHOS</v>
      </c>
    </row>
    <row r="352" spans="1:7" x14ac:dyDescent="0.35">
      <c r="A352" s="34" t="s">
        <v>57</v>
      </c>
      <c r="B352" s="35">
        <v>42478</v>
      </c>
      <c r="C352" s="36" t="s">
        <v>764</v>
      </c>
      <c r="D352" s="37">
        <v>5900</v>
      </c>
      <c r="E352" s="34"/>
      <c r="F352" s="42">
        <f>IF(Tableau1[[#This Row],[debit]]&gt;0,Tableau1[[#This Row],[debit]],-Tableau1[[#This Row],[credit]])</f>
        <v>5900</v>
      </c>
      <c r="G352" s="1" t="str">
        <f>LEFT(Tableau1[[#This Row],[libelle]],FIND(" ",Tableau1[[#This Row],[libelle]])-1)</f>
        <v>ALTHOS</v>
      </c>
    </row>
    <row r="353" spans="1:7" x14ac:dyDescent="0.35">
      <c r="A353" s="34" t="s">
        <v>57</v>
      </c>
      <c r="B353" s="35">
        <v>42546</v>
      </c>
      <c r="C353" s="36" t="s">
        <v>765</v>
      </c>
      <c r="D353" s="37">
        <v>6130</v>
      </c>
      <c r="E353" s="34"/>
      <c r="F353" s="42">
        <f>IF(Tableau1[[#This Row],[debit]]&gt;0,Tableau1[[#This Row],[debit]],-Tableau1[[#This Row],[credit]])</f>
        <v>6130</v>
      </c>
      <c r="G353" s="1" t="str">
        <f>LEFT(Tableau1[[#This Row],[libelle]],FIND(" ",Tableau1[[#This Row],[libelle]])-1)</f>
        <v>ALTHOS</v>
      </c>
    </row>
    <row r="354" spans="1:7" x14ac:dyDescent="0.35">
      <c r="A354" s="34" t="s">
        <v>57</v>
      </c>
      <c r="B354" s="35">
        <v>42652</v>
      </c>
      <c r="C354" s="36" t="s">
        <v>766</v>
      </c>
      <c r="D354" s="37">
        <v>6930</v>
      </c>
      <c r="E354" s="34"/>
      <c r="F354" s="42">
        <f>IF(Tableau1[[#This Row],[debit]]&gt;0,Tableau1[[#This Row],[debit]],-Tableau1[[#This Row],[credit]])</f>
        <v>6930</v>
      </c>
      <c r="G354" s="1" t="str">
        <f>LEFT(Tableau1[[#This Row],[libelle]],FIND(" ",Tableau1[[#This Row],[libelle]])-1)</f>
        <v>ALTHOS</v>
      </c>
    </row>
    <row r="355" spans="1:7" x14ac:dyDescent="0.35">
      <c r="A355" s="34" t="s">
        <v>57</v>
      </c>
      <c r="B355" s="35">
        <v>42617</v>
      </c>
      <c r="C355" s="36" t="s">
        <v>767</v>
      </c>
      <c r="D355" s="37">
        <v>7430</v>
      </c>
      <c r="E355" s="34"/>
      <c r="F355" s="42">
        <f>IF(Tableau1[[#This Row],[debit]]&gt;0,Tableau1[[#This Row],[debit]],-Tableau1[[#This Row],[credit]])</f>
        <v>7430</v>
      </c>
      <c r="G355" s="1" t="str">
        <f>LEFT(Tableau1[[#This Row],[libelle]],FIND(" ",Tableau1[[#This Row],[libelle]])-1)</f>
        <v>ALTHOS</v>
      </c>
    </row>
    <row r="356" spans="1:7" x14ac:dyDescent="0.35">
      <c r="A356" s="34" t="s">
        <v>57</v>
      </c>
      <c r="B356" s="35">
        <v>42666</v>
      </c>
      <c r="C356" s="36" t="s">
        <v>768</v>
      </c>
      <c r="D356" s="37">
        <v>7770</v>
      </c>
      <c r="E356" s="34"/>
      <c r="F356" s="42">
        <f>IF(Tableau1[[#This Row],[debit]]&gt;0,Tableau1[[#This Row],[debit]],-Tableau1[[#This Row],[credit]])</f>
        <v>7770</v>
      </c>
      <c r="G356" s="1" t="str">
        <f>LEFT(Tableau1[[#This Row],[libelle]],FIND(" ",Tableau1[[#This Row],[libelle]])-1)</f>
        <v>ALTHOS</v>
      </c>
    </row>
    <row r="357" spans="1:7" x14ac:dyDescent="0.35">
      <c r="A357" s="34" t="s">
        <v>57</v>
      </c>
      <c r="B357" s="35">
        <v>42731</v>
      </c>
      <c r="C357" s="36" t="s">
        <v>769</v>
      </c>
      <c r="D357" s="37">
        <v>8160</v>
      </c>
      <c r="E357" s="34"/>
      <c r="F357" s="42">
        <f>IF(Tableau1[[#This Row],[debit]]&gt;0,Tableau1[[#This Row],[debit]],-Tableau1[[#This Row],[credit]])</f>
        <v>8160</v>
      </c>
      <c r="G357" s="1" t="str">
        <f>LEFT(Tableau1[[#This Row],[libelle]],FIND(" ",Tableau1[[#This Row],[libelle]])-1)</f>
        <v>ALTHOS</v>
      </c>
    </row>
    <row r="358" spans="1:7" x14ac:dyDescent="0.35">
      <c r="A358" s="34" t="s">
        <v>59</v>
      </c>
      <c r="B358" s="35">
        <v>42496</v>
      </c>
      <c r="C358" s="36" t="s">
        <v>770</v>
      </c>
      <c r="D358" s="37">
        <v>680</v>
      </c>
      <c r="E358" s="34"/>
      <c r="F358" s="42">
        <f>IF(Tableau1[[#This Row],[debit]]&gt;0,Tableau1[[#This Row],[debit]],-Tableau1[[#This Row],[credit]])</f>
        <v>680</v>
      </c>
      <c r="G358" s="1" t="str">
        <f>LEFT(Tableau1[[#This Row],[libelle]],FIND(" ",Tableau1[[#This Row],[libelle]])-1)</f>
        <v>SOLVAY</v>
      </c>
    </row>
    <row r="359" spans="1:7" x14ac:dyDescent="0.35">
      <c r="A359" s="34" t="s">
        <v>59</v>
      </c>
      <c r="B359" s="35">
        <v>42558</v>
      </c>
      <c r="C359" s="36" t="s">
        <v>771</v>
      </c>
      <c r="D359" s="37">
        <v>800</v>
      </c>
      <c r="E359" s="34"/>
      <c r="F359" s="42">
        <f>IF(Tableau1[[#This Row],[debit]]&gt;0,Tableau1[[#This Row],[debit]],-Tableau1[[#This Row],[credit]])</f>
        <v>800</v>
      </c>
      <c r="G359" s="1" t="str">
        <f>LEFT(Tableau1[[#This Row],[libelle]],FIND(" ",Tableau1[[#This Row],[libelle]])-1)</f>
        <v>SOLVAY</v>
      </c>
    </row>
    <row r="360" spans="1:7" x14ac:dyDescent="0.35">
      <c r="A360" s="34" t="s">
        <v>59</v>
      </c>
      <c r="B360" s="35">
        <v>42403</v>
      </c>
      <c r="C360" s="36" t="s">
        <v>772</v>
      </c>
      <c r="D360" s="37">
        <v>820</v>
      </c>
      <c r="E360" s="34"/>
      <c r="F360" s="42">
        <f>IF(Tableau1[[#This Row],[debit]]&gt;0,Tableau1[[#This Row],[debit]],-Tableau1[[#This Row],[credit]])</f>
        <v>820</v>
      </c>
      <c r="G360" s="1" t="str">
        <f>LEFT(Tableau1[[#This Row],[libelle]],FIND(" ",Tableau1[[#This Row],[libelle]])-1)</f>
        <v>SOLVAY</v>
      </c>
    </row>
    <row r="361" spans="1:7" x14ac:dyDescent="0.35">
      <c r="A361" s="34" t="s">
        <v>59</v>
      </c>
      <c r="B361" s="35">
        <v>42378</v>
      </c>
      <c r="C361" s="36" t="s">
        <v>773</v>
      </c>
      <c r="D361" s="37">
        <v>860</v>
      </c>
      <c r="E361" s="34"/>
      <c r="F361" s="42">
        <f>IF(Tableau1[[#This Row],[debit]]&gt;0,Tableau1[[#This Row],[debit]],-Tableau1[[#This Row],[credit]])</f>
        <v>860</v>
      </c>
      <c r="G361" s="1" t="str">
        <f>LEFT(Tableau1[[#This Row],[libelle]],FIND(" ",Tableau1[[#This Row],[libelle]])-1)</f>
        <v>SOLVAY</v>
      </c>
    </row>
    <row r="362" spans="1:7" x14ac:dyDescent="0.35">
      <c r="A362" s="34" t="s">
        <v>59</v>
      </c>
      <c r="B362" s="35">
        <v>42540</v>
      </c>
      <c r="C362" s="36" t="s">
        <v>774</v>
      </c>
      <c r="D362" s="37">
        <v>1040</v>
      </c>
      <c r="E362" s="34"/>
      <c r="F362" s="42">
        <f>IF(Tableau1[[#This Row],[debit]]&gt;0,Tableau1[[#This Row],[debit]],-Tableau1[[#This Row],[credit]])</f>
        <v>1040</v>
      </c>
      <c r="G362" s="1" t="str">
        <f>LEFT(Tableau1[[#This Row],[libelle]],FIND(" ",Tableau1[[#This Row],[libelle]])-1)</f>
        <v>SOLVAY</v>
      </c>
    </row>
    <row r="363" spans="1:7" x14ac:dyDescent="0.35">
      <c r="A363" s="34" t="s">
        <v>59</v>
      </c>
      <c r="B363" s="35">
        <v>42717</v>
      </c>
      <c r="C363" s="36" t="s">
        <v>775</v>
      </c>
      <c r="D363" s="37">
        <v>1080</v>
      </c>
      <c r="E363" s="34"/>
      <c r="F363" s="42">
        <f>IF(Tableau1[[#This Row],[debit]]&gt;0,Tableau1[[#This Row],[debit]],-Tableau1[[#This Row],[credit]])</f>
        <v>1080</v>
      </c>
      <c r="G363" s="1" t="str">
        <f>LEFT(Tableau1[[#This Row],[libelle]],FIND(" ",Tableau1[[#This Row],[libelle]])-1)</f>
        <v>SOLVAY</v>
      </c>
    </row>
    <row r="364" spans="1:7" x14ac:dyDescent="0.35">
      <c r="A364" s="34" t="s">
        <v>59</v>
      </c>
      <c r="B364" s="35">
        <v>42437</v>
      </c>
      <c r="C364" s="36" t="s">
        <v>776</v>
      </c>
      <c r="D364" s="37">
        <v>2010</v>
      </c>
      <c r="E364" s="34"/>
      <c r="F364" s="42">
        <f>IF(Tableau1[[#This Row],[debit]]&gt;0,Tableau1[[#This Row],[debit]],-Tableau1[[#This Row],[credit]])</f>
        <v>2010</v>
      </c>
      <c r="G364" s="1" t="str">
        <f>LEFT(Tableau1[[#This Row],[libelle]],FIND(" ",Tableau1[[#This Row],[libelle]])-1)</f>
        <v>SOLVAY</v>
      </c>
    </row>
    <row r="365" spans="1:7" x14ac:dyDescent="0.35">
      <c r="A365" s="34" t="s">
        <v>59</v>
      </c>
      <c r="B365" s="35">
        <v>42667</v>
      </c>
      <c r="C365" s="36" t="s">
        <v>777</v>
      </c>
      <c r="D365" s="37">
        <v>2650</v>
      </c>
      <c r="E365" s="34"/>
      <c r="F365" s="42">
        <f>IF(Tableau1[[#This Row],[debit]]&gt;0,Tableau1[[#This Row],[debit]],-Tableau1[[#This Row],[credit]])</f>
        <v>2650</v>
      </c>
      <c r="G365" s="1" t="str">
        <f>LEFT(Tableau1[[#This Row],[libelle]],FIND(" ",Tableau1[[#This Row],[libelle]])-1)</f>
        <v>SOLVAY</v>
      </c>
    </row>
    <row r="366" spans="1:7" x14ac:dyDescent="0.35">
      <c r="A366" s="34" t="s">
        <v>59</v>
      </c>
      <c r="B366" s="35">
        <v>42644</v>
      </c>
      <c r="C366" s="36" t="s">
        <v>778</v>
      </c>
      <c r="D366" s="37">
        <v>3280</v>
      </c>
      <c r="E366" s="34"/>
      <c r="F366" s="42">
        <f>IF(Tableau1[[#This Row],[debit]]&gt;0,Tableau1[[#This Row],[debit]],-Tableau1[[#This Row],[credit]])</f>
        <v>3280</v>
      </c>
      <c r="G366" s="1" t="str">
        <f>LEFT(Tableau1[[#This Row],[libelle]],FIND(" ",Tableau1[[#This Row],[libelle]])-1)</f>
        <v>SOLVAY</v>
      </c>
    </row>
    <row r="367" spans="1:7" x14ac:dyDescent="0.35">
      <c r="A367" s="34" t="s">
        <v>59</v>
      </c>
      <c r="B367" s="35">
        <v>42653</v>
      </c>
      <c r="C367" s="36" t="s">
        <v>779</v>
      </c>
      <c r="D367" s="37">
        <v>3440</v>
      </c>
      <c r="E367" s="34"/>
      <c r="F367" s="42">
        <f>IF(Tableau1[[#This Row],[debit]]&gt;0,Tableau1[[#This Row],[debit]],-Tableau1[[#This Row],[credit]])</f>
        <v>3440</v>
      </c>
      <c r="G367" s="1" t="str">
        <f>LEFT(Tableau1[[#This Row],[libelle]],FIND(" ",Tableau1[[#This Row],[libelle]])-1)</f>
        <v>SOLVAY</v>
      </c>
    </row>
    <row r="368" spans="1:7" x14ac:dyDescent="0.35">
      <c r="A368" s="34" t="s">
        <v>59</v>
      </c>
      <c r="B368" s="35">
        <v>42553</v>
      </c>
      <c r="C368" s="36" t="s">
        <v>780</v>
      </c>
      <c r="D368" s="37">
        <v>3550</v>
      </c>
      <c r="E368" s="34"/>
      <c r="F368" s="42">
        <f>IF(Tableau1[[#This Row],[debit]]&gt;0,Tableau1[[#This Row],[debit]],-Tableau1[[#This Row],[credit]])</f>
        <v>3550</v>
      </c>
      <c r="G368" s="1" t="str">
        <f>LEFT(Tableau1[[#This Row],[libelle]],FIND(" ",Tableau1[[#This Row],[libelle]])-1)</f>
        <v>SOLVAY</v>
      </c>
    </row>
    <row r="369" spans="1:7" x14ac:dyDescent="0.35">
      <c r="A369" s="34" t="s">
        <v>59</v>
      </c>
      <c r="B369" s="35">
        <v>42659</v>
      </c>
      <c r="C369" s="36" t="s">
        <v>781</v>
      </c>
      <c r="D369" s="37">
        <v>4000</v>
      </c>
      <c r="E369" s="34"/>
      <c r="F369" s="42">
        <f>IF(Tableau1[[#This Row],[debit]]&gt;0,Tableau1[[#This Row],[debit]],-Tableau1[[#This Row],[credit]])</f>
        <v>4000</v>
      </c>
      <c r="G369" s="1" t="str">
        <f>LEFT(Tableau1[[#This Row],[libelle]],FIND(" ",Tableau1[[#This Row],[libelle]])-1)</f>
        <v>SOLVAY</v>
      </c>
    </row>
    <row r="370" spans="1:7" x14ac:dyDescent="0.35">
      <c r="A370" s="34" t="s">
        <v>59</v>
      </c>
      <c r="B370" s="35">
        <v>42556</v>
      </c>
      <c r="C370" s="36" t="s">
        <v>782</v>
      </c>
      <c r="D370" s="37">
        <v>5720</v>
      </c>
      <c r="E370" s="34"/>
      <c r="F370" s="42">
        <f>IF(Tableau1[[#This Row],[debit]]&gt;0,Tableau1[[#This Row],[debit]],-Tableau1[[#This Row],[credit]])</f>
        <v>5720</v>
      </c>
      <c r="G370" s="1" t="str">
        <f>LEFT(Tableau1[[#This Row],[libelle]],FIND(" ",Tableau1[[#This Row],[libelle]])-1)</f>
        <v>SOLVAY</v>
      </c>
    </row>
    <row r="371" spans="1:7" x14ac:dyDescent="0.35">
      <c r="A371" s="34" t="s">
        <v>59</v>
      </c>
      <c r="B371" s="35">
        <v>42525</v>
      </c>
      <c r="C371" s="36" t="s">
        <v>783</v>
      </c>
      <c r="D371" s="37">
        <v>6160</v>
      </c>
      <c r="E371" s="34"/>
      <c r="F371" s="42">
        <f>IF(Tableau1[[#This Row],[debit]]&gt;0,Tableau1[[#This Row],[debit]],-Tableau1[[#This Row],[credit]])</f>
        <v>6160</v>
      </c>
      <c r="G371" s="1" t="str">
        <f>LEFT(Tableau1[[#This Row],[libelle]],FIND(" ",Tableau1[[#This Row],[libelle]])-1)</f>
        <v>SOLVAY</v>
      </c>
    </row>
    <row r="372" spans="1:7" x14ac:dyDescent="0.35">
      <c r="A372" s="34" t="s">
        <v>59</v>
      </c>
      <c r="B372" s="35">
        <v>42419</v>
      </c>
      <c r="C372" s="36" t="s">
        <v>784</v>
      </c>
      <c r="D372" s="37">
        <v>6190</v>
      </c>
      <c r="E372" s="34"/>
      <c r="F372" s="42">
        <f>IF(Tableau1[[#This Row],[debit]]&gt;0,Tableau1[[#This Row],[debit]],-Tableau1[[#This Row],[credit]])</f>
        <v>6190</v>
      </c>
      <c r="G372" s="1" t="str">
        <f>LEFT(Tableau1[[#This Row],[libelle]],FIND(" ",Tableau1[[#This Row],[libelle]])-1)</f>
        <v>SOLVAY</v>
      </c>
    </row>
    <row r="373" spans="1:7" x14ac:dyDescent="0.35">
      <c r="A373" s="34" t="s">
        <v>59</v>
      </c>
      <c r="B373" s="35">
        <v>42613</v>
      </c>
      <c r="C373" s="36" t="s">
        <v>785</v>
      </c>
      <c r="D373" s="37">
        <v>6630</v>
      </c>
      <c r="E373" s="34"/>
      <c r="F373" s="42">
        <f>IF(Tableau1[[#This Row],[debit]]&gt;0,Tableau1[[#This Row],[debit]],-Tableau1[[#This Row],[credit]])</f>
        <v>6630</v>
      </c>
      <c r="G373" s="1" t="str">
        <f>LEFT(Tableau1[[#This Row],[libelle]],FIND(" ",Tableau1[[#This Row],[libelle]])-1)</f>
        <v>FIVES</v>
      </c>
    </row>
    <row r="374" spans="1:7" x14ac:dyDescent="0.35">
      <c r="A374" s="34" t="s">
        <v>59</v>
      </c>
      <c r="B374" s="35">
        <v>42565</v>
      </c>
      <c r="C374" s="36" t="s">
        <v>786</v>
      </c>
      <c r="D374" s="37">
        <v>7000</v>
      </c>
      <c r="E374" s="34"/>
      <c r="F374" s="42">
        <f>IF(Tableau1[[#This Row],[debit]]&gt;0,Tableau1[[#This Row],[debit]],-Tableau1[[#This Row],[credit]])</f>
        <v>7000</v>
      </c>
      <c r="G374" s="1" t="str">
        <f>LEFT(Tableau1[[#This Row],[libelle]],FIND(" ",Tableau1[[#This Row],[libelle]])-1)</f>
        <v>FIVES</v>
      </c>
    </row>
    <row r="375" spans="1:7" x14ac:dyDescent="0.35">
      <c r="A375" s="34" t="s">
        <v>59</v>
      </c>
      <c r="B375" s="35">
        <v>42684</v>
      </c>
      <c r="C375" s="36" t="s">
        <v>787</v>
      </c>
      <c r="D375" s="37">
        <v>7500</v>
      </c>
      <c r="E375" s="34"/>
      <c r="F375" s="42">
        <f>IF(Tableau1[[#This Row],[debit]]&gt;0,Tableau1[[#This Row],[debit]],-Tableau1[[#This Row],[credit]])</f>
        <v>7500</v>
      </c>
      <c r="G375" s="1" t="str">
        <f>LEFT(Tableau1[[#This Row],[libelle]],FIND(" ",Tableau1[[#This Row],[libelle]])-1)</f>
        <v>FIVES</v>
      </c>
    </row>
    <row r="376" spans="1:7" x14ac:dyDescent="0.35">
      <c r="A376" s="34" t="s">
        <v>61</v>
      </c>
      <c r="B376" s="35">
        <v>42663</v>
      </c>
      <c r="C376" s="36" t="s">
        <v>788</v>
      </c>
      <c r="D376" s="37">
        <v>190</v>
      </c>
      <c r="E376" s="34"/>
      <c r="F376" s="42">
        <f>IF(Tableau1[[#This Row],[debit]]&gt;0,Tableau1[[#This Row],[debit]],-Tableau1[[#This Row],[credit]])</f>
        <v>190</v>
      </c>
      <c r="G376" s="1" t="str">
        <f>LEFT(Tableau1[[#This Row],[libelle]],FIND(" ",Tableau1[[#This Row],[libelle]])-1)</f>
        <v>FIVES</v>
      </c>
    </row>
    <row r="377" spans="1:7" x14ac:dyDescent="0.35">
      <c r="A377" s="34" t="s">
        <v>61</v>
      </c>
      <c r="B377" s="35">
        <v>42448</v>
      </c>
      <c r="C377" s="36" t="s">
        <v>789</v>
      </c>
      <c r="D377" s="37">
        <v>340</v>
      </c>
      <c r="E377" s="34"/>
      <c r="F377" s="42">
        <f>IF(Tableau1[[#This Row],[debit]]&gt;0,Tableau1[[#This Row],[debit]],-Tableau1[[#This Row],[credit]])</f>
        <v>340</v>
      </c>
      <c r="G377" s="1" t="str">
        <f>LEFT(Tableau1[[#This Row],[libelle]],FIND(" ",Tableau1[[#This Row],[libelle]])-1)</f>
        <v>FIVES</v>
      </c>
    </row>
    <row r="378" spans="1:7" x14ac:dyDescent="0.35">
      <c r="A378" s="34" t="s">
        <v>61</v>
      </c>
      <c r="B378" s="35">
        <v>42392</v>
      </c>
      <c r="C378" s="36" t="s">
        <v>790</v>
      </c>
      <c r="D378" s="37">
        <v>1260</v>
      </c>
      <c r="E378" s="34"/>
      <c r="F378" s="42">
        <f>IF(Tableau1[[#This Row],[debit]]&gt;0,Tableau1[[#This Row],[debit]],-Tableau1[[#This Row],[credit]])</f>
        <v>1260</v>
      </c>
      <c r="G378" s="1" t="str">
        <f>LEFT(Tableau1[[#This Row],[libelle]],FIND(" ",Tableau1[[#This Row],[libelle]])-1)</f>
        <v>FIVES</v>
      </c>
    </row>
    <row r="379" spans="1:7" x14ac:dyDescent="0.35">
      <c r="A379" s="34" t="s">
        <v>61</v>
      </c>
      <c r="B379" s="35">
        <v>42641</v>
      </c>
      <c r="C379" s="36" t="s">
        <v>791</v>
      </c>
      <c r="D379" s="37">
        <v>1640</v>
      </c>
      <c r="E379" s="34"/>
      <c r="F379" s="42">
        <f>IF(Tableau1[[#This Row],[debit]]&gt;0,Tableau1[[#This Row],[debit]],-Tableau1[[#This Row],[credit]])</f>
        <v>1640</v>
      </c>
      <c r="G379" s="1" t="str">
        <f>LEFT(Tableau1[[#This Row],[libelle]],FIND(" ",Tableau1[[#This Row],[libelle]])-1)</f>
        <v>FIVES</v>
      </c>
    </row>
    <row r="380" spans="1:7" x14ac:dyDescent="0.35">
      <c r="A380" s="34" t="s">
        <v>61</v>
      </c>
      <c r="B380" s="35">
        <v>42439</v>
      </c>
      <c r="C380" s="36" t="s">
        <v>792</v>
      </c>
      <c r="D380" s="37">
        <v>1820</v>
      </c>
      <c r="E380" s="34"/>
      <c r="F380" s="42">
        <f>IF(Tableau1[[#This Row],[debit]]&gt;0,Tableau1[[#This Row],[debit]],-Tableau1[[#This Row],[credit]])</f>
        <v>1820</v>
      </c>
      <c r="G380" s="1" t="str">
        <f>LEFT(Tableau1[[#This Row],[libelle]],FIND(" ",Tableau1[[#This Row],[libelle]])-1)</f>
        <v>BLUEBELL</v>
      </c>
    </row>
    <row r="381" spans="1:7" x14ac:dyDescent="0.35">
      <c r="A381" s="34" t="s">
        <v>61</v>
      </c>
      <c r="B381" s="35">
        <v>42633</v>
      </c>
      <c r="C381" s="36" t="s">
        <v>793</v>
      </c>
      <c r="D381" s="37">
        <v>1990</v>
      </c>
      <c r="E381" s="34"/>
      <c r="F381" s="42">
        <f>IF(Tableau1[[#This Row],[debit]]&gt;0,Tableau1[[#This Row],[debit]],-Tableau1[[#This Row],[credit]])</f>
        <v>1990</v>
      </c>
      <c r="G381" s="1" t="str">
        <f>LEFT(Tableau1[[#This Row],[libelle]],FIND(" ",Tableau1[[#This Row],[libelle]])-1)</f>
        <v>BLUEBELL</v>
      </c>
    </row>
    <row r="382" spans="1:7" x14ac:dyDescent="0.35">
      <c r="A382" s="34" t="s">
        <v>61</v>
      </c>
      <c r="B382" s="35">
        <v>42414</v>
      </c>
      <c r="C382" s="36" t="s">
        <v>794</v>
      </c>
      <c r="D382" s="37">
        <v>2160</v>
      </c>
      <c r="E382" s="34"/>
      <c r="F382" s="42">
        <f>IF(Tableau1[[#This Row],[debit]]&gt;0,Tableau1[[#This Row],[debit]],-Tableau1[[#This Row],[credit]])</f>
        <v>2160</v>
      </c>
      <c r="G382" s="1" t="str">
        <f>LEFT(Tableau1[[#This Row],[libelle]],FIND(" ",Tableau1[[#This Row],[libelle]])-1)</f>
        <v>BLUEBELL</v>
      </c>
    </row>
    <row r="383" spans="1:7" x14ac:dyDescent="0.35">
      <c r="A383" s="34" t="s">
        <v>61</v>
      </c>
      <c r="B383" s="35">
        <v>42715</v>
      </c>
      <c r="C383" s="36" t="s">
        <v>795</v>
      </c>
      <c r="D383" s="37">
        <v>2270</v>
      </c>
      <c r="E383" s="34"/>
      <c r="F383" s="42">
        <f>IF(Tableau1[[#This Row],[debit]]&gt;0,Tableau1[[#This Row],[debit]],-Tableau1[[#This Row],[credit]])</f>
        <v>2270</v>
      </c>
      <c r="G383" s="1" t="str">
        <f>LEFT(Tableau1[[#This Row],[libelle]],FIND(" ",Tableau1[[#This Row],[libelle]])-1)</f>
        <v>BLUEBELL</v>
      </c>
    </row>
    <row r="384" spans="1:7" x14ac:dyDescent="0.35">
      <c r="A384" s="34" t="s">
        <v>61</v>
      </c>
      <c r="B384" s="35">
        <v>42535</v>
      </c>
      <c r="C384" s="36" t="s">
        <v>796</v>
      </c>
      <c r="D384" s="37">
        <v>2450</v>
      </c>
      <c r="E384" s="34"/>
      <c r="F384" s="42">
        <f>IF(Tableau1[[#This Row],[debit]]&gt;0,Tableau1[[#This Row],[debit]],-Tableau1[[#This Row],[credit]])</f>
        <v>2450</v>
      </c>
      <c r="G384" s="1" t="str">
        <f>LEFT(Tableau1[[#This Row],[libelle]],FIND(" ",Tableau1[[#This Row],[libelle]])-1)</f>
        <v>BLUEBELL</v>
      </c>
    </row>
    <row r="385" spans="1:7" x14ac:dyDescent="0.35">
      <c r="A385" s="34" t="s">
        <v>61</v>
      </c>
      <c r="B385" s="35">
        <v>42372</v>
      </c>
      <c r="C385" s="36" t="s">
        <v>797</v>
      </c>
      <c r="D385" s="37">
        <v>2520</v>
      </c>
      <c r="E385" s="34"/>
      <c r="F385" s="42">
        <f>IF(Tableau1[[#This Row],[debit]]&gt;0,Tableau1[[#This Row],[debit]],-Tableau1[[#This Row],[credit]])</f>
        <v>2520</v>
      </c>
      <c r="G385" s="1" t="str">
        <f>LEFT(Tableau1[[#This Row],[libelle]],FIND(" ",Tableau1[[#This Row],[libelle]])-1)</f>
        <v>BLUEBELL</v>
      </c>
    </row>
    <row r="386" spans="1:7" x14ac:dyDescent="0.35">
      <c r="A386" s="34" t="s">
        <v>61</v>
      </c>
      <c r="B386" s="35">
        <v>42408</v>
      </c>
      <c r="C386" s="36" t="s">
        <v>798</v>
      </c>
      <c r="D386" s="37">
        <v>2580</v>
      </c>
      <c r="E386" s="34"/>
      <c r="F386" s="42">
        <f>IF(Tableau1[[#This Row],[debit]]&gt;0,Tableau1[[#This Row],[debit]],-Tableau1[[#This Row],[credit]])</f>
        <v>2580</v>
      </c>
      <c r="G386" s="1" t="str">
        <f>LEFT(Tableau1[[#This Row],[libelle]],FIND(" ",Tableau1[[#This Row],[libelle]])-1)</f>
        <v>BLUEBELL</v>
      </c>
    </row>
    <row r="387" spans="1:7" x14ac:dyDescent="0.35">
      <c r="A387" s="34" t="s">
        <v>61</v>
      </c>
      <c r="B387" s="35">
        <v>42429</v>
      </c>
      <c r="C387" s="36" t="s">
        <v>799</v>
      </c>
      <c r="D387" s="37">
        <v>3080</v>
      </c>
      <c r="E387" s="34"/>
      <c r="F387" s="42">
        <f>IF(Tableau1[[#This Row],[debit]]&gt;0,Tableau1[[#This Row],[debit]],-Tableau1[[#This Row],[credit]])</f>
        <v>3080</v>
      </c>
      <c r="G387" s="1" t="str">
        <f>LEFT(Tableau1[[#This Row],[libelle]],FIND(" ",Tableau1[[#This Row],[libelle]])-1)</f>
        <v>BLUEBELL</v>
      </c>
    </row>
    <row r="388" spans="1:7" x14ac:dyDescent="0.35">
      <c r="A388" s="34" t="s">
        <v>61</v>
      </c>
      <c r="B388" s="35">
        <v>42482</v>
      </c>
      <c r="C388" s="36" t="s">
        <v>800</v>
      </c>
      <c r="D388" s="37">
        <v>3120</v>
      </c>
      <c r="E388" s="34"/>
      <c r="F388" s="42">
        <f>IF(Tableau1[[#This Row],[debit]]&gt;0,Tableau1[[#This Row],[debit]],-Tableau1[[#This Row],[credit]])</f>
        <v>3120</v>
      </c>
      <c r="G388" s="1" t="str">
        <f>LEFT(Tableau1[[#This Row],[libelle]],FIND(" ",Tableau1[[#This Row],[libelle]])-1)</f>
        <v>BLUEBELL</v>
      </c>
    </row>
    <row r="389" spans="1:7" x14ac:dyDescent="0.35">
      <c r="A389" s="34" t="s">
        <v>61</v>
      </c>
      <c r="B389" s="35">
        <v>42543</v>
      </c>
      <c r="C389" s="36" t="s">
        <v>801</v>
      </c>
      <c r="D389" s="37">
        <v>3240</v>
      </c>
      <c r="E389" s="34"/>
      <c r="F389" s="42">
        <f>IF(Tableau1[[#This Row],[debit]]&gt;0,Tableau1[[#This Row],[debit]],-Tableau1[[#This Row],[credit]])</f>
        <v>3240</v>
      </c>
      <c r="G389" s="1" t="str">
        <f>LEFT(Tableau1[[#This Row],[libelle]],FIND(" ",Tableau1[[#This Row],[libelle]])-1)</f>
        <v>BLUEBELL</v>
      </c>
    </row>
    <row r="390" spans="1:7" x14ac:dyDescent="0.35">
      <c r="A390" s="34" t="s">
        <v>61</v>
      </c>
      <c r="B390" s="35">
        <v>42704</v>
      </c>
      <c r="C390" s="36" t="s">
        <v>802</v>
      </c>
      <c r="D390" s="37">
        <v>3250</v>
      </c>
      <c r="E390" s="34"/>
      <c r="F390" s="42">
        <f>IF(Tableau1[[#This Row],[debit]]&gt;0,Tableau1[[#This Row],[debit]],-Tableau1[[#This Row],[credit]])</f>
        <v>3250</v>
      </c>
      <c r="G390" s="1" t="str">
        <f>LEFT(Tableau1[[#This Row],[libelle]],FIND(" ",Tableau1[[#This Row],[libelle]])-1)</f>
        <v>BLUEBELL</v>
      </c>
    </row>
    <row r="391" spans="1:7" x14ac:dyDescent="0.35">
      <c r="A391" s="34" t="s">
        <v>61</v>
      </c>
      <c r="B391" s="35">
        <v>42689</v>
      </c>
      <c r="C391" s="36" t="s">
        <v>803</v>
      </c>
      <c r="D391" s="37">
        <v>3360</v>
      </c>
      <c r="E391" s="34"/>
      <c r="F391" s="42">
        <f>IF(Tableau1[[#This Row],[debit]]&gt;0,Tableau1[[#This Row],[debit]],-Tableau1[[#This Row],[credit]])</f>
        <v>3360</v>
      </c>
      <c r="G391" s="1" t="str">
        <f>LEFT(Tableau1[[#This Row],[libelle]],FIND(" ",Tableau1[[#This Row],[libelle]])-1)</f>
        <v>BLUEBELL</v>
      </c>
    </row>
    <row r="392" spans="1:7" x14ac:dyDescent="0.35">
      <c r="A392" s="34" t="s">
        <v>61</v>
      </c>
      <c r="B392" s="35">
        <v>42545</v>
      </c>
      <c r="C392" s="36" t="s">
        <v>804</v>
      </c>
      <c r="D392" s="37">
        <v>3370</v>
      </c>
      <c r="E392" s="34"/>
      <c r="F392" s="42">
        <f>IF(Tableau1[[#This Row],[debit]]&gt;0,Tableau1[[#This Row],[debit]],-Tableau1[[#This Row],[credit]])</f>
        <v>3370</v>
      </c>
      <c r="G392" s="1" t="str">
        <f>LEFT(Tableau1[[#This Row],[libelle]],FIND(" ",Tableau1[[#This Row],[libelle]])-1)</f>
        <v>BLUEBELL</v>
      </c>
    </row>
    <row r="393" spans="1:7" x14ac:dyDescent="0.35">
      <c r="A393" s="34" t="s">
        <v>61</v>
      </c>
      <c r="B393" s="35">
        <v>42550</v>
      </c>
      <c r="C393" s="36" t="s">
        <v>805</v>
      </c>
      <c r="D393" s="37">
        <v>3570</v>
      </c>
      <c r="E393" s="34"/>
      <c r="F393" s="42">
        <f>IF(Tableau1[[#This Row],[debit]]&gt;0,Tableau1[[#This Row],[debit]],-Tableau1[[#This Row],[credit]])</f>
        <v>3570</v>
      </c>
      <c r="G393" s="1" t="str">
        <f>LEFT(Tableau1[[#This Row],[libelle]],FIND(" ",Tableau1[[#This Row],[libelle]])-1)</f>
        <v>BLUEBELL</v>
      </c>
    </row>
    <row r="394" spans="1:7" x14ac:dyDescent="0.35">
      <c r="A394" s="34" t="s">
        <v>61</v>
      </c>
      <c r="B394" s="35">
        <v>42527</v>
      </c>
      <c r="C394" s="36" t="s">
        <v>806</v>
      </c>
      <c r="D394" s="37">
        <v>3630</v>
      </c>
      <c r="E394" s="34"/>
      <c r="F394" s="42">
        <f>IF(Tableau1[[#This Row],[debit]]&gt;0,Tableau1[[#This Row],[debit]],-Tableau1[[#This Row],[credit]])</f>
        <v>3630</v>
      </c>
      <c r="G394" s="1" t="str">
        <f>LEFT(Tableau1[[#This Row],[libelle]],FIND(" ",Tableau1[[#This Row],[libelle]])-1)</f>
        <v>BLUEBELL</v>
      </c>
    </row>
    <row r="395" spans="1:7" x14ac:dyDescent="0.35">
      <c r="A395" s="34" t="s">
        <v>61</v>
      </c>
      <c r="B395" s="35">
        <v>42728</v>
      </c>
      <c r="C395" s="36" t="s">
        <v>807</v>
      </c>
      <c r="D395" s="37">
        <v>3760</v>
      </c>
      <c r="E395" s="34"/>
      <c r="F395" s="42">
        <f>IF(Tableau1[[#This Row],[debit]]&gt;0,Tableau1[[#This Row],[debit]],-Tableau1[[#This Row],[credit]])</f>
        <v>3760</v>
      </c>
      <c r="G395" s="1" t="str">
        <f>LEFT(Tableau1[[#This Row],[libelle]],FIND(" ",Tableau1[[#This Row],[libelle]])-1)</f>
        <v>BLUEBELL</v>
      </c>
    </row>
    <row r="396" spans="1:7" x14ac:dyDescent="0.35">
      <c r="A396" s="34" t="s">
        <v>61</v>
      </c>
      <c r="B396" s="35">
        <v>42675</v>
      </c>
      <c r="C396" s="36" t="s">
        <v>808</v>
      </c>
      <c r="D396" s="37">
        <v>3820</v>
      </c>
      <c r="E396" s="34"/>
      <c r="F396" s="42">
        <f>IF(Tableau1[[#This Row],[debit]]&gt;0,Tableau1[[#This Row],[debit]],-Tableau1[[#This Row],[credit]])</f>
        <v>3820</v>
      </c>
      <c r="G396" s="1" t="str">
        <f>LEFT(Tableau1[[#This Row],[libelle]],FIND(" ",Tableau1[[#This Row],[libelle]])-1)</f>
        <v>BLUEBELL</v>
      </c>
    </row>
    <row r="397" spans="1:7" x14ac:dyDescent="0.35">
      <c r="A397" s="34" t="s">
        <v>61</v>
      </c>
      <c r="B397" s="35">
        <v>42371</v>
      </c>
      <c r="C397" s="36" t="s">
        <v>809</v>
      </c>
      <c r="D397" s="37">
        <v>4310</v>
      </c>
      <c r="E397" s="34"/>
      <c r="F397" s="42">
        <f>IF(Tableau1[[#This Row],[debit]]&gt;0,Tableau1[[#This Row],[debit]],-Tableau1[[#This Row],[credit]])</f>
        <v>4310</v>
      </c>
      <c r="G397" s="1" t="str">
        <f>LEFT(Tableau1[[#This Row],[libelle]],FIND(" ",Tableau1[[#This Row],[libelle]])-1)</f>
        <v>BLUEBELL</v>
      </c>
    </row>
    <row r="398" spans="1:7" x14ac:dyDescent="0.35">
      <c r="A398" s="34" t="s">
        <v>61</v>
      </c>
      <c r="B398" s="35">
        <v>42551</v>
      </c>
      <c r="C398" s="36" t="s">
        <v>810</v>
      </c>
      <c r="D398" s="37">
        <v>4360</v>
      </c>
      <c r="E398" s="34"/>
      <c r="F398" s="42">
        <f>IF(Tableau1[[#This Row],[debit]]&gt;0,Tableau1[[#This Row],[debit]],-Tableau1[[#This Row],[credit]])</f>
        <v>4360</v>
      </c>
      <c r="G398" s="1" t="str">
        <f>LEFT(Tableau1[[#This Row],[libelle]],FIND(" ",Tableau1[[#This Row],[libelle]])-1)</f>
        <v>BLUEBELL</v>
      </c>
    </row>
    <row r="399" spans="1:7" x14ac:dyDescent="0.35">
      <c r="A399" s="34" t="s">
        <v>61</v>
      </c>
      <c r="B399" s="35">
        <v>42729</v>
      </c>
      <c r="C399" s="36" t="s">
        <v>811</v>
      </c>
      <c r="D399" s="37">
        <v>4470</v>
      </c>
      <c r="E399" s="34"/>
      <c r="F399" s="42">
        <f>IF(Tableau1[[#This Row],[debit]]&gt;0,Tableau1[[#This Row],[debit]],-Tableau1[[#This Row],[credit]])</f>
        <v>4470</v>
      </c>
      <c r="G399" s="1" t="str">
        <f>LEFT(Tableau1[[#This Row],[libelle]],FIND(" ",Tableau1[[#This Row],[libelle]])-1)</f>
        <v>BLUEBELL</v>
      </c>
    </row>
    <row r="400" spans="1:7" x14ac:dyDescent="0.35">
      <c r="A400" s="34" t="s">
        <v>61</v>
      </c>
      <c r="B400" s="35">
        <v>42663</v>
      </c>
      <c r="C400" s="36" t="s">
        <v>812</v>
      </c>
      <c r="D400" s="37">
        <v>5440</v>
      </c>
      <c r="E400" s="34"/>
      <c r="F400" s="42">
        <f>IF(Tableau1[[#This Row],[debit]]&gt;0,Tableau1[[#This Row],[debit]],-Tableau1[[#This Row],[credit]])</f>
        <v>5440</v>
      </c>
      <c r="G400" s="1" t="str">
        <f>LEFT(Tableau1[[#This Row],[libelle]],FIND(" ",Tableau1[[#This Row],[libelle]])-1)</f>
        <v>BLUEBELL</v>
      </c>
    </row>
    <row r="401" spans="1:7" x14ac:dyDescent="0.35">
      <c r="A401" s="34" t="s">
        <v>61</v>
      </c>
      <c r="B401" s="35">
        <v>42499</v>
      </c>
      <c r="C401" s="36" t="s">
        <v>813</v>
      </c>
      <c r="D401" s="37">
        <v>5490</v>
      </c>
      <c r="E401" s="34"/>
      <c r="F401" s="42">
        <f>IF(Tableau1[[#This Row],[debit]]&gt;0,Tableau1[[#This Row],[debit]],-Tableau1[[#This Row],[credit]])</f>
        <v>5490</v>
      </c>
      <c r="G401" s="1" t="str">
        <f>LEFT(Tableau1[[#This Row],[libelle]],FIND(" ",Tableau1[[#This Row],[libelle]])-1)</f>
        <v>BLUEBELL</v>
      </c>
    </row>
    <row r="402" spans="1:7" x14ac:dyDescent="0.35">
      <c r="A402" s="34" t="s">
        <v>61</v>
      </c>
      <c r="B402" s="35">
        <v>42726</v>
      </c>
      <c r="C402" s="36" t="s">
        <v>814</v>
      </c>
      <c r="D402" s="37">
        <v>5690</v>
      </c>
      <c r="E402" s="34"/>
      <c r="F402" s="42">
        <f>IF(Tableau1[[#This Row],[debit]]&gt;0,Tableau1[[#This Row],[debit]],-Tableau1[[#This Row],[credit]])</f>
        <v>5690</v>
      </c>
      <c r="G402" s="1" t="str">
        <f>LEFT(Tableau1[[#This Row],[libelle]],FIND(" ",Tableau1[[#This Row],[libelle]])-1)</f>
        <v>BLUEBELL</v>
      </c>
    </row>
    <row r="403" spans="1:7" x14ac:dyDescent="0.35">
      <c r="A403" s="34" t="s">
        <v>61</v>
      </c>
      <c r="B403" s="35">
        <v>42605</v>
      </c>
      <c r="C403" s="36" t="s">
        <v>815</v>
      </c>
      <c r="D403" s="37">
        <v>6010</v>
      </c>
      <c r="E403" s="34"/>
      <c r="F403" s="42">
        <f>IF(Tableau1[[#This Row],[debit]]&gt;0,Tableau1[[#This Row],[debit]],-Tableau1[[#This Row],[credit]])</f>
        <v>6010</v>
      </c>
      <c r="G403" s="1" t="str">
        <f>LEFT(Tableau1[[#This Row],[libelle]],FIND(" ",Tableau1[[#This Row],[libelle]])-1)</f>
        <v>BLUEBELL</v>
      </c>
    </row>
    <row r="404" spans="1:7" x14ac:dyDescent="0.35">
      <c r="A404" s="34" t="s">
        <v>61</v>
      </c>
      <c r="B404" s="35">
        <v>42465</v>
      </c>
      <c r="C404" s="36" t="s">
        <v>816</v>
      </c>
      <c r="D404" s="37">
        <v>6160</v>
      </c>
      <c r="E404" s="34"/>
      <c r="F404" s="42">
        <f>IF(Tableau1[[#This Row],[debit]]&gt;0,Tableau1[[#This Row],[debit]],-Tableau1[[#This Row],[credit]])</f>
        <v>6160</v>
      </c>
      <c r="G404" s="1" t="str">
        <f>LEFT(Tableau1[[#This Row],[libelle]],FIND(" ",Tableau1[[#This Row],[libelle]])-1)</f>
        <v>BLUEBELL</v>
      </c>
    </row>
    <row r="405" spans="1:7" x14ac:dyDescent="0.35">
      <c r="A405" s="34" t="s">
        <v>61</v>
      </c>
      <c r="B405" s="35">
        <v>42637</v>
      </c>
      <c r="C405" s="36" t="s">
        <v>817</v>
      </c>
      <c r="D405" s="37">
        <v>6260</v>
      </c>
      <c r="E405" s="34"/>
      <c r="F405" s="42">
        <f>IF(Tableau1[[#This Row],[debit]]&gt;0,Tableau1[[#This Row],[debit]],-Tableau1[[#This Row],[credit]])</f>
        <v>6260</v>
      </c>
      <c r="G405" s="1" t="str">
        <f>LEFT(Tableau1[[#This Row],[libelle]],FIND(" ",Tableau1[[#This Row],[libelle]])-1)</f>
        <v>BLUEBELL</v>
      </c>
    </row>
    <row r="406" spans="1:7" x14ac:dyDescent="0.35">
      <c r="A406" s="34" t="s">
        <v>61</v>
      </c>
      <c r="B406" s="35">
        <v>42731</v>
      </c>
      <c r="C406" s="36" t="s">
        <v>818</v>
      </c>
      <c r="D406" s="37">
        <v>7310</v>
      </c>
      <c r="E406" s="34"/>
      <c r="F406" s="42">
        <f>IF(Tableau1[[#This Row],[debit]]&gt;0,Tableau1[[#This Row],[debit]],-Tableau1[[#This Row],[credit]])</f>
        <v>7310</v>
      </c>
      <c r="G406" s="1" t="str">
        <f>LEFT(Tableau1[[#This Row],[libelle]],FIND(" ",Tableau1[[#This Row],[libelle]])-1)</f>
        <v>BLUEBELL</v>
      </c>
    </row>
    <row r="407" spans="1:7" x14ac:dyDescent="0.35">
      <c r="A407" s="34" t="s">
        <v>61</v>
      </c>
      <c r="B407" s="35">
        <v>42398</v>
      </c>
      <c r="C407" s="36" t="s">
        <v>819</v>
      </c>
      <c r="D407" s="37">
        <v>7420</v>
      </c>
      <c r="E407" s="34"/>
      <c r="F407" s="42">
        <f>IF(Tableau1[[#This Row],[debit]]&gt;0,Tableau1[[#This Row],[debit]],-Tableau1[[#This Row],[credit]])</f>
        <v>7420</v>
      </c>
      <c r="G407" s="1" t="str">
        <f>LEFT(Tableau1[[#This Row],[libelle]],FIND(" ",Tableau1[[#This Row],[libelle]])-1)</f>
        <v>SNCF</v>
      </c>
    </row>
    <row r="408" spans="1:7" x14ac:dyDescent="0.35">
      <c r="A408" s="34" t="s">
        <v>61</v>
      </c>
      <c r="B408" s="35">
        <v>42488</v>
      </c>
      <c r="C408" s="36" t="s">
        <v>820</v>
      </c>
      <c r="D408" s="37">
        <v>7430</v>
      </c>
      <c r="E408" s="34"/>
      <c r="F408" s="42">
        <f>IF(Tableau1[[#This Row],[debit]]&gt;0,Tableau1[[#This Row],[debit]],-Tableau1[[#This Row],[credit]])</f>
        <v>7430</v>
      </c>
      <c r="G408" s="1" t="str">
        <f>LEFT(Tableau1[[#This Row],[libelle]],FIND(" ",Tableau1[[#This Row],[libelle]])-1)</f>
        <v>SNCF</v>
      </c>
    </row>
    <row r="409" spans="1:7" x14ac:dyDescent="0.35">
      <c r="A409" s="34" t="s">
        <v>61</v>
      </c>
      <c r="B409" s="35">
        <v>42680</v>
      </c>
      <c r="C409" s="36" t="s">
        <v>821</v>
      </c>
      <c r="D409" s="37">
        <v>7720</v>
      </c>
      <c r="E409" s="34"/>
      <c r="F409" s="42">
        <f>IF(Tableau1[[#This Row],[debit]]&gt;0,Tableau1[[#This Row],[debit]],-Tableau1[[#This Row],[credit]])</f>
        <v>7720</v>
      </c>
      <c r="G409" s="1" t="str">
        <f>LEFT(Tableau1[[#This Row],[libelle]],FIND(" ",Tableau1[[#This Row],[libelle]])-1)</f>
        <v>SNCF</v>
      </c>
    </row>
    <row r="410" spans="1:7" x14ac:dyDescent="0.35">
      <c r="A410" s="34" t="s">
        <v>65</v>
      </c>
      <c r="B410" s="35">
        <v>42600</v>
      </c>
      <c r="C410" s="36" t="s">
        <v>822</v>
      </c>
      <c r="D410" s="37">
        <v>270</v>
      </c>
      <c r="E410" s="34"/>
      <c r="F410" s="42">
        <f>IF(Tableau1[[#This Row],[debit]]&gt;0,Tableau1[[#This Row],[debit]],-Tableau1[[#This Row],[credit]])</f>
        <v>270</v>
      </c>
      <c r="G410" s="1" t="str">
        <f>LEFT(Tableau1[[#This Row],[libelle]],FIND(" ",Tableau1[[#This Row],[libelle]])-1)</f>
        <v>SNCF</v>
      </c>
    </row>
    <row r="411" spans="1:7" x14ac:dyDescent="0.35">
      <c r="A411" s="34" t="s">
        <v>65</v>
      </c>
      <c r="B411" s="35">
        <v>42393</v>
      </c>
      <c r="C411" s="36" t="s">
        <v>823</v>
      </c>
      <c r="D411" s="37">
        <v>770</v>
      </c>
      <c r="E411" s="34"/>
      <c r="F411" s="42">
        <f>IF(Tableau1[[#This Row],[debit]]&gt;0,Tableau1[[#This Row],[debit]],-Tableau1[[#This Row],[credit]])</f>
        <v>770</v>
      </c>
      <c r="G411" s="1" t="str">
        <f>LEFT(Tableau1[[#This Row],[libelle]],FIND(" ",Tableau1[[#This Row],[libelle]])-1)</f>
        <v>SNCF</v>
      </c>
    </row>
    <row r="412" spans="1:7" x14ac:dyDescent="0.35">
      <c r="A412" s="34" t="s">
        <v>65</v>
      </c>
      <c r="B412" s="35">
        <v>42371</v>
      </c>
      <c r="C412" s="36" t="s">
        <v>824</v>
      </c>
      <c r="D412" s="37">
        <v>1070</v>
      </c>
      <c r="E412" s="34"/>
      <c r="F412" s="42">
        <f>IF(Tableau1[[#This Row],[debit]]&gt;0,Tableau1[[#This Row],[debit]],-Tableau1[[#This Row],[credit]])</f>
        <v>1070</v>
      </c>
      <c r="G412" s="1" t="str">
        <f>LEFT(Tableau1[[#This Row],[libelle]],FIND(" ",Tableau1[[#This Row],[libelle]])-1)</f>
        <v>SNCF</v>
      </c>
    </row>
    <row r="413" spans="1:7" x14ac:dyDescent="0.35">
      <c r="A413" s="34" t="s">
        <v>65</v>
      </c>
      <c r="B413" s="35">
        <v>42544</v>
      </c>
      <c r="C413" s="36" t="s">
        <v>825</v>
      </c>
      <c r="D413" s="37">
        <v>1320</v>
      </c>
      <c r="E413" s="34"/>
      <c r="F413" s="42">
        <f>IF(Tableau1[[#This Row],[debit]]&gt;0,Tableau1[[#This Row],[debit]],-Tableau1[[#This Row],[credit]])</f>
        <v>1320</v>
      </c>
      <c r="G413" s="1" t="str">
        <f>LEFT(Tableau1[[#This Row],[libelle]],FIND(" ",Tableau1[[#This Row],[libelle]])-1)</f>
        <v>KIKAYA</v>
      </c>
    </row>
    <row r="414" spans="1:7" x14ac:dyDescent="0.35">
      <c r="A414" s="34" t="s">
        <v>65</v>
      </c>
      <c r="B414" s="35">
        <v>42608</v>
      </c>
      <c r="C414" s="36" t="s">
        <v>826</v>
      </c>
      <c r="D414" s="37">
        <v>1350</v>
      </c>
      <c r="E414" s="34"/>
      <c r="F414" s="42">
        <f>IF(Tableau1[[#This Row],[debit]]&gt;0,Tableau1[[#This Row],[debit]],-Tableau1[[#This Row],[credit]])</f>
        <v>1350</v>
      </c>
      <c r="G414" s="1" t="str">
        <f>LEFT(Tableau1[[#This Row],[libelle]],FIND(" ",Tableau1[[#This Row],[libelle]])-1)</f>
        <v>KIKAYA</v>
      </c>
    </row>
    <row r="415" spans="1:7" x14ac:dyDescent="0.35">
      <c r="A415" s="34" t="s">
        <v>65</v>
      </c>
      <c r="B415" s="35">
        <v>42537</v>
      </c>
      <c r="C415" s="36" t="s">
        <v>827</v>
      </c>
      <c r="D415" s="37">
        <v>1550</v>
      </c>
      <c r="E415" s="34"/>
      <c r="F415" s="42">
        <f>IF(Tableau1[[#This Row],[debit]]&gt;0,Tableau1[[#This Row],[debit]],-Tableau1[[#This Row],[credit]])</f>
        <v>1550</v>
      </c>
      <c r="G415" s="1" t="str">
        <f>LEFT(Tableau1[[#This Row],[libelle]],FIND(" ",Tableau1[[#This Row],[libelle]])-1)</f>
        <v>KIKAYA</v>
      </c>
    </row>
    <row r="416" spans="1:7" x14ac:dyDescent="0.35">
      <c r="A416" s="34" t="s">
        <v>65</v>
      </c>
      <c r="B416" s="35">
        <v>42700</v>
      </c>
      <c r="C416" s="36" t="s">
        <v>828</v>
      </c>
      <c r="D416" s="37">
        <v>1990</v>
      </c>
      <c r="E416" s="34"/>
      <c r="F416" s="42">
        <f>IF(Tableau1[[#This Row],[debit]]&gt;0,Tableau1[[#This Row],[debit]],-Tableau1[[#This Row],[credit]])</f>
        <v>1990</v>
      </c>
      <c r="G416" s="1" t="str">
        <f>LEFT(Tableau1[[#This Row],[libelle]],FIND(" ",Tableau1[[#This Row],[libelle]])-1)</f>
        <v>KIKAYA</v>
      </c>
    </row>
    <row r="417" spans="1:7" x14ac:dyDescent="0.35">
      <c r="A417" s="34" t="s">
        <v>65</v>
      </c>
      <c r="B417" s="35">
        <v>42638</v>
      </c>
      <c r="C417" s="36" t="s">
        <v>829</v>
      </c>
      <c r="D417" s="37">
        <v>2580</v>
      </c>
      <c r="E417" s="34"/>
      <c r="F417" s="42">
        <f>IF(Tableau1[[#This Row],[debit]]&gt;0,Tableau1[[#This Row],[debit]],-Tableau1[[#This Row],[credit]])</f>
        <v>2580</v>
      </c>
      <c r="G417" s="1" t="str">
        <f>LEFT(Tableau1[[#This Row],[libelle]],FIND(" ",Tableau1[[#This Row],[libelle]])-1)</f>
        <v>KIKAYA</v>
      </c>
    </row>
    <row r="418" spans="1:7" x14ac:dyDescent="0.35">
      <c r="A418" s="34" t="s">
        <v>65</v>
      </c>
      <c r="B418" s="35">
        <v>42665</v>
      </c>
      <c r="C418" s="36" t="s">
        <v>830</v>
      </c>
      <c r="D418" s="37">
        <v>3000</v>
      </c>
      <c r="E418" s="34"/>
      <c r="F418" s="42">
        <f>IF(Tableau1[[#This Row],[debit]]&gt;0,Tableau1[[#This Row],[debit]],-Tableau1[[#This Row],[credit]])</f>
        <v>3000</v>
      </c>
      <c r="G418" s="1" t="str">
        <f>LEFT(Tableau1[[#This Row],[libelle]],FIND(" ",Tableau1[[#This Row],[libelle]])-1)</f>
        <v>KIKAYA</v>
      </c>
    </row>
    <row r="419" spans="1:7" x14ac:dyDescent="0.35">
      <c r="A419" s="34" t="s">
        <v>65</v>
      </c>
      <c r="B419" s="35">
        <v>42663</v>
      </c>
      <c r="C419" s="36" t="s">
        <v>831</v>
      </c>
      <c r="D419" s="37">
        <v>3440</v>
      </c>
      <c r="E419" s="34"/>
      <c r="F419" s="42">
        <f>IF(Tableau1[[#This Row],[debit]]&gt;0,Tableau1[[#This Row],[debit]],-Tableau1[[#This Row],[credit]])</f>
        <v>3440</v>
      </c>
      <c r="G419" s="1" t="str">
        <f>LEFT(Tableau1[[#This Row],[libelle]],FIND(" ",Tableau1[[#This Row],[libelle]])-1)</f>
        <v>KIKAYA</v>
      </c>
    </row>
    <row r="420" spans="1:7" x14ac:dyDescent="0.35">
      <c r="A420" s="34" t="s">
        <v>65</v>
      </c>
      <c r="B420" s="35">
        <v>42548</v>
      </c>
      <c r="C420" s="36" t="s">
        <v>832</v>
      </c>
      <c r="D420" s="37">
        <v>3740</v>
      </c>
      <c r="E420" s="34"/>
      <c r="F420" s="42">
        <f>IF(Tableau1[[#This Row],[debit]]&gt;0,Tableau1[[#This Row],[debit]],-Tableau1[[#This Row],[credit]])</f>
        <v>3740</v>
      </c>
      <c r="G420" s="1" t="str">
        <f>LEFT(Tableau1[[#This Row],[libelle]],FIND(" ",Tableau1[[#This Row],[libelle]])-1)</f>
        <v>KIKAYA</v>
      </c>
    </row>
    <row r="421" spans="1:7" x14ac:dyDescent="0.35">
      <c r="A421" s="34" t="s">
        <v>65</v>
      </c>
      <c r="B421" s="35">
        <v>42731</v>
      </c>
      <c r="C421" s="36" t="s">
        <v>833</v>
      </c>
      <c r="D421" s="37">
        <v>4400</v>
      </c>
      <c r="E421" s="34"/>
      <c r="F421" s="42">
        <f>IF(Tableau1[[#This Row],[debit]]&gt;0,Tableau1[[#This Row],[debit]],-Tableau1[[#This Row],[credit]])</f>
        <v>4400</v>
      </c>
      <c r="G421" s="1" t="str">
        <f>LEFT(Tableau1[[#This Row],[libelle]],FIND(" ",Tableau1[[#This Row],[libelle]])-1)</f>
        <v>KIKAYA</v>
      </c>
    </row>
    <row r="422" spans="1:7" x14ac:dyDescent="0.35">
      <c r="A422" s="34" t="s">
        <v>65</v>
      </c>
      <c r="B422" s="35">
        <v>42574</v>
      </c>
      <c r="C422" s="36" t="s">
        <v>834</v>
      </c>
      <c r="D422" s="37">
        <v>5590</v>
      </c>
      <c r="E422" s="34"/>
      <c r="F422" s="42">
        <f>IF(Tableau1[[#This Row],[debit]]&gt;0,Tableau1[[#This Row],[debit]],-Tableau1[[#This Row],[credit]])</f>
        <v>5590</v>
      </c>
      <c r="G422" s="1" t="str">
        <f>LEFT(Tableau1[[#This Row],[libelle]],FIND(" ",Tableau1[[#This Row],[libelle]])-1)</f>
        <v>BLANC</v>
      </c>
    </row>
    <row r="423" spans="1:7" x14ac:dyDescent="0.35">
      <c r="A423" s="34" t="s">
        <v>65</v>
      </c>
      <c r="B423" s="35">
        <v>42379</v>
      </c>
      <c r="C423" s="36" t="s">
        <v>835</v>
      </c>
      <c r="D423" s="37">
        <v>5660</v>
      </c>
      <c r="E423" s="34"/>
      <c r="F423" s="42">
        <f>IF(Tableau1[[#This Row],[debit]]&gt;0,Tableau1[[#This Row],[debit]],-Tableau1[[#This Row],[credit]])</f>
        <v>5660</v>
      </c>
      <c r="G423" s="1" t="str">
        <f>LEFT(Tableau1[[#This Row],[libelle]],FIND(" ",Tableau1[[#This Row],[libelle]])-1)</f>
        <v>BLANC</v>
      </c>
    </row>
    <row r="424" spans="1:7" x14ac:dyDescent="0.35">
      <c r="A424" s="34" t="s">
        <v>65</v>
      </c>
      <c r="B424" s="35">
        <v>42451</v>
      </c>
      <c r="C424" s="36" t="s">
        <v>836</v>
      </c>
      <c r="D424" s="37">
        <v>6840</v>
      </c>
      <c r="E424" s="34"/>
      <c r="F424" s="42">
        <f>IF(Tableau1[[#This Row],[debit]]&gt;0,Tableau1[[#This Row],[debit]],-Tableau1[[#This Row],[credit]])</f>
        <v>6840</v>
      </c>
      <c r="G424" s="1" t="str">
        <f>LEFT(Tableau1[[#This Row],[libelle]],FIND(" ",Tableau1[[#This Row],[libelle]])-1)</f>
        <v>BLANC</v>
      </c>
    </row>
    <row r="425" spans="1:7" x14ac:dyDescent="0.35">
      <c r="A425" s="34" t="s">
        <v>65</v>
      </c>
      <c r="B425" s="35">
        <v>42532</v>
      </c>
      <c r="C425" s="36" t="s">
        <v>837</v>
      </c>
      <c r="D425" s="37">
        <v>6910</v>
      </c>
      <c r="E425" s="34"/>
      <c r="F425" s="42">
        <f>IF(Tableau1[[#This Row],[debit]]&gt;0,Tableau1[[#This Row],[debit]],-Tableau1[[#This Row],[credit]])</f>
        <v>6910</v>
      </c>
      <c r="G425" s="1" t="str">
        <f>LEFT(Tableau1[[#This Row],[libelle]],FIND(" ",Tableau1[[#This Row],[libelle]])-1)</f>
        <v>BLANC</v>
      </c>
    </row>
    <row r="426" spans="1:7" x14ac:dyDescent="0.35">
      <c r="A426" s="34" t="s">
        <v>65</v>
      </c>
      <c r="B426" s="35">
        <v>42558</v>
      </c>
      <c r="C426" s="36" t="s">
        <v>838</v>
      </c>
      <c r="D426" s="37">
        <v>7950</v>
      </c>
      <c r="E426" s="34"/>
      <c r="F426" s="42">
        <f>IF(Tableau1[[#This Row],[debit]]&gt;0,Tableau1[[#This Row],[debit]],-Tableau1[[#This Row],[credit]])</f>
        <v>7950</v>
      </c>
      <c r="G426" s="1" t="str">
        <f>LEFT(Tableau1[[#This Row],[libelle]],FIND(" ",Tableau1[[#This Row],[libelle]])-1)</f>
        <v>BLANC</v>
      </c>
    </row>
    <row r="427" spans="1:7" x14ac:dyDescent="0.35">
      <c r="A427" s="34" t="s">
        <v>67</v>
      </c>
      <c r="B427" s="35">
        <v>42537</v>
      </c>
      <c r="C427" s="36" t="s">
        <v>839</v>
      </c>
      <c r="D427" s="37">
        <v>250</v>
      </c>
      <c r="E427" s="34"/>
      <c r="F427" s="42">
        <f>IF(Tableau1[[#This Row],[debit]]&gt;0,Tableau1[[#This Row],[debit]],-Tableau1[[#This Row],[credit]])</f>
        <v>250</v>
      </c>
      <c r="G427" s="1" t="str">
        <f>LEFT(Tableau1[[#This Row],[libelle]],FIND(" ",Tableau1[[#This Row],[libelle]])-1)</f>
        <v>BLANC</v>
      </c>
    </row>
    <row r="428" spans="1:7" x14ac:dyDescent="0.35">
      <c r="A428" s="34" t="s">
        <v>67</v>
      </c>
      <c r="B428" s="35">
        <v>42431</v>
      </c>
      <c r="C428" s="36" t="s">
        <v>840</v>
      </c>
      <c r="D428" s="37">
        <v>460</v>
      </c>
      <c r="E428" s="34"/>
      <c r="F428" s="42">
        <f>IF(Tableau1[[#This Row],[debit]]&gt;0,Tableau1[[#This Row],[debit]],-Tableau1[[#This Row],[credit]])</f>
        <v>460</v>
      </c>
      <c r="G428" s="1" t="str">
        <f>LEFT(Tableau1[[#This Row],[libelle]],FIND(" ",Tableau1[[#This Row],[libelle]])-1)</f>
        <v>BLANC</v>
      </c>
    </row>
    <row r="429" spans="1:7" x14ac:dyDescent="0.35">
      <c r="A429" s="34" t="s">
        <v>67</v>
      </c>
      <c r="B429" s="35">
        <v>42488</v>
      </c>
      <c r="C429" s="36" t="s">
        <v>841</v>
      </c>
      <c r="D429" s="37">
        <v>650</v>
      </c>
      <c r="E429" s="34"/>
      <c r="F429" s="42">
        <f>IF(Tableau1[[#This Row],[debit]]&gt;0,Tableau1[[#This Row],[debit]],-Tableau1[[#This Row],[credit]])</f>
        <v>650</v>
      </c>
      <c r="G429" s="1" t="str">
        <f>LEFT(Tableau1[[#This Row],[libelle]],FIND(" ",Tableau1[[#This Row],[libelle]])-1)</f>
        <v>BLANC</v>
      </c>
    </row>
    <row r="430" spans="1:7" x14ac:dyDescent="0.35">
      <c r="A430" s="34" t="s">
        <v>67</v>
      </c>
      <c r="B430" s="35">
        <v>42421</v>
      </c>
      <c r="C430" s="36" t="s">
        <v>842</v>
      </c>
      <c r="D430" s="37">
        <v>1360</v>
      </c>
      <c r="E430" s="34"/>
      <c r="F430" s="42">
        <f>IF(Tableau1[[#This Row],[debit]]&gt;0,Tableau1[[#This Row],[debit]],-Tableau1[[#This Row],[credit]])</f>
        <v>1360</v>
      </c>
      <c r="G430" s="1" t="str">
        <f>LEFT(Tableau1[[#This Row],[libelle]],FIND(" ",Tableau1[[#This Row],[libelle]])-1)</f>
        <v>BLANC</v>
      </c>
    </row>
    <row r="431" spans="1:7" x14ac:dyDescent="0.35">
      <c r="A431" s="34" t="s">
        <v>67</v>
      </c>
      <c r="B431" s="35">
        <v>42532</v>
      </c>
      <c r="C431" s="36" t="s">
        <v>843</v>
      </c>
      <c r="D431" s="37">
        <v>1800</v>
      </c>
      <c r="E431" s="34"/>
      <c r="F431" s="42">
        <f>IF(Tableau1[[#This Row],[debit]]&gt;0,Tableau1[[#This Row],[debit]],-Tableau1[[#This Row],[credit]])</f>
        <v>1800</v>
      </c>
      <c r="G431" s="1" t="str">
        <f>LEFT(Tableau1[[#This Row],[libelle]],FIND(" ",Tableau1[[#This Row],[libelle]])-1)</f>
        <v>BLANC</v>
      </c>
    </row>
    <row r="432" spans="1:7" x14ac:dyDescent="0.35">
      <c r="A432" s="34" t="s">
        <v>67</v>
      </c>
      <c r="B432" s="35">
        <v>42707</v>
      </c>
      <c r="C432" s="36" t="s">
        <v>844</v>
      </c>
      <c r="D432" s="37">
        <v>2330</v>
      </c>
      <c r="E432" s="34"/>
      <c r="F432" s="42">
        <f>IF(Tableau1[[#This Row],[debit]]&gt;0,Tableau1[[#This Row],[debit]],-Tableau1[[#This Row],[credit]])</f>
        <v>2330</v>
      </c>
      <c r="G432" s="1" t="str">
        <f>LEFT(Tableau1[[#This Row],[libelle]],FIND(" ",Tableau1[[#This Row],[libelle]])-1)</f>
        <v>BLANC</v>
      </c>
    </row>
    <row r="433" spans="1:7" x14ac:dyDescent="0.35">
      <c r="A433" s="34" t="s">
        <v>67</v>
      </c>
      <c r="B433" s="35">
        <v>42716</v>
      </c>
      <c r="C433" s="36" t="s">
        <v>845</v>
      </c>
      <c r="D433" s="37">
        <v>2370</v>
      </c>
      <c r="E433" s="34"/>
      <c r="F433" s="42">
        <f>IF(Tableau1[[#This Row],[debit]]&gt;0,Tableau1[[#This Row],[debit]],-Tableau1[[#This Row],[credit]])</f>
        <v>2370</v>
      </c>
      <c r="G433" s="1" t="str">
        <f>LEFT(Tableau1[[#This Row],[libelle]],FIND(" ",Tableau1[[#This Row],[libelle]])-1)</f>
        <v>ERGUM</v>
      </c>
    </row>
    <row r="434" spans="1:7" x14ac:dyDescent="0.35">
      <c r="A434" s="34" t="s">
        <v>67</v>
      </c>
      <c r="B434" s="35">
        <v>42583</v>
      </c>
      <c r="C434" s="36" t="s">
        <v>846</v>
      </c>
      <c r="D434" s="37">
        <v>2930</v>
      </c>
      <c r="E434" s="34"/>
      <c r="F434" s="42">
        <f>IF(Tableau1[[#This Row],[debit]]&gt;0,Tableau1[[#This Row],[debit]],-Tableau1[[#This Row],[credit]])</f>
        <v>2930</v>
      </c>
      <c r="G434" s="1" t="str">
        <f>LEFT(Tableau1[[#This Row],[libelle]],FIND(" ",Tableau1[[#This Row],[libelle]])-1)</f>
        <v>ERGUM</v>
      </c>
    </row>
    <row r="435" spans="1:7" x14ac:dyDescent="0.35">
      <c r="A435" s="34" t="s">
        <v>67</v>
      </c>
      <c r="B435" s="35">
        <v>42732</v>
      </c>
      <c r="C435" s="36" t="s">
        <v>847</v>
      </c>
      <c r="D435" s="37">
        <v>3130</v>
      </c>
      <c r="E435" s="34"/>
      <c r="F435" s="42">
        <f>IF(Tableau1[[#This Row],[debit]]&gt;0,Tableau1[[#This Row],[debit]],-Tableau1[[#This Row],[credit]])</f>
        <v>3130</v>
      </c>
      <c r="G435" s="1" t="str">
        <f>LEFT(Tableau1[[#This Row],[libelle]],FIND(" ",Tableau1[[#This Row],[libelle]])-1)</f>
        <v>ERGUM</v>
      </c>
    </row>
    <row r="436" spans="1:7" x14ac:dyDescent="0.35">
      <c r="A436" s="34" t="s">
        <v>67</v>
      </c>
      <c r="B436" s="35">
        <v>42382</v>
      </c>
      <c r="C436" s="36" t="s">
        <v>848</v>
      </c>
      <c r="D436" s="37">
        <v>4250</v>
      </c>
      <c r="E436" s="34"/>
      <c r="F436" s="42">
        <f>IF(Tableau1[[#This Row],[debit]]&gt;0,Tableau1[[#This Row],[debit]],-Tableau1[[#This Row],[credit]])</f>
        <v>4250</v>
      </c>
      <c r="G436" s="1" t="str">
        <f>LEFT(Tableau1[[#This Row],[libelle]],FIND(" ",Tableau1[[#This Row],[libelle]])-1)</f>
        <v>ERGUM</v>
      </c>
    </row>
    <row r="437" spans="1:7" x14ac:dyDescent="0.35">
      <c r="A437" s="34" t="s">
        <v>67</v>
      </c>
      <c r="B437" s="35">
        <v>42399</v>
      </c>
      <c r="C437" s="36" t="s">
        <v>849</v>
      </c>
      <c r="D437" s="37">
        <v>4350</v>
      </c>
      <c r="E437" s="34"/>
      <c r="F437" s="42">
        <f>IF(Tableau1[[#This Row],[debit]]&gt;0,Tableau1[[#This Row],[debit]],-Tableau1[[#This Row],[credit]])</f>
        <v>4350</v>
      </c>
      <c r="G437" s="1" t="str">
        <f>LEFT(Tableau1[[#This Row],[libelle]],FIND(" ",Tableau1[[#This Row],[libelle]])-1)</f>
        <v>ERGUM</v>
      </c>
    </row>
    <row r="438" spans="1:7" x14ac:dyDescent="0.35">
      <c r="A438" s="34" t="s">
        <v>67</v>
      </c>
      <c r="B438" s="35">
        <v>42668</v>
      </c>
      <c r="C438" s="36" t="s">
        <v>850</v>
      </c>
      <c r="D438" s="37">
        <v>4530</v>
      </c>
      <c r="E438" s="34"/>
      <c r="F438" s="42">
        <f>IF(Tableau1[[#This Row],[debit]]&gt;0,Tableau1[[#This Row],[debit]],-Tableau1[[#This Row],[credit]])</f>
        <v>4530</v>
      </c>
      <c r="G438" s="1" t="str">
        <f>LEFT(Tableau1[[#This Row],[libelle]],FIND(" ",Tableau1[[#This Row],[libelle]])-1)</f>
        <v>ERGUM</v>
      </c>
    </row>
    <row r="439" spans="1:7" x14ac:dyDescent="0.35">
      <c r="A439" s="34" t="s">
        <v>67</v>
      </c>
      <c r="B439" s="35">
        <v>42595</v>
      </c>
      <c r="C439" s="36" t="s">
        <v>851</v>
      </c>
      <c r="D439" s="37">
        <v>5170</v>
      </c>
      <c r="E439" s="34"/>
      <c r="F439" s="42">
        <f>IF(Tableau1[[#This Row],[debit]]&gt;0,Tableau1[[#This Row],[debit]],-Tableau1[[#This Row],[credit]])</f>
        <v>5170</v>
      </c>
      <c r="G439" s="1" t="str">
        <f>LEFT(Tableau1[[#This Row],[libelle]],FIND(" ",Tableau1[[#This Row],[libelle]])-1)</f>
        <v>ERGUM</v>
      </c>
    </row>
    <row r="440" spans="1:7" x14ac:dyDescent="0.35">
      <c r="A440" s="34" t="s">
        <v>67</v>
      </c>
      <c r="B440" s="35">
        <v>42563</v>
      </c>
      <c r="C440" s="36" t="s">
        <v>852</v>
      </c>
      <c r="D440" s="37">
        <v>6050</v>
      </c>
      <c r="E440" s="34"/>
      <c r="F440" s="42">
        <f>IF(Tableau1[[#This Row],[debit]]&gt;0,Tableau1[[#This Row],[debit]],-Tableau1[[#This Row],[credit]])</f>
        <v>6050</v>
      </c>
      <c r="G440" s="1" t="str">
        <f>LEFT(Tableau1[[#This Row],[libelle]],FIND(" ",Tableau1[[#This Row],[libelle]])-1)</f>
        <v>ERGUM</v>
      </c>
    </row>
    <row r="441" spans="1:7" x14ac:dyDescent="0.35">
      <c r="A441" s="34" t="s">
        <v>67</v>
      </c>
      <c r="B441" s="35">
        <v>42704</v>
      </c>
      <c r="C441" s="36" t="s">
        <v>853</v>
      </c>
      <c r="D441" s="37">
        <v>7260</v>
      </c>
      <c r="E441" s="34"/>
      <c r="F441" s="42">
        <f>IF(Tableau1[[#This Row],[debit]]&gt;0,Tableau1[[#This Row],[debit]],-Tableau1[[#This Row],[credit]])</f>
        <v>7260</v>
      </c>
      <c r="G441" s="1" t="str">
        <f>LEFT(Tableau1[[#This Row],[libelle]],FIND(" ",Tableau1[[#This Row],[libelle]])-1)</f>
        <v>ERGUM</v>
      </c>
    </row>
    <row r="442" spans="1:7" x14ac:dyDescent="0.35">
      <c r="A442" s="34" t="s">
        <v>67</v>
      </c>
      <c r="B442" s="35">
        <v>42435</v>
      </c>
      <c r="C442" s="36" t="s">
        <v>854</v>
      </c>
      <c r="D442" s="37">
        <v>7310</v>
      </c>
      <c r="E442" s="34"/>
      <c r="F442" s="42">
        <f>IF(Tableau1[[#This Row],[debit]]&gt;0,Tableau1[[#This Row],[debit]],-Tableau1[[#This Row],[credit]])</f>
        <v>7310</v>
      </c>
      <c r="G442" s="1" t="str">
        <f>LEFT(Tableau1[[#This Row],[libelle]],FIND(" ",Tableau1[[#This Row],[libelle]])-1)</f>
        <v>MBDA</v>
      </c>
    </row>
    <row r="443" spans="1:7" x14ac:dyDescent="0.35">
      <c r="A443" s="34" t="s">
        <v>67</v>
      </c>
      <c r="B443" s="35">
        <v>42724</v>
      </c>
      <c r="C443" s="36" t="s">
        <v>855</v>
      </c>
      <c r="D443" s="37">
        <v>8370</v>
      </c>
      <c r="E443" s="34"/>
      <c r="F443" s="42">
        <f>IF(Tableau1[[#This Row],[debit]]&gt;0,Tableau1[[#This Row],[debit]],-Tableau1[[#This Row],[credit]])</f>
        <v>8370</v>
      </c>
      <c r="G443" s="1" t="str">
        <f>LEFT(Tableau1[[#This Row],[libelle]],FIND(" ",Tableau1[[#This Row],[libelle]])-1)</f>
        <v>MBDA</v>
      </c>
    </row>
    <row r="444" spans="1:7" x14ac:dyDescent="0.35">
      <c r="A444" s="34" t="s">
        <v>69</v>
      </c>
      <c r="B444" s="35">
        <v>42630</v>
      </c>
      <c r="C444" s="36" t="s">
        <v>856</v>
      </c>
      <c r="D444" s="37">
        <v>310</v>
      </c>
      <c r="E444" s="34"/>
      <c r="F444" s="42">
        <f>IF(Tableau1[[#This Row],[debit]]&gt;0,Tableau1[[#This Row],[debit]],-Tableau1[[#This Row],[credit]])</f>
        <v>310</v>
      </c>
      <c r="G444" s="1" t="str">
        <f>LEFT(Tableau1[[#This Row],[libelle]],FIND(" ",Tableau1[[#This Row],[libelle]])-1)</f>
        <v>MBDA</v>
      </c>
    </row>
    <row r="445" spans="1:7" x14ac:dyDescent="0.35">
      <c r="A445" s="34" t="s">
        <v>69</v>
      </c>
      <c r="B445" s="35">
        <v>42685</v>
      </c>
      <c r="C445" s="36" t="s">
        <v>857</v>
      </c>
      <c r="D445" s="37">
        <v>850</v>
      </c>
      <c r="E445" s="34"/>
      <c r="F445" s="42">
        <f>IF(Tableau1[[#This Row],[debit]]&gt;0,Tableau1[[#This Row],[debit]],-Tableau1[[#This Row],[credit]])</f>
        <v>850</v>
      </c>
      <c r="G445" s="1" t="str">
        <f>LEFT(Tableau1[[#This Row],[libelle]],FIND(" ",Tableau1[[#This Row],[libelle]])-1)</f>
        <v>MBDA</v>
      </c>
    </row>
    <row r="446" spans="1:7" x14ac:dyDescent="0.35">
      <c r="A446" s="34" t="s">
        <v>69</v>
      </c>
      <c r="B446" s="35">
        <v>42558</v>
      </c>
      <c r="C446" s="36" t="s">
        <v>858</v>
      </c>
      <c r="D446" s="37">
        <v>1090</v>
      </c>
      <c r="E446" s="34"/>
      <c r="F446" s="42">
        <f>IF(Tableau1[[#This Row],[debit]]&gt;0,Tableau1[[#This Row],[debit]],-Tableau1[[#This Row],[credit]])</f>
        <v>1090</v>
      </c>
      <c r="G446" s="1" t="str">
        <f>LEFT(Tableau1[[#This Row],[libelle]],FIND(" ",Tableau1[[#This Row],[libelle]])-1)</f>
        <v>MBDA</v>
      </c>
    </row>
    <row r="447" spans="1:7" x14ac:dyDescent="0.35">
      <c r="A447" s="34" t="s">
        <v>69</v>
      </c>
      <c r="B447" s="35">
        <v>42680</v>
      </c>
      <c r="C447" s="36" t="s">
        <v>859</v>
      </c>
      <c r="D447" s="37">
        <v>1400</v>
      </c>
      <c r="E447" s="34"/>
      <c r="F447" s="42">
        <f>IF(Tableau1[[#This Row],[debit]]&gt;0,Tableau1[[#This Row],[debit]],-Tableau1[[#This Row],[credit]])</f>
        <v>1400</v>
      </c>
      <c r="G447" s="1" t="str">
        <f>LEFT(Tableau1[[#This Row],[libelle]],FIND(" ",Tableau1[[#This Row],[libelle]])-1)</f>
        <v>COMPAGNIE</v>
      </c>
    </row>
    <row r="448" spans="1:7" x14ac:dyDescent="0.35">
      <c r="A448" s="34" t="s">
        <v>69</v>
      </c>
      <c r="B448" s="35">
        <v>42727</v>
      </c>
      <c r="C448" s="36" t="s">
        <v>860</v>
      </c>
      <c r="D448" s="37">
        <v>1640</v>
      </c>
      <c r="E448" s="34"/>
      <c r="F448" s="42">
        <f>IF(Tableau1[[#This Row],[debit]]&gt;0,Tableau1[[#This Row],[debit]],-Tableau1[[#This Row],[credit]])</f>
        <v>1640</v>
      </c>
      <c r="G448" s="1" t="str">
        <f>LEFT(Tableau1[[#This Row],[libelle]],FIND(" ",Tableau1[[#This Row],[libelle]])-1)</f>
        <v>COMPAGNIE</v>
      </c>
    </row>
    <row r="449" spans="1:7" x14ac:dyDescent="0.35">
      <c r="A449" s="34" t="s">
        <v>69</v>
      </c>
      <c r="B449" s="35">
        <v>42584</v>
      </c>
      <c r="C449" s="36" t="s">
        <v>861</v>
      </c>
      <c r="D449" s="37">
        <v>1770</v>
      </c>
      <c r="E449" s="34"/>
      <c r="F449" s="42">
        <f>IF(Tableau1[[#This Row],[debit]]&gt;0,Tableau1[[#This Row],[debit]],-Tableau1[[#This Row],[credit]])</f>
        <v>1770</v>
      </c>
      <c r="G449" s="1" t="str">
        <f>LEFT(Tableau1[[#This Row],[libelle]],FIND(" ",Tableau1[[#This Row],[libelle]])-1)</f>
        <v>COMPAGNIE</v>
      </c>
    </row>
    <row r="450" spans="1:7" x14ac:dyDescent="0.35">
      <c r="A450" s="34" t="s">
        <v>69</v>
      </c>
      <c r="B450" s="35">
        <v>42415</v>
      </c>
      <c r="C450" s="36" t="s">
        <v>862</v>
      </c>
      <c r="D450" s="37">
        <v>2510</v>
      </c>
      <c r="E450" s="34"/>
      <c r="F450" s="42">
        <f>IF(Tableau1[[#This Row],[debit]]&gt;0,Tableau1[[#This Row],[debit]],-Tableau1[[#This Row],[credit]])</f>
        <v>2510</v>
      </c>
      <c r="G450" s="1" t="str">
        <f>LEFT(Tableau1[[#This Row],[libelle]],FIND(" ",Tableau1[[#This Row],[libelle]])-1)</f>
        <v>COMPAGNIE</v>
      </c>
    </row>
    <row r="451" spans="1:7" x14ac:dyDescent="0.35">
      <c r="A451" s="34" t="s">
        <v>69</v>
      </c>
      <c r="B451" s="35">
        <v>42586</v>
      </c>
      <c r="C451" s="36" t="s">
        <v>863</v>
      </c>
      <c r="D451" s="37"/>
      <c r="E451" s="37">
        <v>2750</v>
      </c>
      <c r="F451" s="42">
        <f>IF(Tableau1[[#This Row],[debit]]&gt;0,Tableau1[[#This Row],[debit]],-Tableau1[[#This Row],[credit]])</f>
        <v>-2750</v>
      </c>
      <c r="G451" s="1" t="str">
        <f>LEFT(Tableau1[[#This Row],[libelle]],FIND(" ",Tableau1[[#This Row],[libelle]])-1)</f>
        <v>COMPAGNIE</v>
      </c>
    </row>
    <row r="452" spans="1:7" x14ac:dyDescent="0.35">
      <c r="A452" s="34" t="s">
        <v>69</v>
      </c>
      <c r="B452" s="35">
        <v>42722</v>
      </c>
      <c r="C452" s="36" t="s">
        <v>864</v>
      </c>
      <c r="D452" s="37">
        <v>3010</v>
      </c>
      <c r="E452" s="34"/>
      <c r="F452" s="42">
        <f>IF(Tableau1[[#This Row],[debit]]&gt;0,Tableau1[[#This Row],[debit]],-Tableau1[[#This Row],[credit]])</f>
        <v>3010</v>
      </c>
      <c r="G452" s="1" t="str">
        <f>LEFT(Tableau1[[#This Row],[libelle]],FIND(" ",Tableau1[[#This Row],[libelle]])-1)</f>
        <v>COMPAGNIE</v>
      </c>
    </row>
    <row r="453" spans="1:7" x14ac:dyDescent="0.35">
      <c r="A453" s="34" t="s">
        <v>69</v>
      </c>
      <c r="B453" s="35">
        <v>42461</v>
      </c>
      <c r="C453" s="36" t="s">
        <v>865</v>
      </c>
      <c r="D453" s="37">
        <v>3330</v>
      </c>
      <c r="E453" s="34"/>
      <c r="F453" s="42">
        <f>IF(Tableau1[[#This Row],[debit]]&gt;0,Tableau1[[#This Row],[debit]],-Tableau1[[#This Row],[credit]])</f>
        <v>3330</v>
      </c>
      <c r="G453" s="1" t="str">
        <f>LEFT(Tableau1[[#This Row],[libelle]],FIND(" ",Tableau1[[#This Row],[libelle]])-1)</f>
        <v>COMPAGNIE</v>
      </c>
    </row>
    <row r="454" spans="1:7" x14ac:dyDescent="0.35">
      <c r="A454" s="34" t="s">
        <v>69</v>
      </c>
      <c r="B454" s="35">
        <v>42658</v>
      </c>
      <c r="C454" s="36" t="s">
        <v>866</v>
      </c>
      <c r="D454" s="37">
        <v>3510</v>
      </c>
      <c r="E454" s="34"/>
      <c r="F454" s="42">
        <f>IF(Tableau1[[#This Row],[debit]]&gt;0,Tableau1[[#This Row],[debit]],-Tableau1[[#This Row],[credit]])</f>
        <v>3510</v>
      </c>
      <c r="G454" s="1" t="str">
        <f>LEFT(Tableau1[[#This Row],[libelle]],FIND(" ",Tableau1[[#This Row],[libelle]])-1)</f>
        <v>COMPAGNIE</v>
      </c>
    </row>
    <row r="455" spans="1:7" x14ac:dyDescent="0.35">
      <c r="A455" s="34" t="s">
        <v>69</v>
      </c>
      <c r="B455" s="35">
        <v>42374</v>
      </c>
      <c r="C455" s="36" t="s">
        <v>867</v>
      </c>
      <c r="D455" s="37">
        <v>3790</v>
      </c>
      <c r="E455" s="34"/>
      <c r="F455" s="42">
        <f>IF(Tableau1[[#This Row],[debit]]&gt;0,Tableau1[[#This Row],[debit]],-Tableau1[[#This Row],[credit]])</f>
        <v>3790</v>
      </c>
      <c r="G455" s="1" t="str">
        <f>LEFT(Tableau1[[#This Row],[libelle]],FIND(" ",Tableau1[[#This Row],[libelle]])-1)</f>
        <v>COMPAGNIE</v>
      </c>
    </row>
    <row r="456" spans="1:7" x14ac:dyDescent="0.35">
      <c r="A456" s="34" t="s">
        <v>69</v>
      </c>
      <c r="B456" s="35">
        <v>42644</v>
      </c>
      <c r="C456" s="36" t="s">
        <v>868</v>
      </c>
      <c r="D456" s="37">
        <v>4260</v>
      </c>
      <c r="E456" s="34"/>
      <c r="F456" s="42">
        <f>IF(Tableau1[[#This Row],[debit]]&gt;0,Tableau1[[#This Row],[debit]],-Tableau1[[#This Row],[credit]])</f>
        <v>4260</v>
      </c>
      <c r="G456" s="1" t="str">
        <f>LEFT(Tableau1[[#This Row],[libelle]],FIND(" ",Tableau1[[#This Row],[libelle]])-1)</f>
        <v>COMPAGNIE</v>
      </c>
    </row>
    <row r="457" spans="1:7" x14ac:dyDescent="0.35">
      <c r="A457" s="34" t="s">
        <v>69</v>
      </c>
      <c r="B457" s="35">
        <v>42683</v>
      </c>
      <c r="C457" s="36" t="s">
        <v>869</v>
      </c>
      <c r="D457" s="37">
        <v>4270</v>
      </c>
      <c r="E457" s="34"/>
      <c r="F457" s="42">
        <f>IF(Tableau1[[#This Row],[debit]]&gt;0,Tableau1[[#This Row],[debit]],-Tableau1[[#This Row],[credit]])</f>
        <v>4270</v>
      </c>
      <c r="G457" s="1" t="str">
        <f>LEFT(Tableau1[[#This Row],[libelle]],FIND(" ",Tableau1[[#This Row],[libelle]])-1)</f>
        <v>COMPAGNIE</v>
      </c>
    </row>
    <row r="458" spans="1:7" x14ac:dyDescent="0.35">
      <c r="A458" s="34" t="s">
        <v>69</v>
      </c>
      <c r="B458" s="35">
        <v>42480</v>
      </c>
      <c r="C458" s="36" t="s">
        <v>870</v>
      </c>
      <c r="D458" s="37">
        <v>6010</v>
      </c>
      <c r="E458" s="34"/>
      <c r="F458" s="42">
        <f>IF(Tableau1[[#This Row],[debit]]&gt;0,Tableau1[[#This Row],[debit]],-Tableau1[[#This Row],[credit]])</f>
        <v>6010</v>
      </c>
      <c r="G458" s="1" t="str">
        <f>LEFT(Tableau1[[#This Row],[libelle]],FIND(" ",Tableau1[[#This Row],[libelle]])-1)</f>
        <v>COMPAGNIE</v>
      </c>
    </row>
    <row r="459" spans="1:7" x14ac:dyDescent="0.35">
      <c r="A459" s="34" t="s">
        <v>69</v>
      </c>
      <c r="B459" s="35">
        <v>42439</v>
      </c>
      <c r="C459" s="36" t="s">
        <v>871</v>
      </c>
      <c r="D459" s="37">
        <v>6930</v>
      </c>
      <c r="E459" s="34"/>
      <c r="F459" s="42">
        <f>IF(Tableau1[[#This Row],[debit]]&gt;0,Tableau1[[#This Row],[debit]],-Tableau1[[#This Row],[credit]])</f>
        <v>6930</v>
      </c>
      <c r="G459" s="1" t="str">
        <f>LEFT(Tableau1[[#This Row],[libelle]],FIND(" ",Tableau1[[#This Row],[libelle]])-1)</f>
        <v>LAFARGE</v>
      </c>
    </row>
    <row r="460" spans="1:7" x14ac:dyDescent="0.35">
      <c r="A460" s="34" t="s">
        <v>69</v>
      </c>
      <c r="B460" s="35">
        <v>42631</v>
      </c>
      <c r="C460" s="36" t="s">
        <v>872</v>
      </c>
      <c r="D460" s="37">
        <v>7270</v>
      </c>
      <c r="E460" s="34"/>
      <c r="F460" s="42">
        <f>IF(Tableau1[[#This Row],[debit]]&gt;0,Tableau1[[#This Row],[debit]],-Tableau1[[#This Row],[credit]])</f>
        <v>7270</v>
      </c>
      <c r="G460" s="1" t="str">
        <f>LEFT(Tableau1[[#This Row],[libelle]],FIND(" ",Tableau1[[#This Row],[libelle]])-1)</f>
        <v>LAFARGE</v>
      </c>
    </row>
    <row r="461" spans="1:7" x14ac:dyDescent="0.35">
      <c r="A461" s="34" t="s">
        <v>69</v>
      </c>
      <c r="B461" s="35">
        <v>42403</v>
      </c>
      <c r="C461" s="36" t="s">
        <v>873</v>
      </c>
      <c r="D461" s="37">
        <v>7400</v>
      </c>
      <c r="E461" s="34"/>
      <c r="F461" s="42">
        <f>IF(Tableau1[[#This Row],[debit]]&gt;0,Tableau1[[#This Row],[debit]],-Tableau1[[#This Row],[credit]])</f>
        <v>7400</v>
      </c>
      <c r="G461" s="1" t="str">
        <f>LEFT(Tableau1[[#This Row],[libelle]],FIND(" ",Tableau1[[#This Row],[libelle]])-1)</f>
        <v>LAFARGE</v>
      </c>
    </row>
    <row r="462" spans="1:7" x14ac:dyDescent="0.35">
      <c r="A462" s="34" t="s">
        <v>73</v>
      </c>
      <c r="B462" s="35">
        <v>42426</v>
      </c>
      <c r="C462" s="36" t="s">
        <v>874</v>
      </c>
      <c r="D462" s="37">
        <v>400</v>
      </c>
      <c r="E462" s="34"/>
      <c r="F462" s="42">
        <f>IF(Tableau1[[#This Row],[debit]]&gt;0,Tableau1[[#This Row],[debit]],-Tableau1[[#This Row],[credit]])</f>
        <v>400</v>
      </c>
      <c r="G462" s="1" t="str">
        <f>LEFT(Tableau1[[#This Row],[libelle]],FIND(" ",Tableau1[[#This Row],[libelle]])-1)</f>
        <v>LAFARGE</v>
      </c>
    </row>
    <row r="463" spans="1:7" x14ac:dyDescent="0.35">
      <c r="A463" s="34" t="s">
        <v>73</v>
      </c>
      <c r="B463" s="35">
        <v>42547</v>
      </c>
      <c r="C463" s="36" t="s">
        <v>875</v>
      </c>
      <c r="D463" s="37">
        <v>1490</v>
      </c>
      <c r="E463" s="34"/>
      <c r="F463" s="42">
        <f>IF(Tableau1[[#This Row],[debit]]&gt;0,Tableau1[[#This Row],[debit]],-Tableau1[[#This Row],[credit]])</f>
        <v>1490</v>
      </c>
      <c r="G463" s="1" t="str">
        <f>LEFT(Tableau1[[#This Row],[libelle]],FIND(" ",Tableau1[[#This Row],[libelle]])-1)</f>
        <v>LAFARGE</v>
      </c>
    </row>
    <row r="464" spans="1:7" x14ac:dyDescent="0.35">
      <c r="A464" s="34" t="s">
        <v>73</v>
      </c>
      <c r="B464" s="35">
        <v>42403</v>
      </c>
      <c r="C464" s="36" t="s">
        <v>876</v>
      </c>
      <c r="D464" s="37">
        <v>1660</v>
      </c>
      <c r="E464" s="34"/>
      <c r="F464" s="42">
        <f>IF(Tableau1[[#This Row],[debit]]&gt;0,Tableau1[[#This Row],[debit]],-Tableau1[[#This Row],[credit]])</f>
        <v>1660</v>
      </c>
      <c r="G464" s="1" t="str">
        <f>LEFT(Tableau1[[#This Row],[libelle]],FIND(" ",Tableau1[[#This Row],[libelle]])-1)</f>
        <v>LAFARGE</v>
      </c>
    </row>
    <row r="465" spans="1:7" x14ac:dyDescent="0.35">
      <c r="A465" s="34" t="s">
        <v>73</v>
      </c>
      <c r="B465" s="35">
        <v>42702</v>
      </c>
      <c r="C465" s="36" t="s">
        <v>877</v>
      </c>
      <c r="D465" s="37">
        <v>1660</v>
      </c>
      <c r="E465" s="34"/>
      <c r="F465" s="42">
        <f>IF(Tableau1[[#This Row],[debit]]&gt;0,Tableau1[[#This Row],[debit]],-Tableau1[[#This Row],[credit]])</f>
        <v>1660</v>
      </c>
      <c r="G465" s="1" t="str">
        <f>LEFT(Tableau1[[#This Row],[libelle]],FIND(" ",Tableau1[[#This Row],[libelle]])-1)</f>
        <v>LAFARGE</v>
      </c>
    </row>
    <row r="466" spans="1:7" x14ac:dyDescent="0.35">
      <c r="A466" s="34" t="s">
        <v>73</v>
      </c>
      <c r="B466" s="35">
        <v>42734</v>
      </c>
      <c r="C466" s="36" t="s">
        <v>878</v>
      </c>
      <c r="D466" s="37">
        <v>2100</v>
      </c>
      <c r="E466" s="34"/>
      <c r="F466" s="42">
        <f>IF(Tableau1[[#This Row],[debit]]&gt;0,Tableau1[[#This Row],[debit]],-Tableau1[[#This Row],[credit]])</f>
        <v>2100</v>
      </c>
      <c r="G466" s="1" t="str">
        <f>LEFT(Tableau1[[#This Row],[libelle]],FIND(" ",Tableau1[[#This Row],[libelle]])-1)</f>
        <v>JOB</v>
      </c>
    </row>
    <row r="467" spans="1:7" x14ac:dyDescent="0.35">
      <c r="A467" s="34" t="s">
        <v>73</v>
      </c>
      <c r="B467" s="35">
        <v>42448</v>
      </c>
      <c r="C467" s="36" t="s">
        <v>879</v>
      </c>
      <c r="D467" s="37"/>
      <c r="E467" s="37">
        <v>2490</v>
      </c>
      <c r="F467" s="42">
        <f>IF(Tableau1[[#This Row],[debit]]&gt;0,Tableau1[[#This Row],[debit]],-Tableau1[[#This Row],[credit]])</f>
        <v>-2490</v>
      </c>
      <c r="G467" s="1" t="str">
        <f>LEFT(Tableau1[[#This Row],[libelle]],FIND(" ",Tableau1[[#This Row],[libelle]])-1)</f>
        <v>JOB</v>
      </c>
    </row>
    <row r="468" spans="1:7" x14ac:dyDescent="0.35">
      <c r="A468" s="34" t="s">
        <v>73</v>
      </c>
      <c r="B468" s="35">
        <v>42620</v>
      </c>
      <c r="C468" s="36" t="s">
        <v>880</v>
      </c>
      <c r="D468" s="37">
        <v>3110</v>
      </c>
      <c r="E468" s="34"/>
      <c r="F468" s="42">
        <f>IF(Tableau1[[#This Row],[debit]]&gt;0,Tableau1[[#This Row],[debit]],-Tableau1[[#This Row],[credit]])</f>
        <v>3110</v>
      </c>
      <c r="G468" s="1" t="str">
        <f>LEFT(Tableau1[[#This Row],[libelle]],FIND(" ",Tableau1[[#This Row],[libelle]])-1)</f>
        <v>JOB</v>
      </c>
    </row>
    <row r="469" spans="1:7" x14ac:dyDescent="0.35">
      <c r="A469" s="34" t="s">
        <v>73</v>
      </c>
      <c r="B469" s="35">
        <v>42458</v>
      </c>
      <c r="C469" s="36" t="s">
        <v>881</v>
      </c>
      <c r="D469" s="37">
        <v>3430</v>
      </c>
      <c r="E469" s="34"/>
      <c r="F469" s="42">
        <f>IF(Tableau1[[#This Row],[debit]]&gt;0,Tableau1[[#This Row],[debit]],-Tableau1[[#This Row],[credit]])</f>
        <v>3430</v>
      </c>
      <c r="G469" s="1" t="str">
        <f>LEFT(Tableau1[[#This Row],[libelle]],FIND(" ",Tableau1[[#This Row],[libelle]])-1)</f>
        <v>JOB</v>
      </c>
    </row>
    <row r="470" spans="1:7" x14ac:dyDescent="0.35">
      <c r="A470" s="34" t="s">
        <v>73</v>
      </c>
      <c r="B470" s="35">
        <v>42378</v>
      </c>
      <c r="C470" s="36" t="s">
        <v>882</v>
      </c>
      <c r="D470" s="37">
        <v>3550</v>
      </c>
      <c r="E470" s="34"/>
      <c r="F470" s="42">
        <f>IF(Tableau1[[#This Row],[debit]]&gt;0,Tableau1[[#This Row],[debit]],-Tableau1[[#This Row],[credit]])</f>
        <v>3550</v>
      </c>
      <c r="G470" s="1" t="str">
        <f>LEFT(Tableau1[[#This Row],[libelle]],FIND(" ",Tableau1[[#This Row],[libelle]])-1)</f>
        <v>JOB</v>
      </c>
    </row>
    <row r="471" spans="1:7" x14ac:dyDescent="0.35">
      <c r="A471" s="34" t="s">
        <v>73</v>
      </c>
      <c r="B471" s="35">
        <v>42473</v>
      </c>
      <c r="C471" s="36" t="s">
        <v>883</v>
      </c>
      <c r="D471" s="37">
        <v>4410</v>
      </c>
      <c r="E471" s="34"/>
      <c r="F471" s="42">
        <f>IF(Tableau1[[#This Row],[debit]]&gt;0,Tableau1[[#This Row],[debit]],-Tableau1[[#This Row],[credit]])</f>
        <v>4410</v>
      </c>
      <c r="G471" s="1" t="str">
        <f>LEFT(Tableau1[[#This Row],[libelle]],FIND(" ",Tableau1[[#This Row],[libelle]])-1)</f>
        <v>JOB</v>
      </c>
    </row>
    <row r="472" spans="1:7" x14ac:dyDescent="0.35">
      <c r="A472" s="34" t="s">
        <v>73</v>
      </c>
      <c r="B472" s="35">
        <v>42378</v>
      </c>
      <c r="C472" s="36" t="s">
        <v>884</v>
      </c>
      <c r="D472" s="37">
        <v>4560</v>
      </c>
      <c r="E472" s="34"/>
      <c r="F472" s="42">
        <f>IF(Tableau1[[#This Row],[debit]]&gt;0,Tableau1[[#This Row],[debit]],-Tableau1[[#This Row],[credit]])</f>
        <v>4560</v>
      </c>
      <c r="G472" s="1" t="str">
        <f>LEFT(Tableau1[[#This Row],[libelle]],FIND(" ",Tableau1[[#This Row],[libelle]])-1)</f>
        <v>JOB</v>
      </c>
    </row>
    <row r="473" spans="1:7" x14ac:dyDescent="0.35">
      <c r="A473" s="34" t="s">
        <v>73</v>
      </c>
      <c r="B473" s="35">
        <v>42405</v>
      </c>
      <c r="C473" s="36" t="s">
        <v>885</v>
      </c>
      <c r="D473" s="37">
        <v>4780</v>
      </c>
      <c r="E473" s="34"/>
      <c r="F473" s="42">
        <f>IF(Tableau1[[#This Row],[debit]]&gt;0,Tableau1[[#This Row],[debit]],-Tableau1[[#This Row],[credit]])</f>
        <v>4780</v>
      </c>
      <c r="G473" s="1" t="str">
        <f>LEFT(Tableau1[[#This Row],[libelle]],FIND(" ",Tableau1[[#This Row],[libelle]])-1)</f>
        <v>JOB</v>
      </c>
    </row>
    <row r="474" spans="1:7" x14ac:dyDescent="0.35">
      <c r="A474" s="34" t="s">
        <v>73</v>
      </c>
      <c r="B474" s="35">
        <v>42685</v>
      </c>
      <c r="C474" s="36" t="s">
        <v>886</v>
      </c>
      <c r="D474" s="37">
        <v>4860</v>
      </c>
      <c r="E474" s="34"/>
      <c r="F474" s="42">
        <f>IF(Tableau1[[#This Row],[debit]]&gt;0,Tableau1[[#This Row],[debit]],-Tableau1[[#This Row],[credit]])</f>
        <v>4860</v>
      </c>
      <c r="G474" s="1" t="str">
        <f>LEFT(Tableau1[[#This Row],[libelle]],FIND(" ",Tableau1[[#This Row],[libelle]])-1)</f>
        <v>JOB</v>
      </c>
    </row>
    <row r="475" spans="1:7" x14ac:dyDescent="0.35">
      <c r="A475" s="34" t="s">
        <v>73</v>
      </c>
      <c r="B475" s="35">
        <v>42683</v>
      </c>
      <c r="C475" s="36" t="s">
        <v>887</v>
      </c>
      <c r="D475" s="37">
        <v>5520</v>
      </c>
      <c r="E475" s="34"/>
      <c r="F475" s="42">
        <f>IF(Tableau1[[#This Row],[debit]]&gt;0,Tableau1[[#This Row],[debit]],-Tableau1[[#This Row],[credit]])</f>
        <v>5520</v>
      </c>
      <c r="G475" s="1" t="str">
        <f>LEFT(Tableau1[[#This Row],[libelle]],FIND(" ",Tableau1[[#This Row],[libelle]])-1)</f>
        <v>JOB</v>
      </c>
    </row>
    <row r="476" spans="1:7" x14ac:dyDescent="0.35">
      <c r="A476" s="34" t="s">
        <v>73</v>
      </c>
      <c r="B476" s="35">
        <v>42663</v>
      </c>
      <c r="C476" s="36" t="s">
        <v>888</v>
      </c>
      <c r="D476" s="37">
        <v>5580</v>
      </c>
      <c r="E476" s="34"/>
      <c r="F476" s="42">
        <f>IF(Tableau1[[#This Row],[debit]]&gt;0,Tableau1[[#This Row],[debit]],-Tableau1[[#This Row],[credit]])</f>
        <v>5580</v>
      </c>
      <c r="G476" s="1" t="str">
        <f>LEFT(Tableau1[[#This Row],[libelle]],FIND(" ",Tableau1[[#This Row],[libelle]])-1)</f>
        <v>JOB</v>
      </c>
    </row>
    <row r="477" spans="1:7" x14ac:dyDescent="0.35">
      <c r="A477" s="34" t="s">
        <v>73</v>
      </c>
      <c r="B477" s="35">
        <v>42683</v>
      </c>
      <c r="C477" s="36" t="s">
        <v>889</v>
      </c>
      <c r="D477" s="37">
        <v>5690</v>
      </c>
      <c r="E477" s="34"/>
      <c r="F477" s="42">
        <f>IF(Tableau1[[#This Row],[debit]]&gt;0,Tableau1[[#This Row],[debit]],-Tableau1[[#This Row],[credit]])</f>
        <v>5690</v>
      </c>
      <c r="G477" s="1" t="str">
        <f>LEFT(Tableau1[[#This Row],[libelle]],FIND(" ",Tableau1[[#This Row],[libelle]])-1)</f>
        <v>FAGUO</v>
      </c>
    </row>
    <row r="478" spans="1:7" x14ac:dyDescent="0.35">
      <c r="A478" s="34" t="s">
        <v>73</v>
      </c>
      <c r="B478" s="35">
        <v>42488</v>
      </c>
      <c r="C478" s="36" t="s">
        <v>890</v>
      </c>
      <c r="D478" s="37">
        <v>6600</v>
      </c>
      <c r="E478" s="34"/>
      <c r="F478" s="42">
        <f>IF(Tableau1[[#This Row],[debit]]&gt;0,Tableau1[[#This Row],[debit]],-Tableau1[[#This Row],[credit]])</f>
        <v>6600</v>
      </c>
      <c r="G478" s="1" t="str">
        <f>LEFT(Tableau1[[#This Row],[libelle]],FIND(" ",Tableau1[[#This Row],[libelle]])-1)</f>
        <v>FAGUO</v>
      </c>
    </row>
    <row r="479" spans="1:7" x14ac:dyDescent="0.35">
      <c r="A479" s="34" t="s">
        <v>73</v>
      </c>
      <c r="B479" s="35">
        <v>42639</v>
      </c>
      <c r="C479" s="36" t="s">
        <v>891</v>
      </c>
      <c r="D479" s="37">
        <v>8400</v>
      </c>
      <c r="E479" s="34"/>
      <c r="F479" s="42">
        <f>IF(Tableau1[[#This Row],[debit]]&gt;0,Tableau1[[#This Row],[debit]],-Tableau1[[#This Row],[credit]])</f>
        <v>8400</v>
      </c>
      <c r="G479" s="1" t="str">
        <f>LEFT(Tableau1[[#This Row],[libelle]],FIND(" ",Tableau1[[#This Row],[libelle]])-1)</f>
        <v>FAGUO</v>
      </c>
    </row>
    <row r="480" spans="1:7" x14ac:dyDescent="0.35">
      <c r="A480" s="34" t="s">
        <v>75</v>
      </c>
      <c r="B480" s="35">
        <v>42380</v>
      </c>
      <c r="C480" s="36" t="s">
        <v>892</v>
      </c>
      <c r="D480" s="37">
        <v>410</v>
      </c>
      <c r="E480" s="34"/>
      <c r="F480" s="42">
        <f>IF(Tableau1[[#This Row],[debit]]&gt;0,Tableau1[[#This Row],[debit]],-Tableau1[[#This Row],[credit]])</f>
        <v>410</v>
      </c>
      <c r="G480" s="1" t="str">
        <f>LEFT(Tableau1[[#This Row],[libelle]],FIND(" ",Tableau1[[#This Row],[libelle]])-1)</f>
        <v>FAGUO</v>
      </c>
    </row>
    <row r="481" spans="1:7" x14ac:dyDescent="0.35">
      <c r="A481" s="34" t="s">
        <v>75</v>
      </c>
      <c r="B481" s="35">
        <v>42548</v>
      </c>
      <c r="C481" s="36" t="s">
        <v>893</v>
      </c>
      <c r="D481" s="37">
        <v>600</v>
      </c>
      <c r="E481" s="34"/>
      <c r="F481" s="42">
        <f>IF(Tableau1[[#This Row],[debit]]&gt;0,Tableau1[[#This Row],[debit]],-Tableau1[[#This Row],[credit]])</f>
        <v>600</v>
      </c>
      <c r="G481" s="1" t="str">
        <f>LEFT(Tableau1[[#This Row],[libelle]],FIND(" ",Tableau1[[#This Row],[libelle]])-1)</f>
        <v>FAGUO</v>
      </c>
    </row>
    <row r="482" spans="1:7" x14ac:dyDescent="0.35">
      <c r="A482" s="34" t="s">
        <v>75</v>
      </c>
      <c r="B482" s="35">
        <v>42732</v>
      </c>
      <c r="C482" s="36" t="s">
        <v>894</v>
      </c>
      <c r="D482" s="37">
        <v>690</v>
      </c>
      <c r="E482" s="34"/>
      <c r="F482" s="42">
        <f>IF(Tableau1[[#This Row],[debit]]&gt;0,Tableau1[[#This Row],[debit]],-Tableau1[[#This Row],[credit]])</f>
        <v>690</v>
      </c>
      <c r="G482" s="1" t="str">
        <f>LEFT(Tableau1[[#This Row],[libelle]],FIND(" ",Tableau1[[#This Row],[libelle]])-1)</f>
        <v>FAGUO</v>
      </c>
    </row>
    <row r="483" spans="1:7" x14ac:dyDescent="0.35">
      <c r="A483" s="34" t="s">
        <v>75</v>
      </c>
      <c r="B483" s="35">
        <v>42551</v>
      </c>
      <c r="C483" s="36" t="s">
        <v>895</v>
      </c>
      <c r="D483" s="37">
        <v>1000</v>
      </c>
      <c r="E483" s="34"/>
      <c r="F483" s="42">
        <f>IF(Tableau1[[#This Row],[debit]]&gt;0,Tableau1[[#This Row],[debit]],-Tableau1[[#This Row],[credit]])</f>
        <v>1000</v>
      </c>
      <c r="G483" s="1" t="str">
        <f>LEFT(Tableau1[[#This Row],[libelle]],FIND(" ",Tableau1[[#This Row],[libelle]])-1)</f>
        <v>URBAN</v>
      </c>
    </row>
    <row r="484" spans="1:7" x14ac:dyDescent="0.35">
      <c r="A484" s="34" t="s">
        <v>75</v>
      </c>
      <c r="B484" s="35">
        <v>42664</v>
      </c>
      <c r="C484" s="36" t="s">
        <v>896</v>
      </c>
      <c r="D484" s="37">
        <v>1300</v>
      </c>
      <c r="E484" s="34"/>
      <c r="F484" s="42">
        <f>IF(Tableau1[[#This Row],[debit]]&gt;0,Tableau1[[#This Row],[debit]],-Tableau1[[#This Row],[credit]])</f>
        <v>1300</v>
      </c>
      <c r="G484" s="1" t="str">
        <f>LEFT(Tableau1[[#This Row],[libelle]],FIND(" ",Tableau1[[#This Row],[libelle]])-1)</f>
        <v>URBAN</v>
      </c>
    </row>
    <row r="485" spans="1:7" x14ac:dyDescent="0.35">
      <c r="A485" s="34" t="s">
        <v>75</v>
      </c>
      <c r="B485" s="35">
        <v>42546</v>
      </c>
      <c r="C485" s="36" t="s">
        <v>897</v>
      </c>
      <c r="D485" s="37">
        <v>1580</v>
      </c>
      <c r="E485" s="34"/>
      <c r="F485" s="42">
        <f>IF(Tableau1[[#This Row],[debit]]&gt;0,Tableau1[[#This Row],[debit]],-Tableau1[[#This Row],[credit]])</f>
        <v>1580</v>
      </c>
      <c r="G485" s="1" t="str">
        <f>LEFT(Tableau1[[#This Row],[libelle]],FIND(" ",Tableau1[[#This Row],[libelle]])-1)</f>
        <v>URBAN</v>
      </c>
    </row>
    <row r="486" spans="1:7" x14ac:dyDescent="0.35">
      <c r="A486" s="34" t="s">
        <v>75</v>
      </c>
      <c r="B486" s="35">
        <v>42506</v>
      </c>
      <c r="C486" s="36" t="s">
        <v>898</v>
      </c>
      <c r="D486" s="37">
        <v>3280</v>
      </c>
      <c r="E486" s="34"/>
      <c r="F486" s="42">
        <f>IF(Tableau1[[#This Row],[debit]]&gt;0,Tableau1[[#This Row],[debit]],-Tableau1[[#This Row],[credit]])</f>
        <v>3280</v>
      </c>
      <c r="G486" s="1" t="str">
        <f>LEFT(Tableau1[[#This Row],[libelle]],FIND(" ",Tableau1[[#This Row],[libelle]])-1)</f>
        <v>URBAN</v>
      </c>
    </row>
    <row r="487" spans="1:7" x14ac:dyDescent="0.35">
      <c r="A487" s="34" t="s">
        <v>75</v>
      </c>
      <c r="B487" s="35">
        <v>42457</v>
      </c>
      <c r="C487" s="36" t="s">
        <v>899</v>
      </c>
      <c r="D487" s="37">
        <v>3320</v>
      </c>
      <c r="E487" s="34"/>
      <c r="F487" s="42">
        <f>IF(Tableau1[[#This Row],[debit]]&gt;0,Tableau1[[#This Row],[debit]],-Tableau1[[#This Row],[credit]])</f>
        <v>3320</v>
      </c>
      <c r="G487" s="1" t="str">
        <f>LEFT(Tableau1[[#This Row],[libelle]],FIND(" ",Tableau1[[#This Row],[libelle]])-1)</f>
        <v>URBAN</v>
      </c>
    </row>
    <row r="488" spans="1:7" x14ac:dyDescent="0.35">
      <c r="A488" s="34" t="s">
        <v>75</v>
      </c>
      <c r="B488" s="35">
        <v>42491</v>
      </c>
      <c r="C488" s="36" t="s">
        <v>900</v>
      </c>
      <c r="D488" s="37">
        <v>3610</v>
      </c>
      <c r="E488" s="34"/>
      <c r="F488" s="42">
        <f>IF(Tableau1[[#This Row],[debit]]&gt;0,Tableau1[[#This Row],[debit]],-Tableau1[[#This Row],[credit]])</f>
        <v>3610</v>
      </c>
      <c r="G488" s="1" t="str">
        <f>LEFT(Tableau1[[#This Row],[libelle]],FIND(" ",Tableau1[[#This Row],[libelle]])-1)</f>
        <v>URBAN</v>
      </c>
    </row>
    <row r="489" spans="1:7" x14ac:dyDescent="0.35">
      <c r="A489" s="34" t="s">
        <v>75</v>
      </c>
      <c r="B489" s="35">
        <v>42380</v>
      </c>
      <c r="C489" s="36" t="s">
        <v>901</v>
      </c>
      <c r="D489" s="37">
        <v>4890</v>
      </c>
      <c r="E489" s="34"/>
      <c r="F489" s="42">
        <f>IF(Tableau1[[#This Row],[debit]]&gt;0,Tableau1[[#This Row],[debit]],-Tableau1[[#This Row],[credit]])</f>
        <v>4890</v>
      </c>
      <c r="G489" s="1" t="str">
        <f>LEFT(Tableau1[[#This Row],[libelle]],FIND(" ",Tableau1[[#This Row],[libelle]])-1)</f>
        <v>URBAN</v>
      </c>
    </row>
    <row r="490" spans="1:7" x14ac:dyDescent="0.35">
      <c r="A490" s="34" t="s">
        <v>75</v>
      </c>
      <c r="B490" s="35">
        <v>42567</v>
      </c>
      <c r="C490" s="36" t="s">
        <v>902</v>
      </c>
      <c r="D490" s="37">
        <v>5390</v>
      </c>
      <c r="E490" s="34"/>
      <c r="F490" s="42">
        <f>IF(Tableau1[[#This Row],[debit]]&gt;0,Tableau1[[#This Row],[debit]],-Tableau1[[#This Row],[credit]])</f>
        <v>5390</v>
      </c>
      <c r="G490" s="1" t="str">
        <f>LEFT(Tableau1[[#This Row],[libelle]],FIND(" ",Tableau1[[#This Row],[libelle]])-1)</f>
        <v>URBAN</v>
      </c>
    </row>
    <row r="491" spans="1:7" x14ac:dyDescent="0.35">
      <c r="A491" s="34" t="s">
        <v>75</v>
      </c>
      <c r="B491" s="35">
        <v>42399</v>
      </c>
      <c r="C491" s="36" t="s">
        <v>903</v>
      </c>
      <c r="D491" s="37">
        <v>6040</v>
      </c>
      <c r="E491" s="34"/>
      <c r="F491" s="42">
        <f>IF(Tableau1[[#This Row],[debit]]&gt;0,Tableau1[[#This Row],[debit]],-Tableau1[[#This Row],[credit]])</f>
        <v>6040</v>
      </c>
      <c r="G491" s="1" t="str">
        <f>LEFT(Tableau1[[#This Row],[libelle]],FIND(" ",Tableau1[[#This Row],[libelle]])-1)</f>
        <v>URBAN</v>
      </c>
    </row>
    <row r="492" spans="1:7" x14ac:dyDescent="0.35">
      <c r="A492" s="34" t="s">
        <v>75</v>
      </c>
      <c r="B492" s="35">
        <v>42547</v>
      </c>
      <c r="C492" s="36" t="s">
        <v>904</v>
      </c>
      <c r="D492" s="37">
        <v>6470</v>
      </c>
      <c r="E492" s="34"/>
      <c r="F492" s="42">
        <f>IF(Tableau1[[#This Row],[debit]]&gt;0,Tableau1[[#This Row],[debit]],-Tableau1[[#This Row],[credit]])</f>
        <v>6470</v>
      </c>
      <c r="G492" s="1" t="str">
        <f>LEFT(Tableau1[[#This Row],[libelle]],FIND(" ",Tableau1[[#This Row],[libelle]])-1)</f>
        <v>URBAN</v>
      </c>
    </row>
    <row r="493" spans="1:7" x14ac:dyDescent="0.35">
      <c r="A493" s="34" t="s">
        <v>75</v>
      </c>
      <c r="B493" s="35">
        <v>42529</v>
      </c>
      <c r="C493" s="36" t="s">
        <v>905</v>
      </c>
      <c r="D493" s="37">
        <v>7010</v>
      </c>
      <c r="E493" s="34"/>
      <c r="F493" s="42">
        <f>IF(Tableau1[[#This Row],[debit]]&gt;0,Tableau1[[#This Row],[debit]],-Tableau1[[#This Row],[credit]])</f>
        <v>7010</v>
      </c>
      <c r="G493" s="1" t="str">
        <f>LEFT(Tableau1[[#This Row],[libelle]],FIND(" ",Tableau1[[#This Row],[libelle]])-1)</f>
        <v>URBAN</v>
      </c>
    </row>
    <row r="494" spans="1:7" x14ac:dyDescent="0.35">
      <c r="A494" s="34" t="s">
        <v>75</v>
      </c>
      <c r="B494" s="35">
        <v>42601</v>
      </c>
      <c r="C494" s="36" t="s">
        <v>906</v>
      </c>
      <c r="D494" s="37">
        <v>7120</v>
      </c>
      <c r="E494" s="34"/>
      <c r="F494" s="42">
        <f>IF(Tableau1[[#This Row],[debit]]&gt;0,Tableau1[[#This Row],[debit]],-Tableau1[[#This Row],[credit]])</f>
        <v>7120</v>
      </c>
      <c r="G494" s="1" t="str">
        <f>LEFT(Tableau1[[#This Row],[libelle]],FIND(" ",Tableau1[[#This Row],[libelle]])-1)</f>
        <v>URBAN</v>
      </c>
    </row>
    <row r="495" spans="1:7" x14ac:dyDescent="0.35">
      <c r="A495" s="34" t="s">
        <v>75</v>
      </c>
      <c r="B495" s="35">
        <v>42713</v>
      </c>
      <c r="C495" s="36" t="s">
        <v>907</v>
      </c>
      <c r="D495" s="37">
        <v>7170</v>
      </c>
      <c r="E495" s="34"/>
      <c r="F495" s="42">
        <f>IF(Tableau1[[#This Row],[debit]]&gt;0,Tableau1[[#This Row],[debit]],-Tableau1[[#This Row],[credit]])</f>
        <v>7170</v>
      </c>
      <c r="G495" s="1" t="str">
        <f>LEFT(Tableau1[[#This Row],[libelle]],FIND(" ",Tableau1[[#This Row],[libelle]])-1)</f>
        <v>JOB4</v>
      </c>
    </row>
    <row r="496" spans="1:7" x14ac:dyDescent="0.35">
      <c r="A496" s="34" t="s">
        <v>75</v>
      </c>
      <c r="B496" s="35">
        <v>42530</v>
      </c>
      <c r="C496" s="36" t="s">
        <v>908</v>
      </c>
      <c r="D496" s="37">
        <v>7660</v>
      </c>
      <c r="E496" s="34"/>
      <c r="F496" s="42">
        <f>IF(Tableau1[[#This Row],[debit]]&gt;0,Tableau1[[#This Row],[debit]],-Tableau1[[#This Row],[credit]])</f>
        <v>7660</v>
      </c>
      <c r="G496" s="1" t="str">
        <f>LEFT(Tableau1[[#This Row],[libelle]],FIND(" ",Tableau1[[#This Row],[libelle]])-1)</f>
        <v>JOB4</v>
      </c>
    </row>
    <row r="497" spans="1:7" x14ac:dyDescent="0.35">
      <c r="A497" s="34" t="s">
        <v>75</v>
      </c>
      <c r="B497" s="35">
        <v>42673</v>
      </c>
      <c r="C497" s="36" t="s">
        <v>909</v>
      </c>
      <c r="D497" s="37">
        <v>7900</v>
      </c>
      <c r="E497" s="34"/>
      <c r="F497" s="42">
        <f>IF(Tableau1[[#This Row],[debit]]&gt;0,Tableau1[[#This Row],[debit]],-Tableau1[[#This Row],[credit]])</f>
        <v>7900</v>
      </c>
      <c r="G497" s="1" t="str">
        <f>LEFT(Tableau1[[#This Row],[libelle]],FIND(" ",Tableau1[[#This Row],[libelle]])-1)</f>
        <v>JOB4</v>
      </c>
    </row>
    <row r="498" spans="1:7" x14ac:dyDescent="0.35">
      <c r="A498" s="34" t="s">
        <v>77</v>
      </c>
      <c r="B498" s="35">
        <v>42591</v>
      </c>
      <c r="C498" s="36" t="s">
        <v>910</v>
      </c>
      <c r="D498" s="37">
        <v>160</v>
      </c>
      <c r="E498" s="34"/>
      <c r="F498" s="42">
        <f>IF(Tableau1[[#This Row],[debit]]&gt;0,Tableau1[[#This Row],[debit]],-Tableau1[[#This Row],[credit]])</f>
        <v>160</v>
      </c>
      <c r="G498" s="1" t="str">
        <f>LEFT(Tableau1[[#This Row],[libelle]],FIND(" ",Tableau1[[#This Row],[libelle]])-1)</f>
        <v>JOB4</v>
      </c>
    </row>
    <row r="499" spans="1:7" x14ac:dyDescent="0.35">
      <c r="A499" s="34" t="s">
        <v>77</v>
      </c>
      <c r="B499" s="35">
        <v>42588</v>
      </c>
      <c r="C499" s="36" t="s">
        <v>911</v>
      </c>
      <c r="D499" s="37">
        <v>480</v>
      </c>
      <c r="E499" s="34"/>
      <c r="F499" s="42">
        <f>IF(Tableau1[[#This Row],[debit]]&gt;0,Tableau1[[#This Row],[debit]],-Tableau1[[#This Row],[credit]])</f>
        <v>480</v>
      </c>
      <c r="G499" s="1" t="str">
        <f>LEFT(Tableau1[[#This Row],[libelle]],FIND(" ",Tableau1[[#This Row],[libelle]])-1)</f>
        <v>JOB4</v>
      </c>
    </row>
    <row r="500" spans="1:7" x14ac:dyDescent="0.35">
      <c r="A500" s="34" t="s">
        <v>77</v>
      </c>
      <c r="B500" s="35">
        <v>42482</v>
      </c>
      <c r="C500" s="36" t="s">
        <v>912</v>
      </c>
      <c r="D500" s="37">
        <v>1130</v>
      </c>
      <c r="E500" s="34"/>
      <c r="F500" s="42">
        <f>IF(Tableau1[[#This Row],[debit]]&gt;0,Tableau1[[#This Row],[debit]],-Tableau1[[#This Row],[credit]])</f>
        <v>1130</v>
      </c>
      <c r="G500" s="1" t="str">
        <f>LEFT(Tableau1[[#This Row],[libelle]],FIND(" ",Tableau1[[#This Row],[libelle]])-1)</f>
        <v>CITY</v>
      </c>
    </row>
    <row r="501" spans="1:7" x14ac:dyDescent="0.35">
      <c r="A501" s="34" t="s">
        <v>77</v>
      </c>
      <c r="B501" s="35">
        <v>42706</v>
      </c>
      <c r="C501" s="36" t="s">
        <v>913</v>
      </c>
      <c r="D501" s="37">
        <v>1600</v>
      </c>
      <c r="E501" s="34"/>
      <c r="F501" s="42">
        <f>IF(Tableau1[[#This Row],[debit]]&gt;0,Tableau1[[#This Row],[debit]],-Tableau1[[#This Row],[credit]])</f>
        <v>1600</v>
      </c>
      <c r="G501" s="1" t="str">
        <f>LEFT(Tableau1[[#This Row],[libelle]],FIND(" ",Tableau1[[#This Row],[libelle]])-1)</f>
        <v>CITY</v>
      </c>
    </row>
    <row r="502" spans="1:7" x14ac:dyDescent="0.35">
      <c r="A502" s="34" t="s">
        <v>77</v>
      </c>
      <c r="B502" s="35">
        <v>42437</v>
      </c>
      <c r="C502" s="36" t="s">
        <v>914</v>
      </c>
      <c r="D502" s="37">
        <v>1800</v>
      </c>
      <c r="E502" s="34"/>
      <c r="F502" s="42">
        <f>IF(Tableau1[[#This Row],[debit]]&gt;0,Tableau1[[#This Row],[debit]],-Tableau1[[#This Row],[credit]])</f>
        <v>1800</v>
      </c>
      <c r="G502" s="1" t="str">
        <f>LEFT(Tableau1[[#This Row],[libelle]],FIND(" ",Tableau1[[#This Row],[libelle]])-1)</f>
        <v>CITY</v>
      </c>
    </row>
    <row r="503" spans="1:7" x14ac:dyDescent="0.35">
      <c r="A503" s="34" t="s">
        <v>77</v>
      </c>
      <c r="B503" s="35">
        <v>42595</v>
      </c>
      <c r="C503" s="36" t="s">
        <v>915</v>
      </c>
      <c r="D503" s="37">
        <v>1940</v>
      </c>
      <c r="E503" s="34"/>
      <c r="F503" s="42">
        <f>IF(Tableau1[[#This Row],[debit]]&gt;0,Tableau1[[#This Row],[debit]],-Tableau1[[#This Row],[credit]])</f>
        <v>1940</v>
      </c>
      <c r="G503" s="1" t="str">
        <f>LEFT(Tableau1[[#This Row],[libelle]],FIND(" ",Tableau1[[#This Row],[libelle]])-1)</f>
        <v>CITY</v>
      </c>
    </row>
    <row r="504" spans="1:7" x14ac:dyDescent="0.35">
      <c r="A504" s="34" t="s">
        <v>77</v>
      </c>
      <c r="B504" s="35">
        <v>42512</v>
      </c>
      <c r="C504" s="36" t="s">
        <v>916</v>
      </c>
      <c r="D504" s="37">
        <v>2000</v>
      </c>
      <c r="E504" s="34"/>
      <c r="F504" s="42">
        <f>IF(Tableau1[[#This Row],[debit]]&gt;0,Tableau1[[#This Row],[debit]],-Tableau1[[#This Row],[credit]])</f>
        <v>2000</v>
      </c>
      <c r="G504" s="1" t="str">
        <f>LEFT(Tableau1[[#This Row],[libelle]],FIND(" ",Tableau1[[#This Row],[libelle]])-1)</f>
        <v>CITY</v>
      </c>
    </row>
    <row r="505" spans="1:7" x14ac:dyDescent="0.35">
      <c r="A505" s="34" t="s">
        <v>77</v>
      </c>
      <c r="B505" s="35">
        <v>42636</v>
      </c>
      <c r="C505" s="36" t="s">
        <v>917</v>
      </c>
      <c r="D505" s="37">
        <v>2230</v>
      </c>
      <c r="E505" s="34"/>
      <c r="F505" s="42">
        <f>IF(Tableau1[[#This Row],[debit]]&gt;0,Tableau1[[#This Row],[debit]],-Tableau1[[#This Row],[credit]])</f>
        <v>2230</v>
      </c>
      <c r="G505" s="1" t="str">
        <f>LEFT(Tableau1[[#This Row],[libelle]],FIND(" ",Tableau1[[#This Row],[libelle]])-1)</f>
        <v>CITY</v>
      </c>
    </row>
    <row r="506" spans="1:7" x14ac:dyDescent="0.35">
      <c r="A506" s="34" t="s">
        <v>77</v>
      </c>
      <c r="B506" s="35">
        <v>42549</v>
      </c>
      <c r="C506" s="36" t="s">
        <v>918</v>
      </c>
      <c r="D506" s="37">
        <v>4660</v>
      </c>
      <c r="E506" s="34"/>
      <c r="F506" s="42">
        <f>IF(Tableau1[[#This Row],[debit]]&gt;0,Tableau1[[#This Row],[debit]],-Tableau1[[#This Row],[credit]])</f>
        <v>4660</v>
      </c>
      <c r="G506" s="1" t="str">
        <f>LEFT(Tableau1[[#This Row],[libelle]],FIND(" ",Tableau1[[#This Row],[libelle]])-1)</f>
        <v>CITY</v>
      </c>
    </row>
    <row r="507" spans="1:7" x14ac:dyDescent="0.35">
      <c r="A507" s="34" t="s">
        <v>77</v>
      </c>
      <c r="B507" s="35">
        <v>42602</v>
      </c>
      <c r="C507" s="36" t="s">
        <v>919</v>
      </c>
      <c r="D507" s="37">
        <v>4690</v>
      </c>
      <c r="E507" s="34"/>
      <c r="F507" s="42">
        <f>IF(Tableau1[[#This Row],[debit]]&gt;0,Tableau1[[#This Row],[debit]],-Tableau1[[#This Row],[credit]])</f>
        <v>4690</v>
      </c>
      <c r="G507" s="1" t="str">
        <f>LEFT(Tableau1[[#This Row],[libelle]],FIND(" ",Tableau1[[#This Row],[libelle]])-1)</f>
        <v>CITY</v>
      </c>
    </row>
    <row r="508" spans="1:7" x14ac:dyDescent="0.35">
      <c r="A508" s="34" t="s">
        <v>77</v>
      </c>
      <c r="B508" s="35">
        <v>42712</v>
      </c>
      <c r="C508" s="36" t="s">
        <v>920</v>
      </c>
      <c r="D508" s="37">
        <v>5120</v>
      </c>
      <c r="E508" s="34"/>
      <c r="F508" s="42">
        <f>IF(Tableau1[[#This Row],[debit]]&gt;0,Tableau1[[#This Row],[debit]],-Tableau1[[#This Row],[credit]])</f>
        <v>5120</v>
      </c>
      <c r="G508" s="1" t="str">
        <f>LEFT(Tableau1[[#This Row],[libelle]],FIND(" ",Tableau1[[#This Row],[libelle]])-1)</f>
        <v>CITY</v>
      </c>
    </row>
    <row r="509" spans="1:7" x14ac:dyDescent="0.35">
      <c r="A509" s="34" t="s">
        <v>77</v>
      </c>
      <c r="B509" s="35">
        <v>42715</v>
      </c>
      <c r="C509" s="36" t="s">
        <v>921</v>
      </c>
      <c r="D509" s="37">
        <v>5790</v>
      </c>
      <c r="E509" s="34"/>
      <c r="F509" s="42">
        <f>IF(Tableau1[[#This Row],[debit]]&gt;0,Tableau1[[#This Row],[debit]],-Tableau1[[#This Row],[credit]])</f>
        <v>5790</v>
      </c>
      <c r="G509" s="1" t="str">
        <f>LEFT(Tableau1[[#This Row],[libelle]],FIND(" ",Tableau1[[#This Row],[libelle]])-1)</f>
        <v>CITY</v>
      </c>
    </row>
    <row r="510" spans="1:7" x14ac:dyDescent="0.35">
      <c r="A510" s="34" t="s">
        <v>77</v>
      </c>
      <c r="B510" s="35">
        <v>42637</v>
      </c>
      <c r="C510" s="36" t="s">
        <v>922</v>
      </c>
      <c r="D510" s="37">
        <v>6350</v>
      </c>
      <c r="E510" s="34"/>
      <c r="F510" s="42">
        <f>IF(Tableau1[[#This Row],[debit]]&gt;0,Tableau1[[#This Row],[debit]],-Tableau1[[#This Row],[credit]])</f>
        <v>6350</v>
      </c>
      <c r="G510" s="1" t="str">
        <f>LEFT(Tableau1[[#This Row],[libelle]],FIND(" ",Tableau1[[#This Row],[libelle]])-1)</f>
        <v>CITY</v>
      </c>
    </row>
    <row r="511" spans="1:7" x14ac:dyDescent="0.35">
      <c r="A511" s="34" t="s">
        <v>77</v>
      </c>
      <c r="B511" s="35">
        <v>42634</v>
      </c>
      <c r="C511" s="36" t="s">
        <v>923</v>
      </c>
      <c r="D511" s="37">
        <v>6510</v>
      </c>
      <c r="E511" s="34"/>
      <c r="F511" s="42">
        <f>IF(Tableau1[[#This Row],[debit]]&gt;0,Tableau1[[#This Row],[debit]],-Tableau1[[#This Row],[credit]])</f>
        <v>6510</v>
      </c>
      <c r="G511" s="1" t="str">
        <f>LEFT(Tableau1[[#This Row],[libelle]],FIND(" ",Tableau1[[#This Row],[libelle]])-1)</f>
        <v>CITY</v>
      </c>
    </row>
    <row r="512" spans="1:7" x14ac:dyDescent="0.35">
      <c r="A512" s="34" t="s">
        <v>77</v>
      </c>
      <c r="B512" s="35">
        <v>42499</v>
      </c>
      <c r="C512" s="36" t="s">
        <v>924</v>
      </c>
      <c r="D512" s="37">
        <v>6770</v>
      </c>
      <c r="E512" s="34"/>
      <c r="F512" s="42">
        <f>IF(Tableau1[[#This Row],[debit]]&gt;0,Tableau1[[#This Row],[debit]],-Tableau1[[#This Row],[credit]])</f>
        <v>6770</v>
      </c>
      <c r="G512" s="1" t="str">
        <f>LEFT(Tableau1[[#This Row],[libelle]],FIND(" ",Tableau1[[#This Row],[libelle]])-1)</f>
        <v>CITY</v>
      </c>
    </row>
    <row r="513" spans="1:7" x14ac:dyDescent="0.35">
      <c r="A513" s="34" t="s">
        <v>77</v>
      </c>
      <c r="B513" s="35">
        <v>42415</v>
      </c>
      <c r="C513" s="36" t="s">
        <v>925</v>
      </c>
      <c r="D513" s="37">
        <v>7050</v>
      </c>
      <c r="E513" s="34"/>
      <c r="F513" s="42">
        <f>IF(Tableau1[[#This Row],[debit]]&gt;0,Tableau1[[#This Row],[debit]],-Tableau1[[#This Row],[credit]])</f>
        <v>7050</v>
      </c>
      <c r="G513" s="1" t="str">
        <f>LEFT(Tableau1[[#This Row],[libelle]],FIND(" ",Tableau1[[#This Row],[libelle]])-1)</f>
        <v>CITY</v>
      </c>
    </row>
    <row r="514" spans="1:7" x14ac:dyDescent="0.35">
      <c r="A514" s="34" t="s">
        <v>77</v>
      </c>
      <c r="B514" s="35">
        <v>42507</v>
      </c>
      <c r="C514" s="36" t="s">
        <v>926</v>
      </c>
      <c r="D514" s="37">
        <v>8100</v>
      </c>
      <c r="E514" s="34"/>
      <c r="F514" s="42">
        <f>IF(Tableau1[[#This Row],[debit]]&gt;0,Tableau1[[#This Row],[debit]],-Tableau1[[#This Row],[credit]])</f>
        <v>8100</v>
      </c>
      <c r="G514" s="1" t="str">
        <f>LEFT(Tableau1[[#This Row],[libelle]],FIND(" ",Tableau1[[#This Row],[libelle]])-1)</f>
        <v>CITY</v>
      </c>
    </row>
    <row r="515" spans="1:7" x14ac:dyDescent="0.35">
      <c r="A515" s="34" t="s">
        <v>77</v>
      </c>
      <c r="B515" s="35">
        <v>42383</v>
      </c>
      <c r="C515" s="36" t="s">
        <v>927</v>
      </c>
      <c r="D515" s="37">
        <v>8400</v>
      </c>
      <c r="E515" s="34"/>
      <c r="F515" s="42">
        <f>IF(Tableau1[[#This Row],[debit]]&gt;0,Tableau1[[#This Row],[debit]],-Tableau1[[#This Row],[credit]])</f>
        <v>8400</v>
      </c>
      <c r="G515" s="1" t="str">
        <f>LEFT(Tableau1[[#This Row],[libelle]],FIND(" ",Tableau1[[#This Row],[libelle]])-1)</f>
        <v>CITY</v>
      </c>
    </row>
    <row r="516" spans="1:7" x14ac:dyDescent="0.35">
      <c r="A516" s="34" t="s">
        <v>81</v>
      </c>
      <c r="B516" s="35">
        <v>42709</v>
      </c>
      <c r="C516" s="36" t="s">
        <v>928</v>
      </c>
      <c r="D516" s="37">
        <v>840</v>
      </c>
      <c r="E516" s="34"/>
      <c r="F516" s="42">
        <f>IF(Tableau1[[#This Row],[debit]]&gt;0,Tableau1[[#This Row],[debit]],-Tableau1[[#This Row],[credit]])</f>
        <v>840</v>
      </c>
      <c r="G516" s="1" t="str">
        <f>LEFT(Tableau1[[#This Row],[libelle]],FIND(" ",Tableau1[[#This Row],[libelle]])-1)</f>
        <v>SOPRA</v>
      </c>
    </row>
    <row r="517" spans="1:7" x14ac:dyDescent="0.35">
      <c r="A517" s="34" t="s">
        <v>81</v>
      </c>
      <c r="B517" s="35">
        <v>42471</v>
      </c>
      <c r="C517" s="36" t="s">
        <v>929</v>
      </c>
      <c r="D517" s="37">
        <v>1020</v>
      </c>
      <c r="E517" s="34"/>
      <c r="F517" s="42">
        <f>IF(Tableau1[[#This Row],[debit]]&gt;0,Tableau1[[#This Row],[debit]],-Tableau1[[#This Row],[credit]])</f>
        <v>1020</v>
      </c>
      <c r="G517" s="1" t="str">
        <f>LEFT(Tableau1[[#This Row],[libelle]],FIND(" ",Tableau1[[#This Row],[libelle]])-1)</f>
        <v>SOPRA</v>
      </c>
    </row>
    <row r="518" spans="1:7" x14ac:dyDescent="0.35">
      <c r="A518" s="34" t="s">
        <v>81</v>
      </c>
      <c r="B518" s="35">
        <v>42401</v>
      </c>
      <c r="C518" s="36" t="s">
        <v>930</v>
      </c>
      <c r="D518" s="37">
        <v>1120</v>
      </c>
      <c r="E518" s="34"/>
      <c r="F518" s="42">
        <f>IF(Tableau1[[#This Row],[debit]]&gt;0,Tableau1[[#This Row],[debit]],-Tableau1[[#This Row],[credit]])</f>
        <v>1120</v>
      </c>
      <c r="G518" s="1" t="str">
        <f>LEFT(Tableau1[[#This Row],[libelle]],FIND(" ",Tableau1[[#This Row],[libelle]])-1)</f>
        <v>SOPRA</v>
      </c>
    </row>
    <row r="519" spans="1:7" x14ac:dyDescent="0.35">
      <c r="A519" s="34" t="s">
        <v>81</v>
      </c>
      <c r="B519" s="35">
        <v>42509</v>
      </c>
      <c r="C519" s="36" t="s">
        <v>931</v>
      </c>
      <c r="D519" s="37">
        <v>1520</v>
      </c>
      <c r="E519" s="34"/>
      <c r="F519" s="42">
        <f>IF(Tableau1[[#This Row],[debit]]&gt;0,Tableau1[[#This Row],[debit]],-Tableau1[[#This Row],[credit]])</f>
        <v>1520</v>
      </c>
      <c r="G519" s="1" t="str">
        <f>LEFT(Tableau1[[#This Row],[libelle]],FIND(" ",Tableau1[[#This Row],[libelle]])-1)</f>
        <v>SOPRA</v>
      </c>
    </row>
    <row r="520" spans="1:7" x14ac:dyDescent="0.35">
      <c r="A520" s="34" t="s">
        <v>81</v>
      </c>
      <c r="B520" s="35">
        <v>42645</v>
      </c>
      <c r="C520" s="36" t="s">
        <v>932</v>
      </c>
      <c r="D520" s="37">
        <v>1670</v>
      </c>
      <c r="E520" s="34"/>
      <c r="F520" s="42">
        <f>IF(Tableau1[[#This Row],[debit]]&gt;0,Tableau1[[#This Row],[debit]],-Tableau1[[#This Row],[credit]])</f>
        <v>1670</v>
      </c>
      <c r="G520" s="1" t="str">
        <f>LEFT(Tableau1[[#This Row],[libelle]],FIND(" ",Tableau1[[#This Row],[libelle]])-1)</f>
        <v>SOPRA</v>
      </c>
    </row>
    <row r="521" spans="1:7" x14ac:dyDescent="0.35">
      <c r="A521" s="34" t="s">
        <v>81</v>
      </c>
      <c r="B521" s="35">
        <v>42372</v>
      </c>
      <c r="C521" s="36" t="s">
        <v>933</v>
      </c>
      <c r="D521" s="37">
        <v>1920</v>
      </c>
      <c r="E521" s="34"/>
      <c r="F521" s="42">
        <f>IF(Tableau1[[#This Row],[debit]]&gt;0,Tableau1[[#This Row],[debit]],-Tableau1[[#This Row],[credit]])</f>
        <v>1920</v>
      </c>
      <c r="G521" s="1" t="str">
        <f>LEFT(Tableau1[[#This Row],[libelle]],FIND(" ",Tableau1[[#This Row],[libelle]])-1)</f>
        <v>SOPRA</v>
      </c>
    </row>
    <row r="522" spans="1:7" x14ac:dyDescent="0.35">
      <c r="A522" s="34" t="s">
        <v>81</v>
      </c>
      <c r="B522" s="35">
        <v>42539</v>
      </c>
      <c r="C522" s="36" t="s">
        <v>934</v>
      </c>
      <c r="D522" s="37">
        <v>2010</v>
      </c>
      <c r="E522" s="34"/>
      <c r="F522" s="42">
        <f>IF(Tableau1[[#This Row],[debit]]&gt;0,Tableau1[[#This Row],[debit]],-Tableau1[[#This Row],[credit]])</f>
        <v>2010</v>
      </c>
      <c r="G522" s="1" t="str">
        <f>LEFT(Tableau1[[#This Row],[libelle]],FIND(" ",Tableau1[[#This Row],[libelle]])-1)</f>
        <v>SOPRA</v>
      </c>
    </row>
    <row r="523" spans="1:7" x14ac:dyDescent="0.35">
      <c r="A523" s="34" t="s">
        <v>81</v>
      </c>
      <c r="B523" s="35">
        <v>42656</v>
      </c>
      <c r="C523" s="36" t="s">
        <v>935</v>
      </c>
      <c r="D523" s="37">
        <v>2410</v>
      </c>
      <c r="E523" s="34"/>
      <c r="F523" s="42">
        <f>IF(Tableau1[[#This Row],[debit]]&gt;0,Tableau1[[#This Row],[debit]],-Tableau1[[#This Row],[credit]])</f>
        <v>2410</v>
      </c>
      <c r="G523" s="1" t="str">
        <f>LEFT(Tableau1[[#This Row],[libelle]],FIND(" ",Tableau1[[#This Row],[libelle]])-1)</f>
        <v>SOPRA</v>
      </c>
    </row>
    <row r="524" spans="1:7" x14ac:dyDescent="0.35">
      <c r="A524" s="34" t="s">
        <v>81</v>
      </c>
      <c r="B524" s="35">
        <v>42542</v>
      </c>
      <c r="C524" s="36" t="s">
        <v>936</v>
      </c>
      <c r="D524" s="37">
        <v>2760</v>
      </c>
      <c r="E524" s="34"/>
      <c r="F524" s="42">
        <f>IF(Tableau1[[#This Row],[debit]]&gt;0,Tableau1[[#This Row],[debit]],-Tableau1[[#This Row],[credit]])</f>
        <v>2760</v>
      </c>
      <c r="G524" s="1" t="str">
        <f>LEFT(Tableau1[[#This Row],[libelle]],FIND(" ",Tableau1[[#This Row],[libelle]])-1)</f>
        <v>SOPRA</v>
      </c>
    </row>
    <row r="525" spans="1:7" x14ac:dyDescent="0.35">
      <c r="A525" s="34" t="s">
        <v>81</v>
      </c>
      <c r="B525" s="35">
        <v>42606</v>
      </c>
      <c r="C525" s="36" t="s">
        <v>937</v>
      </c>
      <c r="D525" s="37">
        <v>2840</v>
      </c>
      <c r="E525" s="34"/>
      <c r="F525" s="42">
        <f>IF(Tableau1[[#This Row],[debit]]&gt;0,Tableau1[[#This Row],[debit]],-Tableau1[[#This Row],[credit]])</f>
        <v>2840</v>
      </c>
      <c r="G525" s="1" t="str">
        <f>LEFT(Tableau1[[#This Row],[libelle]],FIND(" ",Tableau1[[#This Row],[libelle]])-1)</f>
        <v>SOPRA</v>
      </c>
    </row>
    <row r="526" spans="1:7" x14ac:dyDescent="0.35">
      <c r="A526" s="34" t="s">
        <v>81</v>
      </c>
      <c r="B526" s="35">
        <v>42387</v>
      </c>
      <c r="C526" s="36" t="s">
        <v>938</v>
      </c>
      <c r="D526" s="37">
        <v>3880</v>
      </c>
      <c r="E526" s="34"/>
      <c r="F526" s="42">
        <f>IF(Tableau1[[#This Row],[debit]]&gt;0,Tableau1[[#This Row],[debit]],-Tableau1[[#This Row],[credit]])</f>
        <v>3880</v>
      </c>
      <c r="G526" s="1" t="str">
        <f>LEFT(Tableau1[[#This Row],[libelle]],FIND(" ",Tableau1[[#This Row],[libelle]])-1)</f>
        <v>SOPRA</v>
      </c>
    </row>
    <row r="527" spans="1:7" x14ac:dyDescent="0.35">
      <c r="A527" s="34" t="s">
        <v>81</v>
      </c>
      <c r="B527" s="35">
        <v>42401</v>
      </c>
      <c r="C527" s="36" t="s">
        <v>939</v>
      </c>
      <c r="D527" s="37">
        <v>3900</v>
      </c>
      <c r="E527" s="34"/>
      <c r="F527" s="42">
        <f>IF(Tableau1[[#This Row],[debit]]&gt;0,Tableau1[[#This Row],[debit]],-Tableau1[[#This Row],[credit]])</f>
        <v>3900</v>
      </c>
      <c r="G527" s="1" t="str">
        <f>LEFT(Tableau1[[#This Row],[libelle]],FIND(" ",Tableau1[[#This Row],[libelle]])-1)</f>
        <v>SOPRA</v>
      </c>
    </row>
    <row r="528" spans="1:7" x14ac:dyDescent="0.35">
      <c r="A528" s="34" t="s">
        <v>81</v>
      </c>
      <c r="B528" s="35">
        <v>42521</v>
      </c>
      <c r="C528" s="36" t="s">
        <v>940</v>
      </c>
      <c r="D528" s="37">
        <v>4470</v>
      </c>
      <c r="E528" s="34"/>
      <c r="F528" s="42">
        <f>IF(Tableau1[[#This Row],[debit]]&gt;0,Tableau1[[#This Row],[debit]],-Tableau1[[#This Row],[credit]])</f>
        <v>4470</v>
      </c>
      <c r="G528" s="1" t="str">
        <f>LEFT(Tableau1[[#This Row],[libelle]],FIND(" ",Tableau1[[#This Row],[libelle]])-1)</f>
        <v>SOPRA</v>
      </c>
    </row>
    <row r="529" spans="1:7" x14ac:dyDescent="0.35">
      <c r="A529" s="34" t="s">
        <v>81</v>
      </c>
      <c r="B529" s="35">
        <v>42717</v>
      </c>
      <c r="C529" s="36" t="s">
        <v>941</v>
      </c>
      <c r="D529" s="37">
        <v>4630</v>
      </c>
      <c r="E529" s="34"/>
      <c r="F529" s="42">
        <f>IF(Tableau1[[#This Row],[debit]]&gt;0,Tableau1[[#This Row],[debit]],-Tableau1[[#This Row],[credit]])</f>
        <v>4630</v>
      </c>
      <c r="G529" s="1" t="str">
        <f>LEFT(Tableau1[[#This Row],[libelle]],FIND(" ",Tableau1[[#This Row],[libelle]])-1)</f>
        <v>SOPRA</v>
      </c>
    </row>
    <row r="530" spans="1:7" x14ac:dyDescent="0.35">
      <c r="A530" s="34" t="s">
        <v>81</v>
      </c>
      <c r="B530" s="35">
        <v>42432</v>
      </c>
      <c r="C530" s="36" t="s">
        <v>942</v>
      </c>
      <c r="D530" s="37">
        <v>6580</v>
      </c>
      <c r="E530" s="34"/>
      <c r="F530" s="42">
        <f>IF(Tableau1[[#This Row],[debit]]&gt;0,Tableau1[[#This Row],[debit]],-Tableau1[[#This Row],[credit]])</f>
        <v>6580</v>
      </c>
      <c r="G530" s="1" t="str">
        <f>LEFT(Tableau1[[#This Row],[libelle]],FIND(" ",Tableau1[[#This Row],[libelle]])-1)</f>
        <v>SOPRA</v>
      </c>
    </row>
    <row r="531" spans="1:7" x14ac:dyDescent="0.35">
      <c r="A531" s="34" t="s">
        <v>81</v>
      </c>
      <c r="B531" s="35">
        <v>42615</v>
      </c>
      <c r="C531" s="36" t="s">
        <v>943</v>
      </c>
      <c r="D531" s="37">
        <v>6580</v>
      </c>
      <c r="E531" s="34"/>
      <c r="F531" s="42">
        <f>IF(Tableau1[[#This Row],[debit]]&gt;0,Tableau1[[#This Row],[debit]],-Tableau1[[#This Row],[credit]])</f>
        <v>6580</v>
      </c>
      <c r="G531" s="1" t="str">
        <f>LEFT(Tableau1[[#This Row],[libelle]],FIND(" ",Tableau1[[#This Row],[libelle]])-1)</f>
        <v>SOPRA</v>
      </c>
    </row>
    <row r="532" spans="1:7" x14ac:dyDescent="0.35">
      <c r="A532" s="34" t="s">
        <v>81</v>
      </c>
      <c r="B532" s="35">
        <v>42420</v>
      </c>
      <c r="C532" s="36" t="s">
        <v>944</v>
      </c>
      <c r="D532" s="37">
        <v>6750</v>
      </c>
      <c r="E532" s="34"/>
      <c r="F532" s="42">
        <f>IF(Tableau1[[#This Row],[debit]]&gt;0,Tableau1[[#This Row],[debit]],-Tableau1[[#This Row],[credit]])</f>
        <v>6750</v>
      </c>
      <c r="G532" s="1" t="str">
        <f>LEFT(Tableau1[[#This Row],[libelle]],FIND(" ",Tableau1[[#This Row],[libelle]])-1)</f>
        <v>SOPRA</v>
      </c>
    </row>
    <row r="533" spans="1:7" x14ac:dyDescent="0.35">
      <c r="A533" s="34" t="s">
        <v>81</v>
      </c>
      <c r="B533" s="35">
        <v>42375</v>
      </c>
      <c r="C533" s="36" t="s">
        <v>945</v>
      </c>
      <c r="D533" s="37">
        <v>8290</v>
      </c>
      <c r="E533" s="34"/>
      <c r="F533" s="42">
        <f>IF(Tableau1[[#This Row],[debit]]&gt;0,Tableau1[[#This Row],[debit]],-Tableau1[[#This Row],[credit]])</f>
        <v>8290</v>
      </c>
      <c r="G533" s="1" t="str">
        <f>LEFT(Tableau1[[#This Row],[libelle]],FIND(" ",Tableau1[[#This Row],[libelle]])-1)</f>
        <v>SOPRA</v>
      </c>
    </row>
    <row r="534" spans="1:7" x14ac:dyDescent="0.35">
      <c r="A534" s="34" t="s">
        <v>83</v>
      </c>
      <c r="B534" s="35">
        <v>42561</v>
      </c>
      <c r="C534" s="36" t="s">
        <v>946</v>
      </c>
      <c r="D534" s="37">
        <v>440</v>
      </c>
      <c r="E534" s="34"/>
      <c r="F534" s="42">
        <f>IF(Tableau1[[#This Row],[debit]]&gt;0,Tableau1[[#This Row],[debit]],-Tableau1[[#This Row],[credit]])</f>
        <v>440</v>
      </c>
      <c r="G534" s="1" t="str">
        <f>LEFT(Tableau1[[#This Row],[libelle]],FIND(" ",Tableau1[[#This Row],[libelle]])-1)</f>
        <v>GFI</v>
      </c>
    </row>
    <row r="535" spans="1:7" x14ac:dyDescent="0.35">
      <c r="A535" s="34" t="s">
        <v>83</v>
      </c>
      <c r="B535" s="35">
        <v>42487</v>
      </c>
      <c r="C535" s="36" t="s">
        <v>947</v>
      </c>
      <c r="D535" s="37">
        <v>550</v>
      </c>
      <c r="E535" s="34"/>
      <c r="F535" s="42">
        <f>IF(Tableau1[[#This Row],[debit]]&gt;0,Tableau1[[#This Row],[debit]],-Tableau1[[#This Row],[credit]])</f>
        <v>550</v>
      </c>
      <c r="G535" s="1" t="str">
        <f>LEFT(Tableau1[[#This Row],[libelle]],FIND(" ",Tableau1[[#This Row],[libelle]])-1)</f>
        <v>GFI</v>
      </c>
    </row>
    <row r="536" spans="1:7" x14ac:dyDescent="0.35">
      <c r="A536" s="34" t="s">
        <v>83</v>
      </c>
      <c r="B536" s="35">
        <v>42682</v>
      </c>
      <c r="C536" s="36" t="s">
        <v>948</v>
      </c>
      <c r="D536" s="37">
        <v>1520</v>
      </c>
      <c r="E536" s="34"/>
      <c r="F536" s="42">
        <f>IF(Tableau1[[#This Row],[debit]]&gt;0,Tableau1[[#This Row],[debit]],-Tableau1[[#This Row],[credit]])</f>
        <v>1520</v>
      </c>
      <c r="G536" s="1" t="str">
        <f>LEFT(Tableau1[[#This Row],[libelle]],FIND(" ",Tableau1[[#This Row],[libelle]])-1)</f>
        <v>GFI</v>
      </c>
    </row>
    <row r="537" spans="1:7" x14ac:dyDescent="0.35">
      <c r="A537" s="34" t="s">
        <v>83</v>
      </c>
      <c r="B537" s="35">
        <v>42474</v>
      </c>
      <c r="C537" s="36" t="s">
        <v>949</v>
      </c>
      <c r="D537" s="37">
        <v>1780</v>
      </c>
      <c r="E537" s="34"/>
      <c r="F537" s="42">
        <f>IF(Tableau1[[#This Row],[debit]]&gt;0,Tableau1[[#This Row],[debit]],-Tableau1[[#This Row],[credit]])</f>
        <v>1780</v>
      </c>
      <c r="G537" s="1" t="str">
        <f>LEFT(Tableau1[[#This Row],[libelle]],FIND(" ",Tableau1[[#This Row],[libelle]])-1)</f>
        <v>GFI</v>
      </c>
    </row>
    <row r="538" spans="1:7" x14ac:dyDescent="0.35">
      <c r="A538" s="34" t="s">
        <v>83</v>
      </c>
      <c r="B538" s="35">
        <v>42595</v>
      </c>
      <c r="C538" s="36" t="s">
        <v>950</v>
      </c>
      <c r="D538" s="37">
        <v>1820</v>
      </c>
      <c r="E538" s="34"/>
      <c r="F538" s="42">
        <f>IF(Tableau1[[#This Row],[debit]]&gt;0,Tableau1[[#This Row],[debit]],-Tableau1[[#This Row],[credit]])</f>
        <v>1820</v>
      </c>
      <c r="G538" s="1" t="str">
        <f>LEFT(Tableau1[[#This Row],[libelle]],FIND(" ",Tableau1[[#This Row],[libelle]])-1)</f>
        <v>GFI</v>
      </c>
    </row>
    <row r="539" spans="1:7" x14ac:dyDescent="0.35">
      <c r="A539" s="34" t="s">
        <v>83</v>
      </c>
      <c r="B539" s="35">
        <v>42398</v>
      </c>
      <c r="C539" s="36" t="s">
        <v>951</v>
      </c>
      <c r="D539" s="37">
        <v>2300</v>
      </c>
      <c r="E539" s="34"/>
      <c r="F539" s="42">
        <f>IF(Tableau1[[#This Row],[debit]]&gt;0,Tableau1[[#This Row],[debit]],-Tableau1[[#This Row],[credit]])</f>
        <v>2300</v>
      </c>
      <c r="G539" s="1" t="str">
        <f>LEFT(Tableau1[[#This Row],[libelle]],FIND(" ",Tableau1[[#This Row],[libelle]])-1)</f>
        <v>GFI</v>
      </c>
    </row>
    <row r="540" spans="1:7" x14ac:dyDescent="0.35">
      <c r="A540" s="34" t="s">
        <v>83</v>
      </c>
      <c r="B540" s="35">
        <v>42492</v>
      </c>
      <c r="C540" s="36" t="s">
        <v>952</v>
      </c>
      <c r="D540" s="37">
        <v>2900</v>
      </c>
      <c r="E540" s="34"/>
      <c r="F540" s="42">
        <f>IF(Tableau1[[#This Row],[debit]]&gt;0,Tableau1[[#This Row],[debit]],-Tableau1[[#This Row],[credit]])</f>
        <v>2900</v>
      </c>
      <c r="G540" s="1" t="str">
        <f>LEFT(Tableau1[[#This Row],[libelle]],FIND(" ",Tableau1[[#This Row],[libelle]])-1)</f>
        <v>GFI</v>
      </c>
    </row>
    <row r="541" spans="1:7" x14ac:dyDescent="0.35">
      <c r="A541" s="34" t="s">
        <v>83</v>
      </c>
      <c r="B541" s="35">
        <v>42719</v>
      </c>
      <c r="C541" s="36" t="s">
        <v>953</v>
      </c>
      <c r="D541" s="37">
        <v>4030</v>
      </c>
      <c r="E541" s="34"/>
      <c r="F541" s="42">
        <f>IF(Tableau1[[#This Row],[debit]]&gt;0,Tableau1[[#This Row],[debit]],-Tableau1[[#This Row],[credit]])</f>
        <v>4030</v>
      </c>
      <c r="G541" s="1" t="str">
        <f>LEFT(Tableau1[[#This Row],[libelle]],FIND(" ",Tableau1[[#This Row],[libelle]])-1)</f>
        <v>GFI</v>
      </c>
    </row>
    <row r="542" spans="1:7" x14ac:dyDescent="0.35">
      <c r="A542" s="34" t="s">
        <v>83</v>
      </c>
      <c r="B542" s="35">
        <v>42529</v>
      </c>
      <c r="C542" s="36" t="s">
        <v>954</v>
      </c>
      <c r="D542" s="37">
        <v>4230</v>
      </c>
      <c r="E542" s="34"/>
      <c r="F542" s="42">
        <f>IF(Tableau1[[#This Row],[debit]]&gt;0,Tableau1[[#This Row],[debit]],-Tableau1[[#This Row],[credit]])</f>
        <v>4230</v>
      </c>
      <c r="G542" s="1" t="str">
        <f>LEFT(Tableau1[[#This Row],[libelle]],FIND(" ",Tableau1[[#This Row],[libelle]])-1)</f>
        <v>GFI</v>
      </c>
    </row>
    <row r="543" spans="1:7" x14ac:dyDescent="0.35">
      <c r="A543" s="34" t="s">
        <v>83</v>
      </c>
      <c r="B543" s="35">
        <v>42666</v>
      </c>
      <c r="C543" s="36" t="s">
        <v>955</v>
      </c>
      <c r="D543" s="37">
        <v>5520</v>
      </c>
      <c r="E543" s="34"/>
      <c r="F543" s="42">
        <f>IF(Tableau1[[#This Row],[debit]]&gt;0,Tableau1[[#This Row],[debit]],-Tableau1[[#This Row],[credit]])</f>
        <v>5520</v>
      </c>
      <c r="G543" s="1" t="str">
        <f>LEFT(Tableau1[[#This Row],[libelle]],FIND(" ",Tableau1[[#This Row],[libelle]])-1)</f>
        <v>GFI</v>
      </c>
    </row>
    <row r="544" spans="1:7" x14ac:dyDescent="0.35">
      <c r="A544" s="34" t="s">
        <v>83</v>
      </c>
      <c r="B544" s="35">
        <v>42633</v>
      </c>
      <c r="C544" s="36" t="s">
        <v>956</v>
      </c>
      <c r="D544" s="37">
        <v>6380</v>
      </c>
      <c r="E544" s="34"/>
      <c r="F544" s="42">
        <f>IF(Tableau1[[#This Row],[debit]]&gt;0,Tableau1[[#This Row],[debit]],-Tableau1[[#This Row],[credit]])</f>
        <v>6380</v>
      </c>
      <c r="G544" s="1" t="str">
        <f>LEFT(Tableau1[[#This Row],[libelle]],FIND(" ",Tableau1[[#This Row],[libelle]])-1)</f>
        <v>GFI</v>
      </c>
    </row>
    <row r="545" spans="1:7" x14ac:dyDescent="0.35">
      <c r="A545" s="34" t="s">
        <v>83</v>
      </c>
      <c r="B545" s="35">
        <v>42451</v>
      </c>
      <c r="C545" s="36" t="s">
        <v>957</v>
      </c>
      <c r="D545" s="37">
        <v>6830</v>
      </c>
      <c r="E545" s="34"/>
      <c r="F545" s="42">
        <f>IF(Tableau1[[#This Row],[debit]]&gt;0,Tableau1[[#This Row],[debit]],-Tableau1[[#This Row],[credit]])</f>
        <v>6830</v>
      </c>
      <c r="G545" s="1" t="str">
        <f>LEFT(Tableau1[[#This Row],[libelle]],FIND(" ",Tableau1[[#This Row],[libelle]])-1)</f>
        <v>GFI</v>
      </c>
    </row>
    <row r="546" spans="1:7" x14ac:dyDescent="0.35">
      <c r="A546" s="34" t="s">
        <v>83</v>
      </c>
      <c r="B546" s="35">
        <v>42652</v>
      </c>
      <c r="C546" s="36" t="s">
        <v>958</v>
      </c>
      <c r="D546" s="37">
        <v>6980</v>
      </c>
      <c r="E546" s="34"/>
      <c r="F546" s="42">
        <f>IF(Tableau1[[#This Row],[debit]]&gt;0,Tableau1[[#This Row],[debit]],-Tableau1[[#This Row],[credit]])</f>
        <v>6980</v>
      </c>
      <c r="G546" s="1" t="str">
        <f>LEFT(Tableau1[[#This Row],[libelle]],FIND(" ",Tableau1[[#This Row],[libelle]])-1)</f>
        <v>GFI</v>
      </c>
    </row>
    <row r="547" spans="1:7" x14ac:dyDescent="0.35">
      <c r="A547" s="34" t="s">
        <v>83</v>
      </c>
      <c r="B547" s="35">
        <v>42403</v>
      </c>
      <c r="C547" s="36" t="s">
        <v>959</v>
      </c>
      <c r="D547" s="37">
        <v>7550</v>
      </c>
      <c r="E547" s="34"/>
      <c r="F547" s="42">
        <f>IF(Tableau1[[#This Row],[debit]]&gt;0,Tableau1[[#This Row],[debit]],-Tableau1[[#This Row],[credit]])</f>
        <v>7550</v>
      </c>
      <c r="G547" s="1" t="str">
        <f>LEFT(Tableau1[[#This Row],[libelle]],FIND(" ",Tableau1[[#This Row],[libelle]])-1)</f>
        <v>GFI</v>
      </c>
    </row>
    <row r="548" spans="1:7" x14ac:dyDescent="0.35">
      <c r="A548" s="34" t="s">
        <v>83</v>
      </c>
      <c r="B548" s="35">
        <v>42661</v>
      </c>
      <c r="C548" s="36" t="s">
        <v>960</v>
      </c>
      <c r="D548" s="37">
        <v>7700</v>
      </c>
      <c r="E548" s="34"/>
      <c r="F548" s="42">
        <f>IF(Tableau1[[#This Row],[debit]]&gt;0,Tableau1[[#This Row],[debit]],-Tableau1[[#This Row],[credit]])</f>
        <v>7700</v>
      </c>
      <c r="G548" s="1" t="str">
        <f>LEFT(Tableau1[[#This Row],[libelle]],FIND(" ",Tableau1[[#This Row],[libelle]])-1)</f>
        <v>GFI</v>
      </c>
    </row>
    <row r="549" spans="1:7" x14ac:dyDescent="0.35">
      <c r="A549" s="34" t="s">
        <v>83</v>
      </c>
      <c r="B549" s="35">
        <v>42446</v>
      </c>
      <c r="C549" s="36" t="s">
        <v>961</v>
      </c>
      <c r="D549" s="37">
        <v>7910</v>
      </c>
      <c r="E549" s="34"/>
      <c r="F549" s="42">
        <f>IF(Tableau1[[#This Row],[debit]]&gt;0,Tableau1[[#This Row],[debit]],-Tableau1[[#This Row],[credit]])</f>
        <v>7910</v>
      </c>
      <c r="G549" s="1" t="str">
        <f>LEFT(Tableau1[[#This Row],[libelle]],FIND(" ",Tableau1[[#This Row],[libelle]])-1)</f>
        <v>GFI</v>
      </c>
    </row>
    <row r="550" spans="1:7" x14ac:dyDescent="0.35">
      <c r="A550" s="34" t="s">
        <v>83</v>
      </c>
      <c r="B550" s="35">
        <v>42596</v>
      </c>
      <c r="C550" s="36" t="s">
        <v>962</v>
      </c>
      <c r="D550" s="37">
        <v>8350</v>
      </c>
      <c r="E550" s="34"/>
      <c r="F550" s="42">
        <f>IF(Tableau1[[#This Row],[debit]]&gt;0,Tableau1[[#This Row],[debit]],-Tableau1[[#This Row],[credit]])</f>
        <v>8350</v>
      </c>
      <c r="G550" s="1" t="str">
        <f>LEFT(Tableau1[[#This Row],[libelle]],FIND(" ",Tableau1[[#This Row],[libelle]])-1)</f>
        <v>GFI</v>
      </c>
    </row>
    <row r="551" spans="1:7" x14ac:dyDescent="0.35">
      <c r="A551" s="34" t="s">
        <v>83</v>
      </c>
      <c r="B551" s="35">
        <v>42544</v>
      </c>
      <c r="C551" s="36" t="s">
        <v>963</v>
      </c>
      <c r="D551" s="37">
        <v>8400</v>
      </c>
      <c r="E551" s="34"/>
      <c r="F551" s="42">
        <f>IF(Tableau1[[#This Row],[debit]]&gt;0,Tableau1[[#This Row],[debit]],-Tableau1[[#This Row],[credit]])</f>
        <v>8400</v>
      </c>
      <c r="G551" s="1" t="str">
        <f>LEFT(Tableau1[[#This Row],[libelle]],FIND(" ",Tableau1[[#This Row],[libelle]])-1)</f>
        <v>GFI</v>
      </c>
    </row>
    <row r="552" spans="1:7" x14ac:dyDescent="0.35">
      <c r="A552" s="34" t="s">
        <v>85</v>
      </c>
      <c r="B552" s="35">
        <v>42446</v>
      </c>
      <c r="C552" s="36" t="s">
        <v>964</v>
      </c>
      <c r="D552" s="37">
        <v>700</v>
      </c>
      <c r="E552" s="34"/>
      <c r="F552" s="42">
        <f>IF(Tableau1[[#This Row],[debit]]&gt;0,Tableau1[[#This Row],[debit]],-Tableau1[[#This Row],[credit]])</f>
        <v>700</v>
      </c>
      <c r="G552" s="1" t="str">
        <f>LEFT(Tableau1[[#This Row],[libelle]],FIND(" ",Tableau1[[#This Row],[libelle]])-1)</f>
        <v>BENB</v>
      </c>
    </row>
    <row r="553" spans="1:7" x14ac:dyDescent="0.35">
      <c r="A553" s="34" t="s">
        <v>85</v>
      </c>
      <c r="B553" s="35">
        <v>42579</v>
      </c>
      <c r="C553" s="36" t="s">
        <v>965</v>
      </c>
      <c r="D553" s="37">
        <v>1000</v>
      </c>
      <c r="E553" s="34"/>
      <c r="F553" s="42">
        <f>IF(Tableau1[[#This Row],[debit]]&gt;0,Tableau1[[#This Row],[debit]],-Tableau1[[#This Row],[credit]])</f>
        <v>1000</v>
      </c>
      <c r="G553" s="1" t="str">
        <f>LEFT(Tableau1[[#This Row],[libelle]],FIND(" ",Tableau1[[#This Row],[libelle]])-1)</f>
        <v>BENB</v>
      </c>
    </row>
    <row r="554" spans="1:7" x14ac:dyDescent="0.35">
      <c r="A554" s="34" t="s">
        <v>85</v>
      </c>
      <c r="B554" s="35">
        <v>42424</v>
      </c>
      <c r="C554" s="36" t="s">
        <v>966</v>
      </c>
      <c r="D554" s="37">
        <v>1060</v>
      </c>
      <c r="E554" s="34"/>
      <c r="F554" s="42">
        <f>IF(Tableau1[[#This Row],[debit]]&gt;0,Tableau1[[#This Row],[debit]],-Tableau1[[#This Row],[credit]])</f>
        <v>1060</v>
      </c>
      <c r="G554" s="1" t="str">
        <f>LEFT(Tableau1[[#This Row],[libelle]],FIND(" ",Tableau1[[#This Row],[libelle]])-1)</f>
        <v>BENB</v>
      </c>
    </row>
    <row r="555" spans="1:7" x14ac:dyDescent="0.35">
      <c r="A555" s="34" t="s">
        <v>85</v>
      </c>
      <c r="B555" s="35">
        <v>42480</v>
      </c>
      <c r="C555" s="36" t="s">
        <v>967</v>
      </c>
      <c r="D555" s="37">
        <v>1090</v>
      </c>
      <c r="E555" s="34"/>
      <c r="F555" s="42">
        <f>IF(Tableau1[[#This Row],[debit]]&gt;0,Tableau1[[#This Row],[debit]],-Tableau1[[#This Row],[credit]])</f>
        <v>1090</v>
      </c>
      <c r="G555" s="1" t="str">
        <f>LEFT(Tableau1[[#This Row],[libelle]],FIND(" ",Tableau1[[#This Row],[libelle]])-1)</f>
        <v>BENB</v>
      </c>
    </row>
    <row r="556" spans="1:7" x14ac:dyDescent="0.35">
      <c r="A556" s="34" t="s">
        <v>85</v>
      </c>
      <c r="B556" s="35">
        <v>42630</v>
      </c>
      <c r="C556" s="36" t="s">
        <v>968</v>
      </c>
      <c r="D556" s="37">
        <v>1950</v>
      </c>
      <c r="E556" s="34"/>
      <c r="F556" s="42">
        <f>IF(Tableau1[[#This Row],[debit]]&gt;0,Tableau1[[#This Row],[debit]],-Tableau1[[#This Row],[credit]])</f>
        <v>1950</v>
      </c>
      <c r="G556" s="1" t="str">
        <f>LEFT(Tableau1[[#This Row],[libelle]],FIND(" ",Tableau1[[#This Row],[libelle]])-1)</f>
        <v>BENB</v>
      </c>
    </row>
    <row r="557" spans="1:7" x14ac:dyDescent="0.35">
      <c r="A557" s="34" t="s">
        <v>85</v>
      </c>
      <c r="B557" s="35">
        <v>42476</v>
      </c>
      <c r="C557" s="36" t="s">
        <v>969</v>
      </c>
      <c r="D557" s="37">
        <v>2080</v>
      </c>
      <c r="E557" s="34"/>
      <c r="F557" s="42">
        <f>IF(Tableau1[[#This Row],[debit]]&gt;0,Tableau1[[#This Row],[debit]],-Tableau1[[#This Row],[credit]])</f>
        <v>2080</v>
      </c>
      <c r="G557" s="1" t="str">
        <f>LEFT(Tableau1[[#This Row],[libelle]],FIND(" ",Tableau1[[#This Row],[libelle]])-1)</f>
        <v>BENB</v>
      </c>
    </row>
    <row r="558" spans="1:7" x14ac:dyDescent="0.35">
      <c r="A558" s="34" t="s">
        <v>85</v>
      </c>
      <c r="B558" s="35">
        <v>42393</v>
      </c>
      <c r="C558" s="36" t="s">
        <v>970</v>
      </c>
      <c r="D558" s="37">
        <v>2180</v>
      </c>
      <c r="E558" s="34"/>
      <c r="F558" s="42">
        <f>IF(Tableau1[[#This Row],[debit]]&gt;0,Tableau1[[#This Row],[debit]],-Tableau1[[#This Row],[credit]])</f>
        <v>2180</v>
      </c>
      <c r="G558" s="1" t="str">
        <f>LEFT(Tableau1[[#This Row],[libelle]],FIND(" ",Tableau1[[#This Row],[libelle]])-1)</f>
        <v>BENB</v>
      </c>
    </row>
    <row r="559" spans="1:7" x14ac:dyDescent="0.35">
      <c r="A559" s="34" t="s">
        <v>85</v>
      </c>
      <c r="B559" s="35">
        <v>42729</v>
      </c>
      <c r="C559" s="36" t="s">
        <v>971</v>
      </c>
      <c r="D559" s="37">
        <v>2810</v>
      </c>
      <c r="E559" s="34"/>
      <c r="F559" s="42">
        <f>IF(Tableau1[[#This Row],[debit]]&gt;0,Tableau1[[#This Row],[debit]],-Tableau1[[#This Row],[credit]])</f>
        <v>2810</v>
      </c>
      <c r="G559" s="1" t="str">
        <f>LEFT(Tableau1[[#This Row],[libelle]],FIND(" ",Tableau1[[#This Row],[libelle]])-1)</f>
        <v>BENB</v>
      </c>
    </row>
    <row r="560" spans="1:7" x14ac:dyDescent="0.35">
      <c r="A560" s="34" t="s">
        <v>85</v>
      </c>
      <c r="B560" s="35">
        <v>42697</v>
      </c>
      <c r="C560" s="36" t="s">
        <v>972</v>
      </c>
      <c r="D560" s="37">
        <v>3150</v>
      </c>
      <c r="E560" s="34"/>
      <c r="F560" s="42">
        <f>IF(Tableau1[[#This Row],[debit]]&gt;0,Tableau1[[#This Row],[debit]],-Tableau1[[#This Row],[credit]])</f>
        <v>3150</v>
      </c>
      <c r="G560" s="1" t="str">
        <f>LEFT(Tableau1[[#This Row],[libelle]],FIND(" ",Tableau1[[#This Row],[libelle]])-1)</f>
        <v>BENB</v>
      </c>
    </row>
    <row r="561" spans="1:7" x14ac:dyDescent="0.35">
      <c r="A561" s="34" t="s">
        <v>85</v>
      </c>
      <c r="B561" s="35">
        <v>42439</v>
      </c>
      <c r="C561" s="36" t="s">
        <v>973</v>
      </c>
      <c r="D561" s="37">
        <v>3590</v>
      </c>
      <c r="E561" s="34"/>
      <c r="F561" s="42">
        <f>IF(Tableau1[[#This Row],[debit]]&gt;0,Tableau1[[#This Row],[debit]],-Tableau1[[#This Row],[credit]])</f>
        <v>3590</v>
      </c>
      <c r="G561" s="1" t="str">
        <f>LEFT(Tableau1[[#This Row],[libelle]],FIND(" ",Tableau1[[#This Row],[libelle]])-1)</f>
        <v>BENB</v>
      </c>
    </row>
    <row r="562" spans="1:7" x14ac:dyDescent="0.35">
      <c r="A562" s="34" t="s">
        <v>85</v>
      </c>
      <c r="B562" s="35">
        <v>42463</v>
      </c>
      <c r="C562" s="36" t="s">
        <v>974</v>
      </c>
      <c r="D562" s="37">
        <v>4300</v>
      </c>
      <c r="E562" s="34"/>
      <c r="F562" s="42">
        <f>IF(Tableau1[[#This Row],[debit]]&gt;0,Tableau1[[#This Row],[debit]],-Tableau1[[#This Row],[credit]])</f>
        <v>4300</v>
      </c>
      <c r="G562" s="1" t="str">
        <f>LEFT(Tableau1[[#This Row],[libelle]],FIND(" ",Tableau1[[#This Row],[libelle]])-1)</f>
        <v>BENB</v>
      </c>
    </row>
    <row r="563" spans="1:7" x14ac:dyDescent="0.35">
      <c r="A563" s="34" t="s">
        <v>85</v>
      </c>
      <c r="B563" s="35">
        <v>42522</v>
      </c>
      <c r="C563" s="36" t="s">
        <v>975</v>
      </c>
      <c r="D563" s="37">
        <v>5920</v>
      </c>
      <c r="E563" s="34"/>
      <c r="F563" s="42">
        <f>IF(Tableau1[[#This Row],[debit]]&gt;0,Tableau1[[#This Row],[debit]],-Tableau1[[#This Row],[credit]])</f>
        <v>5920</v>
      </c>
      <c r="G563" s="1" t="str">
        <f>LEFT(Tableau1[[#This Row],[libelle]],FIND(" ",Tableau1[[#This Row],[libelle]])-1)</f>
        <v>BENB</v>
      </c>
    </row>
    <row r="564" spans="1:7" x14ac:dyDescent="0.35">
      <c r="A564" s="34" t="s">
        <v>85</v>
      </c>
      <c r="B564" s="35">
        <v>42677</v>
      </c>
      <c r="C564" s="36" t="s">
        <v>976</v>
      </c>
      <c r="D564" s="37">
        <v>6470</v>
      </c>
      <c r="E564" s="34"/>
      <c r="F564" s="42">
        <f>IF(Tableau1[[#This Row],[debit]]&gt;0,Tableau1[[#This Row],[debit]],-Tableau1[[#This Row],[credit]])</f>
        <v>6470</v>
      </c>
      <c r="G564" s="1" t="str">
        <f>LEFT(Tableau1[[#This Row],[libelle]],FIND(" ",Tableau1[[#This Row],[libelle]])-1)</f>
        <v>BENB</v>
      </c>
    </row>
    <row r="565" spans="1:7" x14ac:dyDescent="0.35">
      <c r="A565" s="34" t="s">
        <v>85</v>
      </c>
      <c r="B565" s="35">
        <v>42384</v>
      </c>
      <c r="C565" s="36" t="s">
        <v>977</v>
      </c>
      <c r="D565" s="37">
        <v>6720</v>
      </c>
      <c r="E565" s="34"/>
      <c r="F565" s="42">
        <f>IF(Tableau1[[#This Row],[debit]]&gt;0,Tableau1[[#This Row],[debit]],-Tableau1[[#This Row],[credit]])</f>
        <v>6720</v>
      </c>
      <c r="G565" s="1" t="str">
        <f>LEFT(Tableau1[[#This Row],[libelle]],FIND(" ",Tableau1[[#This Row],[libelle]])-1)</f>
        <v>BENB</v>
      </c>
    </row>
    <row r="566" spans="1:7" x14ac:dyDescent="0.35">
      <c r="A566" s="34" t="s">
        <v>85</v>
      </c>
      <c r="B566" s="35">
        <v>42694</v>
      </c>
      <c r="C566" s="36" t="s">
        <v>946</v>
      </c>
      <c r="D566" s="37">
        <v>6990</v>
      </c>
      <c r="E566" s="34"/>
      <c r="F566" s="42">
        <f>IF(Tableau1[[#This Row],[debit]]&gt;0,Tableau1[[#This Row],[debit]],-Tableau1[[#This Row],[credit]])</f>
        <v>6990</v>
      </c>
      <c r="G566" s="1" t="str">
        <f>LEFT(Tableau1[[#This Row],[libelle]],FIND(" ",Tableau1[[#This Row],[libelle]])-1)</f>
        <v>GFI</v>
      </c>
    </row>
    <row r="567" spans="1:7" x14ac:dyDescent="0.35">
      <c r="A567" s="34" t="s">
        <v>85</v>
      </c>
      <c r="B567" s="35">
        <v>42598</v>
      </c>
      <c r="C567" s="36" t="s">
        <v>978</v>
      </c>
      <c r="D567" s="37">
        <v>7500</v>
      </c>
      <c r="E567" s="34"/>
      <c r="F567" s="42">
        <f>IF(Tableau1[[#This Row],[debit]]&gt;0,Tableau1[[#This Row],[debit]],-Tableau1[[#This Row],[credit]])</f>
        <v>7500</v>
      </c>
      <c r="G567" s="1" t="str">
        <f>LEFT(Tableau1[[#This Row],[libelle]],FIND(" ",Tableau1[[#This Row],[libelle]])-1)</f>
        <v>GFI</v>
      </c>
    </row>
    <row r="568" spans="1:7" x14ac:dyDescent="0.35">
      <c r="A568" s="34" t="s">
        <v>85</v>
      </c>
      <c r="B568" s="35">
        <v>42627</v>
      </c>
      <c r="C568" s="36" t="s">
        <v>948</v>
      </c>
      <c r="D568" s="37">
        <v>7820</v>
      </c>
      <c r="E568" s="34"/>
      <c r="F568" s="42">
        <f>IF(Tableau1[[#This Row],[debit]]&gt;0,Tableau1[[#This Row],[debit]],-Tableau1[[#This Row],[credit]])</f>
        <v>7820</v>
      </c>
      <c r="G568" s="1" t="str">
        <f>LEFT(Tableau1[[#This Row],[libelle]],FIND(" ",Tableau1[[#This Row],[libelle]])-1)</f>
        <v>GFI</v>
      </c>
    </row>
    <row r="569" spans="1:7" x14ac:dyDescent="0.35">
      <c r="A569" s="34" t="s">
        <v>85</v>
      </c>
      <c r="B569" s="35">
        <v>42674</v>
      </c>
      <c r="C569" s="36" t="s">
        <v>949</v>
      </c>
      <c r="D569" s="37">
        <v>8230</v>
      </c>
      <c r="E569" s="34"/>
      <c r="F569" s="42">
        <f>IF(Tableau1[[#This Row],[debit]]&gt;0,Tableau1[[#This Row],[debit]],-Tableau1[[#This Row],[credit]])</f>
        <v>8230</v>
      </c>
      <c r="G569" s="1" t="str">
        <f>LEFT(Tableau1[[#This Row],[libelle]],FIND(" ",Tableau1[[#This Row],[libelle]])-1)</f>
        <v>GFI</v>
      </c>
    </row>
    <row r="570" spans="1:7" x14ac:dyDescent="0.35">
      <c r="A570" s="34" t="s">
        <v>103</v>
      </c>
      <c r="B570" s="35">
        <v>42637</v>
      </c>
      <c r="C570" s="36" t="s">
        <v>950</v>
      </c>
      <c r="D570" s="37">
        <v>370</v>
      </c>
      <c r="E570" s="34"/>
      <c r="F570" s="42">
        <f>IF(Tableau1[[#This Row],[debit]]&gt;0,Tableau1[[#This Row],[debit]],-Tableau1[[#This Row],[credit]])</f>
        <v>370</v>
      </c>
      <c r="G570" s="1" t="str">
        <f>LEFT(Tableau1[[#This Row],[libelle]],FIND(" ",Tableau1[[#This Row],[libelle]])-1)</f>
        <v>GFI</v>
      </c>
    </row>
    <row r="571" spans="1:7" x14ac:dyDescent="0.35">
      <c r="A571" s="34" t="s">
        <v>103</v>
      </c>
      <c r="B571" s="35">
        <v>42477</v>
      </c>
      <c r="C571" s="36" t="s">
        <v>951</v>
      </c>
      <c r="D571" s="37">
        <v>840</v>
      </c>
      <c r="E571" s="34"/>
      <c r="F571" s="42">
        <f>IF(Tableau1[[#This Row],[debit]]&gt;0,Tableau1[[#This Row],[debit]],-Tableau1[[#This Row],[credit]])</f>
        <v>840</v>
      </c>
      <c r="G571" s="1" t="str">
        <f>LEFT(Tableau1[[#This Row],[libelle]],FIND(" ",Tableau1[[#This Row],[libelle]])-1)</f>
        <v>GFI</v>
      </c>
    </row>
    <row r="572" spans="1:7" x14ac:dyDescent="0.35">
      <c r="A572" s="34" t="s">
        <v>103</v>
      </c>
      <c r="B572" s="35">
        <v>42569</v>
      </c>
      <c r="C572" s="36" t="s">
        <v>952</v>
      </c>
      <c r="D572" s="37">
        <v>1060</v>
      </c>
      <c r="E572" s="34"/>
      <c r="F572" s="42">
        <f>IF(Tableau1[[#This Row],[debit]]&gt;0,Tableau1[[#This Row],[debit]],-Tableau1[[#This Row],[credit]])</f>
        <v>1060</v>
      </c>
      <c r="G572" s="1" t="str">
        <f>LEFT(Tableau1[[#This Row],[libelle]],FIND(" ",Tableau1[[#This Row],[libelle]])-1)</f>
        <v>GFI</v>
      </c>
    </row>
    <row r="573" spans="1:7" x14ac:dyDescent="0.35">
      <c r="A573" s="34" t="s">
        <v>103</v>
      </c>
      <c r="B573" s="35">
        <v>42688</v>
      </c>
      <c r="C573" s="36" t="s">
        <v>979</v>
      </c>
      <c r="D573" s="37">
        <v>1160</v>
      </c>
      <c r="E573" s="34"/>
      <c r="F573" s="42">
        <f>IF(Tableau1[[#This Row],[debit]]&gt;0,Tableau1[[#This Row],[debit]],-Tableau1[[#This Row],[credit]])</f>
        <v>1160</v>
      </c>
      <c r="G573" s="1" t="str">
        <f>LEFT(Tableau1[[#This Row],[libelle]],FIND(" ",Tableau1[[#This Row],[libelle]])-1)</f>
        <v>GFI</v>
      </c>
    </row>
    <row r="574" spans="1:7" x14ac:dyDescent="0.35">
      <c r="A574" s="34" t="s">
        <v>103</v>
      </c>
      <c r="B574" s="35">
        <v>42505</v>
      </c>
      <c r="C574" s="36" t="s">
        <v>980</v>
      </c>
      <c r="D574" s="37">
        <v>1560</v>
      </c>
      <c r="E574" s="34"/>
      <c r="F574" s="42">
        <f>IF(Tableau1[[#This Row],[debit]]&gt;0,Tableau1[[#This Row],[debit]],-Tableau1[[#This Row],[credit]])</f>
        <v>1560</v>
      </c>
      <c r="G574" s="1" t="str">
        <f>LEFT(Tableau1[[#This Row],[libelle]],FIND(" ",Tableau1[[#This Row],[libelle]])-1)</f>
        <v>THUASNE</v>
      </c>
    </row>
    <row r="575" spans="1:7" x14ac:dyDescent="0.35">
      <c r="A575" s="34" t="s">
        <v>103</v>
      </c>
      <c r="B575" s="35">
        <v>42719</v>
      </c>
      <c r="C575" s="36" t="s">
        <v>981</v>
      </c>
      <c r="D575" s="37">
        <v>2050</v>
      </c>
      <c r="E575" s="34"/>
      <c r="F575" s="42">
        <f>IF(Tableau1[[#This Row],[debit]]&gt;0,Tableau1[[#This Row],[debit]],-Tableau1[[#This Row],[credit]])</f>
        <v>2050</v>
      </c>
      <c r="G575" s="1" t="str">
        <f>LEFT(Tableau1[[#This Row],[libelle]],FIND(" ",Tableau1[[#This Row],[libelle]])-1)</f>
        <v>THUASNE</v>
      </c>
    </row>
    <row r="576" spans="1:7" x14ac:dyDescent="0.35">
      <c r="A576" s="34" t="s">
        <v>103</v>
      </c>
      <c r="B576" s="35">
        <v>42669</v>
      </c>
      <c r="C576" s="36" t="s">
        <v>982</v>
      </c>
      <c r="D576" s="37">
        <v>2380</v>
      </c>
      <c r="E576" s="34"/>
      <c r="F576" s="42">
        <f>IF(Tableau1[[#This Row],[debit]]&gt;0,Tableau1[[#This Row],[debit]],-Tableau1[[#This Row],[credit]])</f>
        <v>2380</v>
      </c>
      <c r="G576" s="1" t="str">
        <f>LEFT(Tableau1[[#This Row],[libelle]],FIND(" ",Tableau1[[#This Row],[libelle]])-1)</f>
        <v>THUASNE</v>
      </c>
    </row>
    <row r="577" spans="1:7" x14ac:dyDescent="0.35">
      <c r="A577" s="34" t="s">
        <v>103</v>
      </c>
      <c r="B577" s="35">
        <v>42541</v>
      </c>
      <c r="C577" s="36" t="s">
        <v>983</v>
      </c>
      <c r="D577" s="37">
        <v>2920</v>
      </c>
      <c r="E577" s="34"/>
      <c r="F577" s="42">
        <f>IF(Tableau1[[#This Row],[debit]]&gt;0,Tableau1[[#This Row],[debit]],-Tableau1[[#This Row],[credit]])</f>
        <v>2920</v>
      </c>
      <c r="G577" s="1" t="str">
        <f>LEFT(Tableau1[[#This Row],[libelle]],FIND(" ",Tableau1[[#This Row],[libelle]])-1)</f>
        <v>THUASNE</v>
      </c>
    </row>
    <row r="578" spans="1:7" x14ac:dyDescent="0.35">
      <c r="A578" s="34" t="s">
        <v>103</v>
      </c>
      <c r="B578" s="35">
        <v>42700</v>
      </c>
      <c r="C578" s="36" t="s">
        <v>984</v>
      </c>
      <c r="D578" s="37">
        <v>3070</v>
      </c>
      <c r="E578" s="34"/>
      <c r="F578" s="42">
        <f>IF(Tableau1[[#This Row],[debit]]&gt;0,Tableau1[[#This Row],[debit]],-Tableau1[[#This Row],[credit]])</f>
        <v>3070</v>
      </c>
      <c r="G578" s="1" t="str">
        <f>LEFT(Tableau1[[#This Row],[libelle]],FIND(" ",Tableau1[[#This Row],[libelle]])-1)</f>
        <v>THUASNE</v>
      </c>
    </row>
    <row r="579" spans="1:7" x14ac:dyDescent="0.35">
      <c r="A579" s="34" t="s">
        <v>103</v>
      </c>
      <c r="B579" s="35">
        <v>42568</v>
      </c>
      <c r="C579" s="36" t="s">
        <v>985</v>
      </c>
      <c r="D579" s="37">
        <v>4170</v>
      </c>
      <c r="E579" s="34"/>
      <c r="F579" s="42">
        <f>IF(Tableau1[[#This Row],[debit]]&gt;0,Tableau1[[#This Row],[debit]],-Tableau1[[#This Row],[credit]])</f>
        <v>4170</v>
      </c>
      <c r="G579" s="1" t="str">
        <f>LEFT(Tableau1[[#This Row],[libelle]],FIND(" ",Tableau1[[#This Row],[libelle]])-1)</f>
        <v>THUASNE</v>
      </c>
    </row>
    <row r="580" spans="1:7" x14ac:dyDescent="0.35">
      <c r="A580" s="34" t="s">
        <v>103</v>
      </c>
      <c r="B580" s="35">
        <v>42706</v>
      </c>
      <c r="C580" s="36" t="s">
        <v>986</v>
      </c>
      <c r="D580" s="37">
        <v>4560</v>
      </c>
      <c r="E580" s="34"/>
      <c r="F580" s="42">
        <f>IF(Tableau1[[#This Row],[debit]]&gt;0,Tableau1[[#This Row],[debit]],-Tableau1[[#This Row],[credit]])</f>
        <v>4560</v>
      </c>
      <c r="G580" s="1" t="str">
        <f>LEFT(Tableau1[[#This Row],[libelle]],FIND(" ",Tableau1[[#This Row],[libelle]])-1)</f>
        <v>THUASNE</v>
      </c>
    </row>
    <row r="581" spans="1:7" x14ac:dyDescent="0.35">
      <c r="A581" s="34" t="s">
        <v>103</v>
      </c>
      <c r="B581" s="35">
        <v>42427</v>
      </c>
      <c r="C581" s="36" t="s">
        <v>987</v>
      </c>
      <c r="D581" s="37">
        <v>4970</v>
      </c>
      <c r="E581" s="34"/>
      <c r="F581" s="42">
        <f>IF(Tableau1[[#This Row],[debit]]&gt;0,Tableau1[[#This Row],[debit]],-Tableau1[[#This Row],[credit]])</f>
        <v>4970</v>
      </c>
      <c r="G581" s="1" t="str">
        <f>LEFT(Tableau1[[#This Row],[libelle]],FIND(" ",Tableau1[[#This Row],[libelle]])-1)</f>
        <v>THUASNE</v>
      </c>
    </row>
    <row r="582" spans="1:7" x14ac:dyDescent="0.35">
      <c r="A582" s="34" t="s">
        <v>103</v>
      </c>
      <c r="B582" s="35">
        <v>42650</v>
      </c>
      <c r="C582" s="36" t="s">
        <v>988</v>
      </c>
      <c r="D582" s="37">
        <v>5870</v>
      </c>
      <c r="E582" s="34"/>
      <c r="F582" s="42">
        <f>IF(Tableau1[[#This Row],[debit]]&gt;0,Tableau1[[#This Row],[debit]],-Tableau1[[#This Row],[credit]])</f>
        <v>5870</v>
      </c>
      <c r="G582" s="1" t="str">
        <f>LEFT(Tableau1[[#This Row],[libelle]],FIND(" ",Tableau1[[#This Row],[libelle]])-1)</f>
        <v>THUASNE</v>
      </c>
    </row>
    <row r="583" spans="1:7" x14ac:dyDescent="0.35">
      <c r="A583" s="34" t="s">
        <v>103</v>
      </c>
      <c r="B583" s="35">
        <v>42628</v>
      </c>
      <c r="C583" s="36" t="s">
        <v>989</v>
      </c>
      <c r="D583" s="37">
        <v>6300</v>
      </c>
      <c r="E583" s="34"/>
      <c r="F583" s="42">
        <f>IF(Tableau1[[#This Row],[debit]]&gt;0,Tableau1[[#This Row],[debit]],-Tableau1[[#This Row],[credit]])</f>
        <v>6300</v>
      </c>
      <c r="G583" s="1" t="str">
        <f>LEFT(Tableau1[[#This Row],[libelle]],FIND(" ",Tableau1[[#This Row],[libelle]])-1)</f>
        <v>THUASNE</v>
      </c>
    </row>
    <row r="584" spans="1:7" x14ac:dyDescent="0.35">
      <c r="A584" s="34" t="s">
        <v>103</v>
      </c>
      <c r="B584" s="35">
        <v>42710</v>
      </c>
      <c r="C584" s="36" t="s">
        <v>990</v>
      </c>
      <c r="D584" s="37">
        <v>6840</v>
      </c>
      <c r="E584" s="34"/>
      <c r="F584" s="42">
        <f>IF(Tableau1[[#This Row],[debit]]&gt;0,Tableau1[[#This Row],[debit]],-Tableau1[[#This Row],[credit]])</f>
        <v>6840</v>
      </c>
      <c r="G584" s="1" t="str">
        <f>LEFT(Tableau1[[#This Row],[libelle]],FIND(" ",Tableau1[[#This Row],[libelle]])-1)</f>
        <v>THUASNE</v>
      </c>
    </row>
    <row r="585" spans="1:7" x14ac:dyDescent="0.35">
      <c r="A585" s="34" t="s">
        <v>103</v>
      </c>
      <c r="B585" s="35">
        <v>42443</v>
      </c>
      <c r="C585" s="36" t="s">
        <v>991</v>
      </c>
      <c r="D585" s="37">
        <v>6940</v>
      </c>
      <c r="E585" s="34"/>
      <c r="F585" s="42">
        <f>IF(Tableau1[[#This Row],[debit]]&gt;0,Tableau1[[#This Row],[debit]],-Tableau1[[#This Row],[credit]])</f>
        <v>6940</v>
      </c>
      <c r="G585" s="1" t="str">
        <f>LEFT(Tableau1[[#This Row],[libelle]],FIND(" ",Tableau1[[#This Row],[libelle]])-1)</f>
        <v>THUASNE</v>
      </c>
    </row>
    <row r="586" spans="1:7" x14ac:dyDescent="0.35">
      <c r="A586" s="34" t="s">
        <v>103</v>
      </c>
      <c r="B586" s="35">
        <v>42706</v>
      </c>
      <c r="C586" s="36" t="s">
        <v>992</v>
      </c>
      <c r="D586" s="37">
        <v>7170</v>
      </c>
      <c r="E586" s="34"/>
      <c r="F586" s="42">
        <f>IF(Tableau1[[#This Row],[debit]]&gt;0,Tableau1[[#This Row],[debit]],-Tableau1[[#This Row],[credit]])</f>
        <v>7170</v>
      </c>
      <c r="G586" s="1" t="str">
        <f>LEFT(Tableau1[[#This Row],[libelle]],FIND(" ",Tableau1[[#This Row],[libelle]])-1)</f>
        <v>THUASNE</v>
      </c>
    </row>
    <row r="587" spans="1:7" x14ac:dyDescent="0.35">
      <c r="A587" s="34" t="s">
        <v>103</v>
      </c>
      <c r="B587" s="35">
        <v>42499</v>
      </c>
      <c r="C587" s="36" t="s">
        <v>993</v>
      </c>
      <c r="D587" s="37">
        <v>7410</v>
      </c>
      <c r="E587" s="34"/>
      <c r="F587" s="42">
        <f>IF(Tableau1[[#This Row],[debit]]&gt;0,Tableau1[[#This Row],[debit]],-Tableau1[[#This Row],[credit]])</f>
        <v>7410</v>
      </c>
      <c r="G587" s="1" t="str">
        <f>LEFT(Tableau1[[#This Row],[libelle]],FIND(" ",Tableau1[[#This Row],[libelle]])-1)</f>
        <v>THUASNE</v>
      </c>
    </row>
    <row r="588" spans="1:7" x14ac:dyDescent="0.35">
      <c r="A588" s="34" t="s">
        <v>106</v>
      </c>
      <c r="B588" s="35">
        <v>42428</v>
      </c>
      <c r="C588" s="36" t="s">
        <v>994</v>
      </c>
      <c r="D588" s="37">
        <v>140</v>
      </c>
      <c r="E588" s="34"/>
      <c r="F588" s="42">
        <f>IF(Tableau1[[#This Row],[debit]]&gt;0,Tableau1[[#This Row],[debit]],-Tableau1[[#This Row],[credit]])</f>
        <v>140</v>
      </c>
      <c r="G588" s="1" t="str">
        <f>LEFT(Tableau1[[#This Row],[libelle]],FIND(" ",Tableau1[[#This Row],[libelle]])-1)</f>
        <v>INSIGN</v>
      </c>
    </row>
    <row r="589" spans="1:7" x14ac:dyDescent="0.35">
      <c r="A589" s="34" t="s">
        <v>106</v>
      </c>
      <c r="B589" s="35">
        <v>42415</v>
      </c>
      <c r="C589" s="36" t="s">
        <v>995</v>
      </c>
      <c r="D589" s="37">
        <v>1070</v>
      </c>
      <c r="E589" s="34"/>
      <c r="F589" s="42">
        <f>IF(Tableau1[[#This Row],[debit]]&gt;0,Tableau1[[#This Row],[debit]],-Tableau1[[#This Row],[credit]])</f>
        <v>1070</v>
      </c>
      <c r="G589" s="1" t="str">
        <f>LEFT(Tableau1[[#This Row],[libelle]],FIND(" ",Tableau1[[#This Row],[libelle]])-1)</f>
        <v>INSIGN</v>
      </c>
    </row>
    <row r="590" spans="1:7" x14ac:dyDescent="0.35">
      <c r="A590" s="34" t="s">
        <v>106</v>
      </c>
      <c r="B590" s="35">
        <v>42577</v>
      </c>
      <c r="C590" s="36" t="s">
        <v>996</v>
      </c>
      <c r="D590" s="37">
        <v>1190</v>
      </c>
      <c r="E590" s="34"/>
      <c r="F590" s="42">
        <f>IF(Tableau1[[#This Row],[debit]]&gt;0,Tableau1[[#This Row],[debit]],-Tableau1[[#This Row],[credit]])</f>
        <v>1190</v>
      </c>
      <c r="G590" s="1" t="str">
        <f>LEFT(Tableau1[[#This Row],[libelle]],FIND(" ",Tableau1[[#This Row],[libelle]])-1)</f>
        <v>INSIGN</v>
      </c>
    </row>
    <row r="591" spans="1:7" x14ac:dyDescent="0.35">
      <c r="A591" s="34" t="s">
        <v>106</v>
      </c>
      <c r="B591" s="35">
        <v>42597</v>
      </c>
      <c r="C591" s="36" t="s">
        <v>997</v>
      </c>
      <c r="D591" s="37"/>
      <c r="E591" s="37">
        <v>1400</v>
      </c>
      <c r="F591" s="42">
        <f>IF(Tableau1[[#This Row],[debit]]&gt;0,Tableau1[[#This Row],[debit]],-Tableau1[[#This Row],[credit]])</f>
        <v>-1400</v>
      </c>
      <c r="G591" s="1" t="str">
        <f>LEFT(Tableau1[[#This Row],[libelle]],FIND(" ",Tableau1[[#This Row],[libelle]])-1)</f>
        <v>INSIGN</v>
      </c>
    </row>
    <row r="592" spans="1:7" x14ac:dyDescent="0.35">
      <c r="A592" s="34" t="s">
        <v>106</v>
      </c>
      <c r="B592" s="35">
        <v>42411</v>
      </c>
      <c r="C592" s="36" t="s">
        <v>998</v>
      </c>
      <c r="D592" s="37">
        <v>1700</v>
      </c>
      <c r="E592" s="34"/>
      <c r="F592" s="42">
        <f>IF(Tableau1[[#This Row],[debit]]&gt;0,Tableau1[[#This Row],[debit]],-Tableau1[[#This Row],[credit]])</f>
        <v>1700</v>
      </c>
      <c r="G592" s="1" t="str">
        <f>LEFT(Tableau1[[#This Row],[libelle]],FIND(" ",Tableau1[[#This Row],[libelle]])-1)</f>
        <v>INSIGN</v>
      </c>
    </row>
    <row r="593" spans="1:7" x14ac:dyDescent="0.35">
      <c r="A593" s="34" t="s">
        <v>106</v>
      </c>
      <c r="B593" s="35">
        <v>42684</v>
      </c>
      <c r="C593" s="36" t="s">
        <v>999</v>
      </c>
      <c r="D593" s="37">
        <v>1710</v>
      </c>
      <c r="E593" s="34"/>
      <c r="F593" s="42">
        <f>IF(Tableau1[[#This Row],[debit]]&gt;0,Tableau1[[#This Row],[debit]],-Tableau1[[#This Row],[credit]])</f>
        <v>1710</v>
      </c>
      <c r="G593" s="1" t="str">
        <f>LEFT(Tableau1[[#This Row],[libelle]],FIND(" ",Tableau1[[#This Row],[libelle]])-1)</f>
        <v>INSIGN</v>
      </c>
    </row>
    <row r="594" spans="1:7" x14ac:dyDescent="0.35">
      <c r="A594" s="34" t="s">
        <v>106</v>
      </c>
      <c r="B594" s="35">
        <v>42457</v>
      </c>
      <c r="C594" s="36" t="s">
        <v>1000</v>
      </c>
      <c r="D594" s="37">
        <v>2080</v>
      </c>
      <c r="E594" s="34"/>
      <c r="F594" s="42">
        <f>IF(Tableau1[[#This Row],[debit]]&gt;0,Tableau1[[#This Row],[debit]],-Tableau1[[#This Row],[credit]])</f>
        <v>2080</v>
      </c>
      <c r="G594" s="1" t="str">
        <f>LEFT(Tableau1[[#This Row],[libelle]],FIND(" ",Tableau1[[#This Row],[libelle]])-1)</f>
        <v>INSIGN</v>
      </c>
    </row>
    <row r="595" spans="1:7" x14ac:dyDescent="0.35">
      <c r="A595" s="34" t="s">
        <v>106</v>
      </c>
      <c r="B595" s="35">
        <v>42552</v>
      </c>
      <c r="C595" s="36" t="s">
        <v>1001</v>
      </c>
      <c r="D595" s="37">
        <v>2960</v>
      </c>
      <c r="E595" s="34"/>
      <c r="F595" s="42">
        <f>IF(Tableau1[[#This Row],[debit]]&gt;0,Tableau1[[#This Row],[debit]],-Tableau1[[#This Row],[credit]])</f>
        <v>2960</v>
      </c>
      <c r="G595" s="1" t="str">
        <f>LEFT(Tableau1[[#This Row],[libelle]],FIND(" ",Tableau1[[#This Row],[libelle]])-1)</f>
        <v>INSIGN</v>
      </c>
    </row>
    <row r="596" spans="1:7" x14ac:dyDescent="0.35">
      <c r="A596" s="34" t="s">
        <v>106</v>
      </c>
      <c r="B596" s="35">
        <v>42571</v>
      </c>
      <c r="C596" s="36" t="s">
        <v>1002</v>
      </c>
      <c r="D596" s="37">
        <v>3320</v>
      </c>
      <c r="E596" s="34"/>
      <c r="F596" s="42">
        <f>IF(Tableau1[[#This Row],[debit]]&gt;0,Tableau1[[#This Row],[debit]],-Tableau1[[#This Row],[credit]])</f>
        <v>3320</v>
      </c>
      <c r="G596" s="1" t="str">
        <f>LEFT(Tableau1[[#This Row],[libelle]],FIND(" ",Tableau1[[#This Row],[libelle]])-1)</f>
        <v>INSIGN</v>
      </c>
    </row>
    <row r="597" spans="1:7" x14ac:dyDescent="0.35">
      <c r="A597" s="34" t="s">
        <v>106</v>
      </c>
      <c r="B597" s="35">
        <v>42433</v>
      </c>
      <c r="C597" s="36" t="s">
        <v>1003</v>
      </c>
      <c r="D597" s="37">
        <v>4170</v>
      </c>
      <c r="E597" s="34"/>
      <c r="F597" s="42">
        <f>IF(Tableau1[[#This Row],[debit]]&gt;0,Tableau1[[#This Row],[debit]],-Tableau1[[#This Row],[credit]])</f>
        <v>4170</v>
      </c>
      <c r="G597" s="1" t="str">
        <f>LEFT(Tableau1[[#This Row],[libelle]],FIND(" ",Tableau1[[#This Row],[libelle]])-1)</f>
        <v>INSIGN</v>
      </c>
    </row>
    <row r="598" spans="1:7" x14ac:dyDescent="0.35">
      <c r="A598" s="34" t="s">
        <v>106</v>
      </c>
      <c r="B598" s="35">
        <v>42447</v>
      </c>
      <c r="C598" s="36" t="s">
        <v>1004</v>
      </c>
      <c r="D598" s="37">
        <v>4190</v>
      </c>
      <c r="E598" s="34"/>
      <c r="F598" s="42">
        <f>IF(Tableau1[[#This Row],[debit]]&gt;0,Tableau1[[#This Row],[debit]],-Tableau1[[#This Row],[credit]])</f>
        <v>4190</v>
      </c>
      <c r="G598" s="1" t="str">
        <f>LEFT(Tableau1[[#This Row],[libelle]],FIND(" ",Tableau1[[#This Row],[libelle]])-1)</f>
        <v>INSIGN</v>
      </c>
    </row>
    <row r="599" spans="1:7" x14ac:dyDescent="0.35">
      <c r="A599" s="34" t="s">
        <v>106</v>
      </c>
      <c r="B599" s="35">
        <v>42631</v>
      </c>
      <c r="C599" s="36" t="s">
        <v>1005</v>
      </c>
      <c r="D599" s="37">
        <v>4550</v>
      </c>
      <c r="E599" s="34"/>
      <c r="F599" s="42">
        <f>IF(Tableau1[[#This Row],[debit]]&gt;0,Tableau1[[#This Row],[debit]],-Tableau1[[#This Row],[credit]])</f>
        <v>4550</v>
      </c>
      <c r="G599" s="1" t="str">
        <f>LEFT(Tableau1[[#This Row],[libelle]],FIND(" ",Tableau1[[#This Row],[libelle]])-1)</f>
        <v>INSIGN</v>
      </c>
    </row>
    <row r="600" spans="1:7" x14ac:dyDescent="0.35">
      <c r="A600" s="34" t="s">
        <v>106</v>
      </c>
      <c r="B600" s="35">
        <v>42714</v>
      </c>
      <c r="C600" s="36" t="s">
        <v>1006</v>
      </c>
      <c r="D600" s="37">
        <v>4590</v>
      </c>
      <c r="E600" s="34"/>
      <c r="F600" s="42">
        <f>IF(Tableau1[[#This Row],[debit]]&gt;0,Tableau1[[#This Row],[debit]],-Tableau1[[#This Row],[credit]])</f>
        <v>4590</v>
      </c>
      <c r="G600" s="1" t="str">
        <f>LEFT(Tableau1[[#This Row],[libelle]],FIND(" ",Tableau1[[#This Row],[libelle]])-1)</f>
        <v>INSIGN</v>
      </c>
    </row>
    <row r="601" spans="1:7" x14ac:dyDescent="0.35">
      <c r="A601" s="34" t="s">
        <v>106</v>
      </c>
      <c r="B601" s="35">
        <v>42563</v>
      </c>
      <c r="C601" s="36" t="s">
        <v>1007</v>
      </c>
      <c r="D601" s="37">
        <v>4680</v>
      </c>
      <c r="E601" s="34"/>
      <c r="F601" s="42">
        <f>IF(Tableau1[[#This Row],[debit]]&gt;0,Tableau1[[#This Row],[debit]],-Tableau1[[#This Row],[credit]])</f>
        <v>4680</v>
      </c>
      <c r="G601" s="1" t="str">
        <f>LEFT(Tableau1[[#This Row],[libelle]],FIND(" ",Tableau1[[#This Row],[libelle]])-1)</f>
        <v>INSIGN</v>
      </c>
    </row>
    <row r="602" spans="1:7" x14ac:dyDescent="0.35">
      <c r="A602" s="34" t="s">
        <v>106</v>
      </c>
      <c r="B602" s="35">
        <v>42596</v>
      </c>
      <c r="C602" s="36" t="s">
        <v>1008</v>
      </c>
      <c r="D602" s="37">
        <v>5440</v>
      </c>
      <c r="E602" s="34"/>
      <c r="F602" s="42">
        <f>IF(Tableau1[[#This Row],[debit]]&gt;0,Tableau1[[#This Row],[debit]],-Tableau1[[#This Row],[credit]])</f>
        <v>5440</v>
      </c>
      <c r="G602" s="1" t="str">
        <f>LEFT(Tableau1[[#This Row],[libelle]],FIND(" ",Tableau1[[#This Row],[libelle]])-1)</f>
        <v>SAS</v>
      </c>
    </row>
    <row r="603" spans="1:7" x14ac:dyDescent="0.35">
      <c r="A603" s="34" t="s">
        <v>106</v>
      </c>
      <c r="B603" s="35">
        <v>42700</v>
      </c>
      <c r="C603" s="36" t="s">
        <v>1009</v>
      </c>
      <c r="D603" s="37">
        <v>7120</v>
      </c>
      <c r="E603" s="34"/>
      <c r="F603" s="42">
        <f>IF(Tableau1[[#This Row],[debit]]&gt;0,Tableau1[[#This Row],[debit]],-Tableau1[[#This Row],[credit]])</f>
        <v>7120</v>
      </c>
      <c r="G603" s="1" t="str">
        <f>LEFT(Tableau1[[#This Row],[libelle]],FIND(" ",Tableau1[[#This Row],[libelle]])-1)</f>
        <v>SAS</v>
      </c>
    </row>
    <row r="604" spans="1:7" x14ac:dyDescent="0.35">
      <c r="A604" s="34" t="s">
        <v>106</v>
      </c>
      <c r="B604" s="35">
        <v>42703</v>
      </c>
      <c r="C604" s="36" t="s">
        <v>1010</v>
      </c>
      <c r="D604" s="37">
        <v>7530</v>
      </c>
      <c r="E604" s="34"/>
      <c r="F604" s="42">
        <f>IF(Tableau1[[#This Row],[debit]]&gt;0,Tableau1[[#This Row],[debit]],-Tableau1[[#This Row],[credit]])</f>
        <v>7530</v>
      </c>
      <c r="G604" s="1" t="str">
        <f>LEFT(Tableau1[[#This Row],[libelle]],FIND(" ",Tableau1[[#This Row],[libelle]])-1)</f>
        <v>SAS</v>
      </c>
    </row>
    <row r="605" spans="1:7" x14ac:dyDescent="0.35">
      <c r="A605" s="34" t="s">
        <v>106</v>
      </c>
      <c r="B605" s="35">
        <v>42478</v>
      </c>
      <c r="C605" s="36" t="s">
        <v>1011</v>
      </c>
      <c r="D605" s="37">
        <v>7710</v>
      </c>
      <c r="E605" s="34"/>
      <c r="F605" s="42">
        <f>IF(Tableau1[[#This Row],[debit]]&gt;0,Tableau1[[#This Row],[debit]],-Tableau1[[#This Row],[credit]])</f>
        <v>7710</v>
      </c>
      <c r="G605" s="1" t="str">
        <f>LEFT(Tableau1[[#This Row],[libelle]],FIND(" ",Tableau1[[#This Row],[libelle]])-1)</f>
        <v>SAS</v>
      </c>
    </row>
    <row r="606" spans="1:7" x14ac:dyDescent="0.35">
      <c r="A606" s="34" t="s">
        <v>108</v>
      </c>
      <c r="B606" s="35">
        <v>42401</v>
      </c>
      <c r="C606" s="36" t="s">
        <v>1012</v>
      </c>
      <c r="D606" s="37">
        <v>350</v>
      </c>
      <c r="E606" s="34"/>
      <c r="F606" s="42">
        <f>IF(Tableau1[[#This Row],[debit]]&gt;0,Tableau1[[#This Row],[debit]],-Tableau1[[#This Row],[credit]])</f>
        <v>350</v>
      </c>
      <c r="G606" s="1" t="str">
        <f>LEFT(Tableau1[[#This Row],[libelle]],FIND(" ",Tableau1[[#This Row],[libelle]])-1)</f>
        <v>SAS</v>
      </c>
    </row>
    <row r="607" spans="1:7" x14ac:dyDescent="0.35">
      <c r="A607" s="34" t="s">
        <v>108</v>
      </c>
      <c r="B607" s="35">
        <v>42665</v>
      </c>
      <c r="C607" s="36" t="s">
        <v>1013</v>
      </c>
      <c r="D607" s="37">
        <v>520</v>
      </c>
      <c r="E607" s="34"/>
      <c r="F607" s="42">
        <f>IF(Tableau1[[#This Row],[debit]]&gt;0,Tableau1[[#This Row],[debit]],-Tableau1[[#This Row],[credit]])</f>
        <v>520</v>
      </c>
      <c r="G607" s="1" t="str">
        <f>LEFT(Tableau1[[#This Row],[libelle]],FIND(" ",Tableau1[[#This Row],[libelle]])-1)</f>
        <v>SAS</v>
      </c>
    </row>
    <row r="608" spans="1:7" x14ac:dyDescent="0.35">
      <c r="A608" s="34" t="s">
        <v>108</v>
      </c>
      <c r="B608" s="35">
        <v>42633</v>
      </c>
      <c r="C608" s="36" t="s">
        <v>1014</v>
      </c>
      <c r="D608" s="37">
        <v>530</v>
      </c>
      <c r="E608" s="34"/>
      <c r="F608" s="42">
        <f>IF(Tableau1[[#This Row],[debit]]&gt;0,Tableau1[[#This Row],[debit]],-Tableau1[[#This Row],[credit]])</f>
        <v>530</v>
      </c>
      <c r="G608" s="1" t="str">
        <f>LEFT(Tableau1[[#This Row],[libelle]],FIND(" ",Tableau1[[#This Row],[libelle]])-1)</f>
        <v>SAS</v>
      </c>
    </row>
    <row r="609" spans="1:7" x14ac:dyDescent="0.35">
      <c r="A609" s="34" t="s">
        <v>108</v>
      </c>
      <c r="B609" s="35">
        <v>42523</v>
      </c>
      <c r="C609" s="36" t="s">
        <v>1015</v>
      </c>
      <c r="D609" s="37">
        <v>1080</v>
      </c>
      <c r="E609" s="34"/>
      <c r="F609" s="42">
        <f>IF(Tableau1[[#This Row],[debit]]&gt;0,Tableau1[[#This Row],[debit]],-Tableau1[[#This Row],[credit]])</f>
        <v>1080</v>
      </c>
      <c r="G609" s="1" t="str">
        <f>LEFT(Tableau1[[#This Row],[libelle]],FIND(" ",Tableau1[[#This Row],[libelle]])-1)</f>
        <v>SAS</v>
      </c>
    </row>
    <row r="610" spans="1:7" x14ac:dyDescent="0.35">
      <c r="A610" s="34" t="s">
        <v>108</v>
      </c>
      <c r="B610" s="35">
        <v>42498</v>
      </c>
      <c r="C610" s="36" t="s">
        <v>1016</v>
      </c>
      <c r="D610" s="37">
        <v>1220</v>
      </c>
      <c r="E610" s="34"/>
      <c r="F610" s="42">
        <f>IF(Tableau1[[#This Row],[debit]]&gt;0,Tableau1[[#This Row],[debit]],-Tableau1[[#This Row],[credit]])</f>
        <v>1220</v>
      </c>
      <c r="G610" s="1" t="str">
        <f>LEFT(Tableau1[[#This Row],[libelle]],FIND(" ",Tableau1[[#This Row],[libelle]])-1)</f>
        <v>SAS</v>
      </c>
    </row>
    <row r="611" spans="1:7" x14ac:dyDescent="0.35">
      <c r="A611" s="34" t="s">
        <v>108</v>
      </c>
      <c r="B611" s="35">
        <v>42717</v>
      </c>
      <c r="C611" s="36" t="s">
        <v>1017</v>
      </c>
      <c r="D611" s="37">
        <v>1820</v>
      </c>
      <c r="E611" s="34"/>
      <c r="F611" s="42">
        <f>IF(Tableau1[[#This Row],[debit]]&gt;0,Tableau1[[#This Row],[debit]],-Tableau1[[#This Row],[credit]])</f>
        <v>1820</v>
      </c>
      <c r="G611" s="1" t="str">
        <f>LEFT(Tableau1[[#This Row],[libelle]],FIND(" ",Tableau1[[#This Row],[libelle]])-1)</f>
        <v>SAS</v>
      </c>
    </row>
    <row r="612" spans="1:7" x14ac:dyDescent="0.35">
      <c r="A612" s="34" t="s">
        <v>108</v>
      </c>
      <c r="B612" s="35">
        <v>42495</v>
      </c>
      <c r="C612" s="36" t="s">
        <v>1018</v>
      </c>
      <c r="D612" s="37">
        <v>2380</v>
      </c>
      <c r="E612" s="34"/>
      <c r="F612" s="42">
        <f>IF(Tableau1[[#This Row],[debit]]&gt;0,Tableau1[[#This Row],[debit]],-Tableau1[[#This Row],[credit]])</f>
        <v>2380</v>
      </c>
      <c r="G612" s="1" t="str">
        <f>LEFT(Tableau1[[#This Row],[libelle]],FIND(" ",Tableau1[[#This Row],[libelle]])-1)</f>
        <v>SAS</v>
      </c>
    </row>
    <row r="613" spans="1:7" x14ac:dyDescent="0.35">
      <c r="A613" s="34" t="s">
        <v>108</v>
      </c>
      <c r="B613" s="35">
        <v>42590</v>
      </c>
      <c r="C613" s="36" t="s">
        <v>1019</v>
      </c>
      <c r="D613" s="37">
        <v>2380</v>
      </c>
      <c r="E613" s="34"/>
      <c r="F613" s="42">
        <f>IF(Tableau1[[#This Row],[debit]]&gt;0,Tableau1[[#This Row],[debit]],-Tableau1[[#This Row],[credit]])</f>
        <v>2380</v>
      </c>
      <c r="G613" s="1" t="str">
        <f>LEFT(Tableau1[[#This Row],[libelle]],FIND(" ",Tableau1[[#This Row],[libelle]])-1)</f>
        <v>BULB</v>
      </c>
    </row>
    <row r="614" spans="1:7" x14ac:dyDescent="0.35">
      <c r="A614" s="34" t="s">
        <v>108</v>
      </c>
      <c r="B614" s="35">
        <v>42504</v>
      </c>
      <c r="C614" s="36" t="s">
        <v>1020</v>
      </c>
      <c r="D614" s="37">
        <v>2880</v>
      </c>
      <c r="E614" s="34"/>
      <c r="F614" s="42">
        <f>IF(Tableau1[[#This Row],[debit]]&gt;0,Tableau1[[#This Row],[debit]],-Tableau1[[#This Row],[credit]])</f>
        <v>2880</v>
      </c>
      <c r="G614" s="1" t="str">
        <f>LEFT(Tableau1[[#This Row],[libelle]],FIND(" ",Tableau1[[#This Row],[libelle]])-1)</f>
        <v>BULB</v>
      </c>
    </row>
    <row r="615" spans="1:7" x14ac:dyDescent="0.35">
      <c r="A615" s="34" t="s">
        <v>108</v>
      </c>
      <c r="B615" s="35">
        <v>42611</v>
      </c>
      <c r="C615" s="36" t="s">
        <v>1021</v>
      </c>
      <c r="D615" s="37">
        <v>4260</v>
      </c>
      <c r="E615" s="34"/>
      <c r="F615" s="42">
        <f>IF(Tableau1[[#This Row],[debit]]&gt;0,Tableau1[[#This Row],[debit]],-Tableau1[[#This Row],[credit]])</f>
        <v>4260</v>
      </c>
      <c r="G615" s="1" t="str">
        <f>LEFT(Tableau1[[#This Row],[libelle]],FIND(" ",Tableau1[[#This Row],[libelle]])-1)</f>
        <v>BULB</v>
      </c>
    </row>
    <row r="616" spans="1:7" x14ac:dyDescent="0.35">
      <c r="A616" s="34" t="s">
        <v>108</v>
      </c>
      <c r="B616" s="35">
        <v>42626</v>
      </c>
      <c r="C616" s="36" t="s">
        <v>1022</v>
      </c>
      <c r="D616" s="37">
        <v>5820</v>
      </c>
      <c r="E616" s="34"/>
      <c r="F616" s="42">
        <f>IF(Tableau1[[#This Row],[debit]]&gt;0,Tableau1[[#This Row],[debit]],-Tableau1[[#This Row],[credit]])</f>
        <v>5820</v>
      </c>
      <c r="G616" s="1" t="str">
        <f>LEFT(Tableau1[[#This Row],[libelle]],FIND(" ",Tableau1[[#This Row],[libelle]])-1)</f>
        <v>BULB</v>
      </c>
    </row>
    <row r="617" spans="1:7" x14ac:dyDescent="0.35">
      <c r="A617" s="34" t="s">
        <v>108</v>
      </c>
      <c r="B617" s="35">
        <v>42549</v>
      </c>
      <c r="C617" s="36" t="s">
        <v>1023</v>
      </c>
      <c r="D617" s="37">
        <v>6880</v>
      </c>
      <c r="E617" s="34"/>
      <c r="F617" s="42">
        <f>IF(Tableau1[[#This Row],[debit]]&gt;0,Tableau1[[#This Row],[debit]],-Tableau1[[#This Row],[credit]])</f>
        <v>6880</v>
      </c>
      <c r="G617" s="1" t="str">
        <f>LEFT(Tableau1[[#This Row],[libelle]],FIND(" ",Tableau1[[#This Row],[libelle]])-1)</f>
        <v>BULB</v>
      </c>
    </row>
    <row r="618" spans="1:7" x14ac:dyDescent="0.35">
      <c r="A618" s="34" t="s">
        <v>108</v>
      </c>
      <c r="B618" s="35">
        <v>42469</v>
      </c>
      <c r="C618" s="36" t="s">
        <v>1024</v>
      </c>
      <c r="D618" s="37">
        <v>7070</v>
      </c>
      <c r="E618" s="34"/>
      <c r="F618" s="42">
        <f>IF(Tableau1[[#This Row],[debit]]&gt;0,Tableau1[[#This Row],[debit]],-Tableau1[[#This Row],[credit]])</f>
        <v>7070</v>
      </c>
      <c r="G618" s="1" t="str">
        <f>LEFT(Tableau1[[#This Row],[libelle]],FIND(" ",Tableau1[[#This Row],[libelle]])-1)</f>
        <v>BULB</v>
      </c>
    </row>
    <row r="619" spans="1:7" x14ac:dyDescent="0.35">
      <c r="A619" s="34" t="s">
        <v>108</v>
      </c>
      <c r="B619" s="35">
        <v>42622</v>
      </c>
      <c r="C619" s="36" t="s">
        <v>1025</v>
      </c>
      <c r="D619" s="37">
        <v>7420</v>
      </c>
      <c r="E619" s="34"/>
      <c r="F619" s="42">
        <f>IF(Tableau1[[#This Row],[debit]]&gt;0,Tableau1[[#This Row],[debit]],-Tableau1[[#This Row],[credit]])</f>
        <v>7420</v>
      </c>
      <c r="G619" s="1" t="str">
        <f>LEFT(Tableau1[[#This Row],[libelle]],FIND(" ",Tableau1[[#This Row],[libelle]])-1)</f>
        <v>BULB</v>
      </c>
    </row>
    <row r="620" spans="1:7" x14ac:dyDescent="0.35">
      <c r="A620" s="34" t="s">
        <v>108</v>
      </c>
      <c r="B620" s="35">
        <v>42416</v>
      </c>
      <c r="C620" s="36" t="s">
        <v>1026</v>
      </c>
      <c r="D620" s="37">
        <v>7780</v>
      </c>
      <c r="E620" s="34"/>
      <c r="F620" s="42">
        <f>IF(Tableau1[[#This Row],[debit]]&gt;0,Tableau1[[#This Row],[debit]],-Tableau1[[#This Row],[credit]])</f>
        <v>7780</v>
      </c>
      <c r="G620" s="1" t="str">
        <f>LEFT(Tableau1[[#This Row],[libelle]],FIND(" ",Tableau1[[#This Row],[libelle]])-1)</f>
        <v>BULB</v>
      </c>
    </row>
    <row r="621" spans="1:7" x14ac:dyDescent="0.35">
      <c r="A621" s="34" t="s">
        <v>108</v>
      </c>
      <c r="B621" s="35">
        <v>42532</v>
      </c>
      <c r="C621" s="36" t="s">
        <v>1027</v>
      </c>
      <c r="D621" s="37">
        <v>8060</v>
      </c>
      <c r="E621" s="34"/>
      <c r="F621" s="42">
        <f>IF(Tableau1[[#This Row],[debit]]&gt;0,Tableau1[[#This Row],[debit]],-Tableau1[[#This Row],[credit]])</f>
        <v>8060</v>
      </c>
      <c r="G621" s="1" t="str">
        <f>LEFT(Tableau1[[#This Row],[libelle]],FIND(" ",Tableau1[[#This Row],[libelle]])-1)</f>
        <v>BULB</v>
      </c>
    </row>
    <row r="622" spans="1:7" x14ac:dyDescent="0.35">
      <c r="A622" s="34" t="s">
        <v>108</v>
      </c>
      <c r="B622" s="35">
        <v>42711</v>
      </c>
      <c r="C622" s="36" t="s">
        <v>1028</v>
      </c>
      <c r="D622" s="37">
        <v>8120</v>
      </c>
      <c r="E622" s="34"/>
      <c r="F622" s="42">
        <f>IF(Tableau1[[#This Row],[debit]]&gt;0,Tableau1[[#This Row],[debit]],-Tableau1[[#This Row],[credit]])</f>
        <v>8120</v>
      </c>
      <c r="G622" s="1" t="str">
        <f>LEFT(Tableau1[[#This Row],[libelle]],FIND(" ",Tableau1[[#This Row],[libelle]])-1)</f>
        <v>BULB</v>
      </c>
    </row>
    <row r="623" spans="1:7" x14ac:dyDescent="0.35">
      <c r="A623" s="34" t="s">
        <v>108</v>
      </c>
      <c r="B623" s="35">
        <v>42372</v>
      </c>
      <c r="C623" s="36" t="s">
        <v>1029</v>
      </c>
      <c r="D623" s="37">
        <v>8310</v>
      </c>
      <c r="E623" s="34"/>
      <c r="F623" s="42">
        <f>IF(Tableau1[[#This Row],[debit]]&gt;0,Tableau1[[#This Row],[debit]],-Tableau1[[#This Row],[credit]])</f>
        <v>8310</v>
      </c>
      <c r="G623" s="1" t="str">
        <f>LEFT(Tableau1[[#This Row],[libelle]],FIND(" ",Tableau1[[#This Row],[libelle]])-1)</f>
        <v>BULB</v>
      </c>
    </row>
    <row r="624" spans="1:7" x14ac:dyDescent="0.35">
      <c r="A624" s="34" t="s">
        <v>110</v>
      </c>
      <c r="B624" s="35">
        <v>42617</v>
      </c>
      <c r="C624" s="36" t="s">
        <v>1030</v>
      </c>
      <c r="D624" s="37">
        <v>1550</v>
      </c>
      <c r="E624" s="34"/>
      <c r="F624" s="42">
        <f>IF(Tableau1[[#This Row],[debit]]&gt;0,Tableau1[[#This Row],[debit]],-Tableau1[[#This Row],[credit]])</f>
        <v>1550</v>
      </c>
      <c r="G624" s="1" t="str">
        <f>LEFT(Tableau1[[#This Row],[libelle]],FIND(" ",Tableau1[[#This Row],[libelle]])-1)</f>
        <v>KUDOZ</v>
      </c>
    </row>
    <row r="625" spans="1:7" x14ac:dyDescent="0.35">
      <c r="A625" s="34" t="s">
        <v>110</v>
      </c>
      <c r="B625" s="35">
        <v>42475</v>
      </c>
      <c r="C625" s="36" t="s">
        <v>1031</v>
      </c>
      <c r="D625" s="37">
        <v>2260</v>
      </c>
      <c r="E625" s="34"/>
      <c r="F625" s="42">
        <f>IF(Tableau1[[#This Row],[debit]]&gt;0,Tableau1[[#This Row],[debit]],-Tableau1[[#This Row],[credit]])</f>
        <v>2260</v>
      </c>
      <c r="G625" s="1" t="str">
        <f>LEFT(Tableau1[[#This Row],[libelle]],FIND(" ",Tableau1[[#This Row],[libelle]])-1)</f>
        <v>KUDOZ</v>
      </c>
    </row>
    <row r="626" spans="1:7" x14ac:dyDescent="0.35">
      <c r="A626" s="34" t="s">
        <v>110</v>
      </c>
      <c r="B626" s="35">
        <v>42706</v>
      </c>
      <c r="C626" s="36" t="s">
        <v>1032</v>
      </c>
      <c r="D626" s="37">
        <v>2700</v>
      </c>
      <c r="E626" s="34"/>
      <c r="F626" s="42">
        <f>IF(Tableau1[[#This Row],[debit]]&gt;0,Tableau1[[#This Row],[debit]],-Tableau1[[#This Row],[credit]])</f>
        <v>2700</v>
      </c>
      <c r="G626" s="1" t="str">
        <f>LEFT(Tableau1[[#This Row],[libelle]],FIND(" ",Tableau1[[#This Row],[libelle]])-1)</f>
        <v>KUDOZ</v>
      </c>
    </row>
    <row r="627" spans="1:7" x14ac:dyDescent="0.35">
      <c r="A627" s="34" t="s">
        <v>110</v>
      </c>
      <c r="B627" s="35">
        <v>42408</v>
      </c>
      <c r="C627" s="36" t="s">
        <v>1033</v>
      </c>
      <c r="D627" s="37">
        <v>2960</v>
      </c>
      <c r="E627" s="34"/>
      <c r="F627" s="42">
        <f>IF(Tableau1[[#This Row],[debit]]&gt;0,Tableau1[[#This Row],[debit]],-Tableau1[[#This Row],[credit]])</f>
        <v>2960</v>
      </c>
      <c r="G627" s="1" t="str">
        <f>LEFT(Tableau1[[#This Row],[libelle]],FIND(" ",Tableau1[[#This Row],[libelle]])-1)</f>
        <v>KUDOZ</v>
      </c>
    </row>
    <row r="628" spans="1:7" x14ac:dyDescent="0.35">
      <c r="A628" s="34" t="s">
        <v>110</v>
      </c>
      <c r="B628" s="35">
        <v>42371</v>
      </c>
      <c r="C628" s="36" t="s">
        <v>1034</v>
      </c>
      <c r="D628" s="37">
        <v>3280</v>
      </c>
      <c r="E628" s="34"/>
      <c r="F628" s="42">
        <f>IF(Tableau1[[#This Row],[debit]]&gt;0,Tableau1[[#This Row],[debit]],-Tableau1[[#This Row],[credit]])</f>
        <v>3280</v>
      </c>
      <c r="G628" s="1" t="str">
        <f>LEFT(Tableau1[[#This Row],[libelle]],FIND(" ",Tableau1[[#This Row],[libelle]])-1)</f>
        <v>KUDOZ</v>
      </c>
    </row>
    <row r="629" spans="1:7" x14ac:dyDescent="0.35">
      <c r="A629" s="34" t="s">
        <v>110</v>
      </c>
      <c r="B629" s="35">
        <v>42564</v>
      </c>
      <c r="C629" s="36" t="s">
        <v>1035</v>
      </c>
      <c r="D629" s="37">
        <v>3920</v>
      </c>
      <c r="E629" s="34"/>
      <c r="F629" s="42">
        <f>IF(Tableau1[[#This Row],[debit]]&gt;0,Tableau1[[#This Row],[debit]],-Tableau1[[#This Row],[credit]])</f>
        <v>3920</v>
      </c>
      <c r="G629" s="1" t="str">
        <f>LEFT(Tableau1[[#This Row],[libelle]],FIND(" ",Tableau1[[#This Row],[libelle]])-1)</f>
        <v>KUDOZ</v>
      </c>
    </row>
    <row r="630" spans="1:7" x14ac:dyDescent="0.35">
      <c r="A630" s="34" t="s">
        <v>110</v>
      </c>
      <c r="B630" s="35">
        <v>42672</v>
      </c>
      <c r="C630" s="36" t="s">
        <v>1036</v>
      </c>
      <c r="D630" s="37">
        <v>3960</v>
      </c>
      <c r="E630" s="34"/>
      <c r="F630" s="42">
        <f>IF(Tableau1[[#This Row],[debit]]&gt;0,Tableau1[[#This Row],[debit]],-Tableau1[[#This Row],[credit]])</f>
        <v>3960</v>
      </c>
      <c r="G630" s="1" t="str">
        <f>LEFT(Tableau1[[#This Row],[libelle]],FIND(" ",Tableau1[[#This Row],[libelle]])-1)</f>
        <v>KUDOZ</v>
      </c>
    </row>
    <row r="631" spans="1:7" x14ac:dyDescent="0.35">
      <c r="A631" s="34" t="s">
        <v>110</v>
      </c>
      <c r="B631" s="35">
        <v>42480</v>
      </c>
      <c r="C631" s="36" t="s">
        <v>1037</v>
      </c>
      <c r="D631" s="37">
        <v>4050</v>
      </c>
      <c r="E631" s="34"/>
      <c r="F631" s="42">
        <f>IF(Tableau1[[#This Row],[debit]]&gt;0,Tableau1[[#This Row],[debit]],-Tableau1[[#This Row],[credit]])</f>
        <v>4050</v>
      </c>
      <c r="G631" s="1" t="str">
        <f>LEFT(Tableau1[[#This Row],[libelle]],FIND(" ",Tableau1[[#This Row],[libelle]])-1)</f>
        <v>KUDOZ</v>
      </c>
    </row>
    <row r="632" spans="1:7" x14ac:dyDescent="0.35">
      <c r="A632" s="34" t="s">
        <v>110</v>
      </c>
      <c r="B632" s="35">
        <v>42486</v>
      </c>
      <c r="C632" s="36" t="s">
        <v>1038</v>
      </c>
      <c r="D632" s="37">
        <v>4420</v>
      </c>
      <c r="E632" s="34"/>
      <c r="F632" s="42">
        <f>IF(Tableau1[[#This Row],[debit]]&gt;0,Tableau1[[#This Row],[debit]],-Tableau1[[#This Row],[credit]])</f>
        <v>4420</v>
      </c>
      <c r="G632" s="1" t="str">
        <f>LEFT(Tableau1[[#This Row],[libelle]],FIND(" ",Tableau1[[#This Row],[libelle]])-1)</f>
        <v>KUDOZ</v>
      </c>
    </row>
    <row r="633" spans="1:7" x14ac:dyDescent="0.35">
      <c r="A633" s="34" t="s">
        <v>110</v>
      </c>
      <c r="B633" s="35">
        <v>42509</v>
      </c>
      <c r="C633" s="36" t="s">
        <v>1039</v>
      </c>
      <c r="D633" s="37">
        <v>5180</v>
      </c>
      <c r="E633" s="34"/>
      <c r="F633" s="42">
        <f>IF(Tableau1[[#This Row],[debit]]&gt;0,Tableau1[[#This Row],[debit]],-Tableau1[[#This Row],[credit]])</f>
        <v>5180</v>
      </c>
      <c r="G633" s="1" t="str">
        <f>LEFT(Tableau1[[#This Row],[libelle]],FIND(" ",Tableau1[[#This Row],[libelle]])-1)</f>
        <v>KUDOZ</v>
      </c>
    </row>
    <row r="634" spans="1:7" x14ac:dyDescent="0.35">
      <c r="A634" s="34" t="s">
        <v>110</v>
      </c>
      <c r="B634" s="35">
        <v>42500</v>
      </c>
      <c r="C634" s="36" t="s">
        <v>1040</v>
      </c>
      <c r="D634" s="37">
        <v>5560</v>
      </c>
      <c r="E634" s="34"/>
      <c r="F634" s="42">
        <f>IF(Tableau1[[#This Row],[debit]]&gt;0,Tableau1[[#This Row],[debit]],-Tableau1[[#This Row],[credit]])</f>
        <v>5560</v>
      </c>
      <c r="G634" s="1" t="str">
        <f>LEFT(Tableau1[[#This Row],[libelle]],FIND(" ",Tableau1[[#This Row],[libelle]])-1)</f>
        <v>KUDOZ</v>
      </c>
    </row>
    <row r="635" spans="1:7" x14ac:dyDescent="0.35">
      <c r="A635" s="34" t="s">
        <v>110</v>
      </c>
      <c r="B635" s="35">
        <v>42700</v>
      </c>
      <c r="C635" s="36" t="s">
        <v>1041</v>
      </c>
      <c r="D635" s="37">
        <v>5780</v>
      </c>
      <c r="E635" s="34"/>
      <c r="F635" s="42">
        <f>IF(Tableau1[[#This Row],[debit]]&gt;0,Tableau1[[#This Row],[debit]],-Tableau1[[#This Row],[credit]])</f>
        <v>5780</v>
      </c>
      <c r="G635" s="1" t="str">
        <f>LEFT(Tableau1[[#This Row],[libelle]],FIND(" ",Tableau1[[#This Row],[libelle]])-1)</f>
        <v>KUDOZ</v>
      </c>
    </row>
    <row r="636" spans="1:7" x14ac:dyDescent="0.35">
      <c r="A636" s="34" t="s">
        <v>110</v>
      </c>
      <c r="B636" s="35">
        <v>42386</v>
      </c>
      <c r="C636" s="36" t="s">
        <v>1042</v>
      </c>
      <c r="D636" s="37">
        <v>5970</v>
      </c>
      <c r="E636" s="34"/>
      <c r="F636" s="42">
        <f>IF(Tableau1[[#This Row],[debit]]&gt;0,Tableau1[[#This Row],[debit]],-Tableau1[[#This Row],[credit]])</f>
        <v>5970</v>
      </c>
      <c r="G636" s="1" t="str">
        <f>LEFT(Tableau1[[#This Row],[libelle]],FIND(" ",Tableau1[[#This Row],[libelle]])-1)</f>
        <v>KUDOZ</v>
      </c>
    </row>
    <row r="637" spans="1:7" x14ac:dyDescent="0.35">
      <c r="A637" s="34" t="s">
        <v>110</v>
      </c>
      <c r="B637" s="35">
        <v>42675</v>
      </c>
      <c r="C637" s="36" t="s">
        <v>1043</v>
      </c>
      <c r="D637" s="37">
        <v>6760</v>
      </c>
      <c r="E637" s="34"/>
      <c r="F637" s="42">
        <f>IF(Tableau1[[#This Row],[debit]]&gt;0,Tableau1[[#This Row],[debit]],-Tableau1[[#This Row],[credit]])</f>
        <v>6760</v>
      </c>
      <c r="G637" s="1" t="str">
        <f>LEFT(Tableau1[[#This Row],[libelle]],FIND(" ",Tableau1[[#This Row],[libelle]])-1)</f>
        <v>KUDOZ</v>
      </c>
    </row>
    <row r="638" spans="1:7" x14ac:dyDescent="0.35">
      <c r="A638" s="34" t="s">
        <v>110</v>
      </c>
      <c r="B638" s="35">
        <v>42425</v>
      </c>
      <c r="C638" s="36" t="s">
        <v>1044</v>
      </c>
      <c r="D638" s="37">
        <v>7500</v>
      </c>
      <c r="E638" s="34"/>
      <c r="F638" s="42">
        <f>IF(Tableau1[[#This Row],[debit]]&gt;0,Tableau1[[#This Row],[debit]],-Tableau1[[#This Row],[credit]])</f>
        <v>7500</v>
      </c>
      <c r="G638" s="1" t="str">
        <f>LEFT(Tableau1[[#This Row],[libelle]],FIND(" ",Tableau1[[#This Row],[libelle]])-1)</f>
        <v>KUDOZ</v>
      </c>
    </row>
    <row r="639" spans="1:7" x14ac:dyDescent="0.35">
      <c r="A639" s="34" t="s">
        <v>110</v>
      </c>
      <c r="B639" s="35">
        <v>42533</v>
      </c>
      <c r="C639" s="36" t="s">
        <v>1045</v>
      </c>
      <c r="D639" s="37">
        <v>7730</v>
      </c>
      <c r="E639" s="34"/>
      <c r="F639" s="42">
        <f>IF(Tableau1[[#This Row],[debit]]&gt;0,Tableau1[[#This Row],[debit]],-Tableau1[[#This Row],[credit]])</f>
        <v>7730</v>
      </c>
      <c r="G639" s="1" t="str">
        <f>LEFT(Tableau1[[#This Row],[libelle]],FIND(" ",Tableau1[[#This Row],[libelle]])-1)</f>
        <v>DOLEAD</v>
      </c>
    </row>
    <row r="640" spans="1:7" x14ac:dyDescent="0.35">
      <c r="A640" s="34" t="s">
        <v>110</v>
      </c>
      <c r="B640" s="35">
        <v>42597</v>
      </c>
      <c r="C640" s="36" t="s">
        <v>1046</v>
      </c>
      <c r="D640" s="37">
        <v>7750</v>
      </c>
      <c r="E640" s="34"/>
      <c r="F640" s="42">
        <f>IF(Tableau1[[#This Row],[debit]]&gt;0,Tableau1[[#This Row],[debit]],-Tableau1[[#This Row],[credit]])</f>
        <v>7750</v>
      </c>
      <c r="G640" s="1" t="str">
        <f>LEFT(Tableau1[[#This Row],[libelle]],FIND(" ",Tableau1[[#This Row],[libelle]])-1)</f>
        <v>DOLEAD</v>
      </c>
    </row>
    <row r="641" spans="1:7" x14ac:dyDescent="0.35">
      <c r="A641" s="34" t="s">
        <v>110</v>
      </c>
      <c r="B641" s="35">
        <v>42701</v>
      </c>
      <c r="C641" s="36" t="s">
        <v>1047</v>
      </c>
      <c r="D641" s="37">
        <v>7860</v>
      </c>
      <c r="E641" s="34"/>
      <c r="F641" s="42">
        <f>IF(Tableau1[[#This Row],[debit]]&gt;0,Tableau1[[#This Row],[debit]],-Tableau1[[#This Row],[credit]])</f>
        <v>7860</v>
      </c>
      <c r="G641" s="1" t="str">
        <f>LEFT(Tableau1[[#This Row],[libelle]],FIND(" ",Tableau1[[#This Row],[libelle]])-1)</f>
        <v>DOLEAD</v>
      </c>
    </row>
    <row r="642" spans="1:7" x14ac:dyDescent="0.35">
      <c r="A642" s="34" t="s">
        <v>112</v>
      </c>
      <c r="B642" s="35">
        <v>42635</v>
      </c>
      <c r="C642" s="36" t="s">
        <v>1048</v>
      </c>
      <c r="D642" s="37">
        <v>170</v>
      </c>
      <c r="E642" s="34"/>
      <c r="F642" s="42">
        <f>IF(Tableau1[[#This Row],[debit]]&gt;0,Tableau1[[#This Row],[debit]],-Tableau1[[#This Row],[credit]])</f>
        <v>170</v>
      </c>
      <c r="G642" s="1" t="str">
        <f>LEFT(Tableau1[[#This Row],[libelle]],FIND(" ",Tableau1[[#This Row],[libelle]])-1)</f>
        <v>DOLEAD</v>
      </c>
    </row>
    <row r="643" spans="1:7" x14ac:dyDescent="0.35">
      <c r="A643" s="34" t="s">
        <v>112</v>
      </c>
      <c r="B643" s="35">
        <v>42605</v>
      </c>
      <c r="C643" s="36" t="s">
        <v>1049</v>
      </c>
      <c r="D643" s="37">
        <v>990</v>
      </c>
      <c r="E643" s="34"/>
      <c r="F643" s="42">
        <f>IF(Tableau1[[#This Row],[debit]]&gt;0,Tableau1[[#This Row],[debit]],-Tableau1[[#This Row],[credit]])</f>
        <v>990</v>
      </c>
      <c r="G643" s="1" t="str">
        <f>LEFT(Tableau1[[#This Row],[libelle]],FIND(" ",Tableau1[[#This Row],[libelle]])-1)</f>
        <v>DOLEAD</v>
      </c>
    </row>
    <row r="644" spans="1:7" x14ac:dyDescent="0.35">
      <c r="A644" s="34" t="s">
        <v>112</v>
      </c>
      <c r="B644" s="35">
        <v>42417</v>
      </c>
      <c r="C644" s="36" t="s">
        <v>1050</v>
      </c>
      <c r="D644" s="37">
        <v>1050</v>
      </c>
      <c r="E644" s="34"/>
      <c r="F644" s="42">
        <f>IF(Tableau1[[#This Row],[debit]]&gt;0,Tableau1[[#This Row],[debit]],-Tableau1[[#This Row],[credit]])</f>
        <v>1050</v>
      </c>
      <c r="G644" s="1" t="str">
        <f>LEFT(Tableau1[[#This Row],[libelle]],FIND(" ",Tableau1[[#This Row],[libelle]])-1)</f>
        <v>DOLEAD</v>
      </c>
    </row>
    <row r="645" spans="1:7" x14ac:dyDescent="0.35">
      <c r="A645" s="34" t="s">
        <v>112</v>
      </c>
      <c r="B645" s="35">
        <v>42718</v>
      </c>
      <c r="C645" s="36" t="s">
        <v>1051</v>
      </c>
      <c r="D645" s="37">
        <v>1360</v>
      </c>
      <c r="E645" s="34"/>
      <c r="F645" s="42">
        <f>IF(Tableau1[[#This Row],[debit]]&gt;0,Tableau1[[#This Row],[debit]],-Tableau1[[#This Row],[credit]])</f>
        <v>1360</v>
      </c>
      <c r="G645" s="1" t="str">
        <f>LEFT(Tableau1[[#This Row],[libelle]],FIND(" ",Tableau1[[#This Row],[libelle]])-1)</f>
        <v>ADA</v>
      </c>
    </row>
    <row r="646" spans="1:7" x14ac:dyDescent="0.35">
      <c r="A646" s="34" t="s">
        <v>112</v>
      </c>
      <c r="B646" s="35">
        <v>42570</v>
      </c>
      <c r="C646" s="36" t="s">
        <v>1052</v>
      </c>
      <c r="D646" s="37">
        <v>1590</v>
      </c>
      <c r="E646" s="34"/>
      <c r="F646" s="42">
        <f>IF(Tableau1[[#This Row],[debit]]&gt;0,Tableau1[[#This Row],[debit]],-Tableau1[[#This Row],[credit]])</f>
        <v>1590</v>
      </c>
      <c r="G646" s="1" t="str">
        <f>LEFT(Tableau1[[#This Row],[libelle]],FIND(" ",Tableau1[[#This Row],[libelle]])-1)</f>
        <v>ADA</v>
      </c>
    </row>
    <row r="647" spans="1:7" x14ac:dyDescent="0.35">
      <c r="A647" s="34" t="s">
        <v>112</v>
      </c>
      <c r="B647" s="35">
        <v>42702</v>
      </c>
      <c r="C647" s="36" t="s">
        <v>1053</v>
      </c>
      <c r="D647" s="37">
        <v>1700</v>
      </c>
      <c r="E647" s="34"/>
      <c r="F647" s="42">
        <f>IF(Tableau1[[#This Row],[debit]]&gt;0,Tableau1[[#This Row],[debit]],-Tableau1[[#This Row],[credit]])</f>
        <v>1700</v>
      </c>
      <c r="G647" s="1" t="str">
        <f>LEFT(Tableau1[[#This Row],[libelle]],FIND(" ",Tableau1[[#This Row],[libelle]])-1)</f>
        <v>ADA</v>
      </c>
    </row>
    <row r="648" spans="1:7" x14ac:dyDescent="0.35">
      <c r="A648" s="34" t="s">
        <v>112</v>
      </c>
      <c r="B648" s="35">
        <v>42474</v>
      </c>
      <c r="C648" s="36" t="s">
        <v>1054</v>
      </c>
      <c r="D648" s="37">
        <v>2580</v>
      </c>
      <c r="E648" s="34"/>
      <c r="F648" s="42">
        <f>IF(Tableau1[[#This Row],[debit]]&gt;0,Tableau1[[#This Row],[debit]],-Tableau1[[#This Row],[credit]])</f>
        <v>2580</v>
      </c>
      <c r="G648" s="1" t="str">
        <f>LEFT(Tableau1[[#This Row],[libelle]],FIND(" ",Tableau1[[#This Row],[libelle]])-1)</f>
        <v>ADA</v>
      </c>
    </row>
    <row r="649" spans="1:7" x14ac:dyDescent="0.35">
      <c r="A649" s="34" t="s">
        <v>112</v>
      </c>
      <c r="B649" s="35">
        <v>42722</v>
      </c>
      <c r="C649" s="36" t="s">
        <v>1055</v>
      </c>
      <c r="D649" s="37">
        <v>3280</v>
      </c>
      <c r="E649" s="34"/>
      <c r="F649" s="42">
        <f>IF(Tableau1[[#This Row],[debit]]&gt;0,Tableau1[[#This Row],[debit]],-Tableau1[[#This Row],[credit]])</f>
        <v>3280</v>
      </c>
      <c r="G649" s="1" t="str">
        <f>LEFT(Tableau1[[#This Row],[libelle]],FIND(" ",Tableau1[[#This Row],[libelle]])-1)</f>
        <v>ADA</v>
      </c>
    </row>
    <row r="650" spans="1:7" x14ac:dyDescent="0.35">
      <c r="A650" s="34" t="s">
        <v>112</v>
      </c>
      <c r="B650" s="35">
        <v>42608</v>
      </c>
      <c r="C650" s="36" t="s">
        <v>1056</v>
      </c>
      <c r="D650" s="37">
        <v>4620</v>
      </c>
      <c r="E650" s="34"/>
      <c r="F650" s="42">
        <f>IF(Tableau1[[#This Row],[debit]]&gt;0,Tableau1[[#This Row],[debit]],-Tableau1[[#This Row],[credit]])</f>
        <v>4620</v>
      </c>
      <c r="G650" s="1" t="str">
        <f>LEFT(Tableau1[[#This Row],[libelle]],FIND(" ",Tableau1[[#This Row],[libelle]])-1)</f>
        <v>ADA</v>
      </c>
    </row>
    <row r="651" spans="1:7" x14ac:dyDescent="0.35">
      <c r="A651" s="34" t="s">
        <v>112</v>
      </c>
      <c r="B651" s="35">
        <v>42415</v>
      </c>
      <c r="C651" s="36" t="s">
        <v>1057</v>
      </c>
      <c r="D651" s="37">
        <v>4860</v>
      </c>
      <c r="E651" s="34"/>
      <c r="F651" s="42">
        <f>IF(Tableau1[[#This Row],[debit]]&gt;0,Tableau1[[#This Row],[debit]],-Tableau1[[#This Row],[credit]])</f>
        <v>4860</v>
      </c>
      <c r="G651" s="1" t="str">
        <f>LEFT(Tableau1[[#This Row],[libelle]],FIND(" ",Tableau1[[#This Row],[libelle]])-1)</f>
        <v>ADA</v>
      </c>
    </row>
    <row r="652" spans="1:7" x14ac:dyDescent="0.35">
      <c r="A652" s="34" t="s">
        <v>112</v>
      </c>
      <c r="B652" s="35">
        <v>42545</v>
      </c>
      <c r="C652" s="36" t="s">
        <v>1058</v>
      </c>
      <c r="D652" s="37">
        <v>5760</v>
      </c>
      <c r="E652" s="34"/>
      <c r="F652" s="42">
        <f>IF(Tableau1[[#This Row],[debit]]&gt;0,Tableau1[[#This Row],[debit]],-Tableau1[[#This Row],[credit]])</f>
        <v>5760</v>
      </c>
      <c r="G652" s="1" t="str">
        <f>LEFT(Tableau1[[#This Row],[libelle]],FIND(" ",Tableau1[[#This Row],[libelle]])-1)</f>
        <v>ADA</v>
      </c>
    </row>
    <row r="653" spans="1:7" x14ac:dyDescent="0.35">
      <c r="A653" s="34" t="s">
        <v>112</v>
      </c>
      <c r="B653" s="35">
        <v>42381</v>
      </c>
      <c r="C653" s="36" t="s">
        <v>1059</v>
      </c>
      <c r="D653" s="37">
        <v>5840</v>
      </c>
      <c r="E653" s="34"/>
      <c r="F653" s="42">
        <f>IF(Tableau1[[#This Row],[debit]]&gt;0,Tableau1[[#This Row],[debit]],-Tableau1[[#This Row],[credit]])</f>
        <v>5840</v>
      </c>
      <c r="G653" s="1" t="str">
        <f>LEFT(Tableau1[[#This Row],[libelle]],FIND(" ",Tableau1[[#This Row],[libelle]])-1)</f>
        <v>ADA</v>
      </c>
    </row>
    <row r="654" spans="1:7" x14ac:dyDescent="0.35">
      <c r="A654" s="34" t="s">
        <v>112</v>
      </c>
      <c r="B654" s="35">
        <v>42388</v>
      </c>
      <c r="C654" s="36" t="s">
        <v>1060</v>
      </c>
      <c r="D654" s="37">
        <v>5990</v>
      </c>
      <c r="E654" s="34"/>
      <c r="F654" s="42">
        <f>IF(Tableau1[[#This Row],[debit]]&gt;0,Tableau1[[#This Row],[debit]],-Tableau1[[#This Row],[credit]])</f>
        <v>5990</v>
      </c>
      <c r="G654" s="1" t="str">
        <f>LEFT(Tableau1[[#This Row],[libelle]],FIND(" ",Tableau1[[#This Row],[libelle]])-1)</f>
        <v>ADA</v>
      </c>
    </row>
    <row r="655" spans="1:7" x14ac:dyDescent="0.35">
      <c r="A655" s="34" t="s">
        <v>112</v>
      </c>
      <c r="B655" s="35">
        <v>42488</v>
      </c>
      <c r="C655" s="36" t="s">
        <v>1061</v>
      </c>
      <c r="D655" s="37">
        <v>6550</v>
      </c>
      <c r="E655" s="34"/>
      <c r="F655" s="42">
        <f>IF(Tableau1[[#This Row],[debit]]&gt;0,Tableau1[[#This Row],[debit]],-Tableau1[[#This Row],[credit]])</f>
        <v>6550</v>
      </c>
      <c r="G655" s="1" t="str">
        <f>LEFT(Tableau1[[#This Row],[libelle]],FIND(" ",Tableau1[[#This Row],[libelle]])-1)</f>
        <v>ADA</v>
      </c>
    </row>
    <row r="656" spans="1:7" x14ac:dyDescent="0.35">
      <c r="A656" s="34" t="s">
        <v>112</v>
      </c>
      <c r="B656" s="35">
        <v>42539</v>
      </c>
      <c r="C656" s="36" t="s">
        <v>1062</v>
      </c>
      <c r="D656" s="37">
        <v>7230</v>
      </c>
      <c r="E656" s="34"/>
      <c r="F656" s="42">
        <f>IF(Tableau1[[#This Row],[debit]]&gt;0,Tableau1[[#This Row],[debit]],-Tableau1[[#This Row],[credit]])</f>
        <v>7230</v>
      </c>
      <c r="G656" s="1" t="str">
        <f>LEFT(Tableau1[[#This Row],[libelle]],FIND(" ",Tableau1[[#This Row],[libelle]])-1)</f>
        <v>ADA</v>
      </c>
    </row>
    <row r="657" spans="1:7" x14ac:dyDescent="0.35">
      <c r="A657" s="34" t="s">
        <v>112</v>
      </c>
      <c r="B657" s="35">
        <v>42509</v>
      </c>
      <c r="C657" s="36" t="s">
        <v>1063</v>
      </c>
      <c r="D657" s="37">
        <v>7320</v>
      </c>
      <c r="E657" s="34"/>
      <c r="F657" s="42">
        <f>IF(Tableau1[[#This Row],[debit]]&gt;0,Tableau1[[#This Row],[debit]],-Tableau1[[#This Row],[credit]])</f>
        <v>7320</v>
      </c>
      <c r="G657" s="1" t="str">
        <f>LEFT(Tableau1[[#This Row],[libelle]],FIND(" ",Tableau1[[#This Row],[libelle]])-1)</f>
        <v>CEME</v>
      </c>
    </row>
    <row r="658" spans="1:7" x14ac:dyDescent="0.35">
      <c r="A658" s="34" t="s">
        <v>112</v>
      </c>
      <c r="B658" s="35">
        <v>42723</v>
      </c>
      <c r="C658" s="36" t="s">
        <v>1064</v>
      </c>
      <c r="D658" s="37">
        <v>7770</v>
      </c>
      <c r="E658" s="34"/>
      <c r="F658" s="42">
        <f>IF(Tableau1[[#This Row],[debit]]&gt;0,Tableau1[[#This Row],[debit]],-Tableau1[[#This Row],[credit]])</f>
        <v>7770</v>
      </c>
      <c r="G658" s="1" t="str">
        <f>LEFT(Tableau1[[#This Row],[libelle]],FIND(" ",Tableau1[[#This Row],[libelle]])-1)</f>
        <v>CEME</v>
      </c>
    </row>
    <row r="659" spans="1:7" x14ac:dyDescent="0.35">
      <c r="A659" s="34" t="s">
        <v>112</v>
      </c>
      <c r="B659" s="35">
        <v>42388</v>
      </c>
      <c r="C659" s="36" t="s">
        <v>1065</v>
      </c>
      <c r="D659" s="37">
        <v>8380</v>
      </c>
      <c r="E659" s="34"/>
      <c r="F659" s="42">
        <f>IF(Tableau1[[#This Row],[debit]]&gt;0,Tableau1[[#This Row],[debit]],-Tableau1[[#This Row],[credit]])</f>
        <v>8380</v>
      </c>
      <c r="G659" s="1" t="str">
        <f>LEFT(Tableau1[[#This Row],[libelle]],FIND(" ",Tableau1[[#This Row],[libelle]])-1)</f>
        <v>CEME</v>
      </c>
    </row>
    <row r="660" spans="1:7" x14ac:dyDescent="0.35">
      <c r="A660" s="34" t="s">
        <v>116</v>
      </c>
      <c r="B660" s="35">
        <v>42453</v>
      </c>
      <c r="C660" s="36" t="s">
        <v>1066</v>
      </c>
      <c r="D660" s="37">
        <v>140</v>
      </c>
      <c r="E660" s="34"/>
      <c r="F660" s="42">
        <f>IF(Tableau1[[#This Row],[debit]]&gt;0,Tableau1[[#This Row],[debit]],-Tableau1[[#This Row],[credit]])</f>
        <v>140</v>
      </c>
      <c r="G660" s="1" t="str">
        <f>LEFT(Tableau1[[#This Row],[libelle]],FIND(" ",Tableau1[[#This Row],[libelle]])-1)</f>
        <v>CEME</v>
      </c>
    </row>
    <row r="661" spans="1:7" x14ac:dyDescent="0.35">
      <c r="A661" s="34" t="s">
        <v>116</v>
      </c>
      <c r="B661" s="35">
        <v>42686</v>
      </c>
      <c r="C661" s="36" t="s">
        <v>1067</v>
      </c>
      <c r="D661" s="37">
        <v>810</v>
      </c>
      <c r="E661" s="34"/>
      <c r="F661" s="42">
        <f>IF(Tableau1[[#This Row],[debit]]&gt;0,Tableau1[[#This Row],[debit]],-Tableau1[[#This Row],[credit]])</f>
        <v>810</v>
      </c>
      <c r="G661" s="1" t="str">
        <f>LEFT(Tableau1[[#This Row],[libelle]],FIND(" ",Tableau1[[#This Row],[libelle]])-1)</f>
        <v>CEME</v>
      </c>
    </row>
    <row r="662" spans="1:7" x14ac:dyDescent="0.35">
      <c r="A662" s="34" t="s">
        <v>116</v>
      </c>
      <c r="B662" s="35">
        <v>42716</v>
      </c>
      <c r="C662" s="36" t="s">
        <v>1068</v>
      </c>
      <c r="D662" s="37">
        <v>1830</v>
      </c>
      <c r="E662" s="34"/>
      <c r="F662" s="42">
        <f>IF(Tableau1[[#This Row],[debit]]&gt;0,Tableau1[[#This Row],[debit]],-Tableau1[[#This Row],[credit]])</f>
        <v>1830</v>
      </c>
      <c r="G662" s="1" t="str">
        <f>LEFT(Tableau1[[#This Row],[libelle]],FIND(" ",Tableau1[[#This Row],[libelle]])-1)</f>
        <v>CEME</v>
      </c>
    </row>
    <row r="663" spans="1:7" x14ac:dyDescent="0.35">
      <c r="A663" s="34" t="s">
        <v>116</v>
      </c>
      <c r="B663" s="35">
        <v>42584</v>
      </c>
      <c r="C663" s="36" t="s">
        <v>1069</v>
      </c>
      <c r="D663" s="37">
        <v>2660</v>
      </c>
      <c r="E663" s="34"/>
      <c r="F663" s="42">
        <f>IF(Tableau1[[#This Row],[debit]]&gt;0,Tableau1[[#This Row],[debit]],-Tableau1[[#This Row],[credit]])</f>
        <v>2660</v>
      </c>
      <c r="G663" s="1" t="str">
        <f>LEFT(Tableau1[[#This Row],[libelle]],FIND(" ",Tableau1[[#This Row],[libelle]])-1)</f>
        <v>CEME</v>
      </c>
    </row>
    <row r="664" spans="1:7" x14ac:dyDescent="0.35">
      <c r="A664" s="34" t="s">
        <v>116</v>
      </c>
      <c r="B664" s="35">
        <v>42436</v>
      </c>
      <c r="C664" s="36" t="s">
        <v>1070</v>
      </c>
      <c r="D664" s="37">
        <v>3120</v>
      </c>
      <c r="E664" s="34"/>
      <c r="F664" s="42">
        <f>IF(Tableau1[[#This Row],[debit]]&gt;0,Tableau1[[#This Row],[debit]],-Tableau1[[#This Row],[credit]])</f>
        <v>3120</v>
      </c>
      <c r="G664" s="1" t="str">
        <f>LEFT(Tableau1[[#This Row],[libelle]],FIND(" ",Tableau1[[#This Row],[libelle]])-1)</f>
        <v>EVERSIDE</v>
      </c>
    </row>
    <row r="665" spans="1:7" x14ac:dyDescent="0.35">
      <c r="A665" s="34" t="s">
        <v>116</v>
      </c>
      <c r="B665" s="35">
        <v>42696</v>
      </c>
      <c r="C665" s="36" t="s">
        <v>1071</v>
      </c>
      <c r="D665" s="37">
        <v>3250</v>
      </c>
      <c r="E665" s="34"/>
      <c r="F665" s="42">
        <f>IF(Tableau1[[#This Row],[debit]]&gt;0,Tableau1[[#This Row],[debit]],-Tableau1[[#This Row],[credit]])</f>
        <v>3250</v>
      </c>
      <c r="G665" s="1" t="str">
        <f>LEFT(Tableau1[[#This Row],[libelle]],FIND(" ",Tableau1[[#This Row],[libelle]])-1)</f>
        <v>EVERSIDE</v>
      </c>
    </row>
    <row r="666" spans="1:7" x14ac:dyDescent="0.35">
      <c r="A666" s="34" t="s">
        <v>116</v>
      </c>
      <c r="B666" s="35">
        <v>42636</v>
      </c>
      <c r="C666" s="36" t="s">
        <v>1072</v>
      </c>
      <c r="D666" s="37">
        <v>3420</v>
      </c>
      <c r="E666" s="34"/>
      <c r="F666" s="42">
        <f>IF(Tableau1[[#This Row],[debit]]&gt;0,Tableau1[[#This Row],[debit]],-Tableau1[[#This Row],[credit]])</f>
        <v>3420</v>
      </c>
      <c r="G666" s="1" t="str">
        <f>LEFT(Tableau1[[#This Row],[libelle]],FIND(" ",Tableau1[[#This Row],[libelle]])-1)</f>
        <v>EVERSIDE</v>
      </c>
    </row>
    <row r="667" spans="1:7" x14ac:dyDescent="0.35">
      <c r="A667" s="34" t="s">
        <v>116</v>
      </c>
      <c r="B667" s="35">
        <v>42494</v>
      </c>
      <c r="C667" s="36" t="s">
        <v>1073</v>
      </c>
      <c r="D667" s="37">
        <v>4040</v>
      </c>
      <c r="E667" s="34"/>
      <c r="F667" s="42">
        <f>IF(Tableau1[[#This Row],[debit]]&gt;0,Tableau1[[#This Row],[debit]],-Tableau1[[#This Row],[credit]])</f>
        <v>4040</v>
      </c>
      <c r="G667" s="1" t="str">
        <f>LEFT(Tableau1[[#This Row],[libelle]],FIND(" ",Tableau1[[#This Row],[libelle]])-1)</f>
        <v>EVERSIDE</v>
      </c>
    </row>
    <row r="668" spans="1:7" x14ac:dyDescent="0.35">
      <c r="A668" s="34" t="s">
        <v>116</v>
      </c>
      <c r="B668" s="35">
        <v>42457</v>
      </c>
      <c r="C668" s="36" t="s">
        <v>1074</v>
      </c>
      <c r="D668" s="37">
        <v>4500</v>
      </c>
      <c r="E668" s="34"/>
      <c r="F668" s="42">
        <f>IF(Tableau1[[#This Row],[debit]]&gt;0,Tableau1[[#This Row],[debit]],-Tableau1[[#This Row],[credit]])</f>
        <v>4500</v>
      </c>
      <c r="G668" s="1" t="str">
        <f>LEFT(Tableau1[[#This Row],[libelle]],FIND(" ",Tableau1[[#This Row],[libelle]])-1)</f>
        <v>EVERSIDE</v>
      </c>
    </row>
    <row r="669" spans="1:7" x14ac:dyDescent="0.35">
      <c r="A669" s="34" t="s">
        <v>116</v>
      </c>
      <c r="B669" s="35">
        <v>42642</v>
      </c>
      <c r="C669" s="36" t="s">
        <v>1075</v>
      </c>
      <c r="D669" s="37">
        <v>5480</v>
      </c>
      <c r="E669" s="34"/>
      <c r="F669" s="42">
        <f>IF(Tableau1[[#This Row],[debit]]&gt;0,Tableau1[[#This Row],[debit]],-Tableau1[[#This Row],[credit]])</f>
        <v>5480</v>
      </c>
      <c r="G669" s="1" t="str">
        <f>LEFT(Tableau1[[#This Row],[libelle]],FIND(" ",Tableau1[[#This Row],[libelle]])-1)</f>
        <v>EVERSIDE</v>
      </c>
    </row>
    <row r="670" spans="1:7" x14ac:dyDescent="0.35">
      <c r="A670" s="34" t="s">
        <v>116</v>
      </c>
      <c r="B670" s="35">
        <v>42443</v>
      </c>
      <c r="C670" s="36" t="s">
        <v>1076</v>
      </c>
      <c r="D670" s="37">
        <v>5720</v>
      </c>
      <c r="E670" s="34"/>
      <c r="F670" s="42">
        <f>IF(Tableau1[[#This Row],[debit]]&gt;0,Tableau1[[#This Row],[debit]],-Tableau1[[#This Row],[credit]])</f>
        <v>5720</v>
      </c>
      <c r="G670" s="1" t="str">
        <f>LEFT(Tableau1[[#This Row],[libelle]],FIND(" ",Tableau1[[#This Row],[libelle]])-1)</f>
        <v>EVERSIDE</v>
      </c>
    </row>
    <row r="671" spans="1:7" x14ac:dyDescent="0.35">
      <c r="A671" s="34" t="s">
        <v>116</v>
      </c>
      <c r="B671" s="35">
        <v>42380</v>
      </c>
      <c r="C671" s="36" t="s">
        <v>1077</v>
      </c>
      <c r="D671" s="37">
        <v>5760</v>
      </c>
      <c r="E671" s="34"/>
      <c r="F671" s="42">
        <f>IF(Tableau1[[#This Row],[debit]]&gt;0,Tableau1[[#This Row],[debit]],-Tableau1[[#This Row],[credit]])</f>
        <v>5760</v>
      </c>
      <c r="G671" s="1" t="str">
        <f>LEFT(Tableau1[[#This Row],[libelle]],FIND(" ",Tableau1[[#This Row],[libelle]])-1)</f>
        <v>EVERSIDE</v>
      </c>
    </row>
    <row r="672" spans="1:7" x14ac:dyDescent="0.35">
      <c r="A672" s="34" t="s">
        <v>116</v>
      </c>
      <c r="B672" s="35">
        <v>42460</v>
      </c>
      <c r="C672" s="36" t="s">
        <v>1078</v>
      </c>
      <c r="D672" s="37">
        <v>5850</v>
      </c>
      <c r="E672" s="34"/>
      <c r="F672" s="42">
        <f>IF(Tableau1[[#This Row],[debit]]&gt;0,Tableau1[[#This Row],[debit]],-Tableau1[[#This Row],[credit]])</f>
        <v>5850</v>
      </c>
      <c r="G672" s="1" t="str">
        <f>LEFT(Tableau1[[#This Row],[libelle]],FIND(" ",Tableau1[[#This Row],[libelle]])-1)</f>
        <v>EVERSIDE</v>
      </c>
    </row>
    <row r="673" spans="1:7" x14ac:dyDescent="0.35">
      <c r="A673" s="34" t="s">
        <v>116</v>
      </c>
      <c r="B673" s="35">
        <v>42418</v>
      </c>
      <c r="C673" s="36" t="s">
        <v>1079</v>
      </c>
      <c r="D673" s="37">
        <v>5890</v>
      </c>
      <c r="E673" s="34"/>
      <c r="F673" s="42">
        <f>IF(Tableau1[[#This Row],[debit]]&gt;0,Tableau1[[#This Row],[debit]],-Tableau1[[#This Row],[credit]])</f>
        <v>5890</v>
      </c>
      <c r="G673" s="1" t="str">
        <f>LEFT(Tableau1[[#This Row],[libelle]],FIND(" ",Tableau1[[#This Row],[libelle]])-1)</f>
        <v>EVERSIDE</v>
      </c>
    </row>
    <row r="674" spans="1:7" x14ac:dyDescent="0.35">
      <c r="A674" s="34" t="s">
        <v>116</v>
      </c>
      <c r="B674" s="35">
        <v>42616</v>
      </c>
      <c r="C674" s="36" t="s">
        <v>1080</v>
      </c>
      <c r="D674" s="37">
        <v>6160</v>
      </c>
      <c r="E674" s="34"/>
      <c r="F674" s="42">
        <f>IF(Tableau1[[#This Row],[debit]]&gt;0,Tableau1[[#This Row],[debit]],-Tableau1[[#This Row],[credit]])</f>
        <v>6160</v>
      </c>
      <c r="G674" s="1" t="str">
        <f>LEFT(Tableau1[[#This Row],[libelle]],FIND(" ",Tableau1[[#This Row],[libelle]])-1)</f>
        <v>EVERSIDE</v>
      </c>
    </row>
    <row r="675" spans="1:7" x14ac:dyDescent="0.35">
      <c r="A675" s="34" t="s">
        <v>116</v>
      </c>
      <c r="B675" s="35">
        <v>42639</v>
      </c>
      <c r="C675" s="36" t="s">
        <v>1081</v>
      </c>
      <c r="D675" s="37">
        <v>6290</v>
      </c>
      <c r="E675" s="34"/>
      <c r="F675" s="42">
        <f>IF(Tableau1[[#This Row],[debit]]&gt;0,Tableau1[[#This Row],[debit]],-Tableau1[[#This Row],[credit]])</f>
        <v>6290</v>
      </c>
      <c r="G675" s="1" t="str">
        <f>LEFT(Tableau1[[#This Row],[libelle]],FIND(" ",Tableau1[[#This Row],[libelle]])-1)</f>
        <v>IPSOS</v>
      </c>
    </row>
    <row r="676" spans="1:7" x14ac:dyDescent="0.35">
      <c r="A676" s="34" t="s">
        <v>116</v>
      </c>
      <c r="B676" s="35">
        <v>42431</v>
      </c>
      <c r="C676" s="36" t="s">
        <v>1082</v>
      </c>
      <c r="D676" s="37">
        <v>6670</v>
      </c>
      <c r="E676" s="34"/>
      <c r="F676" s="42">
        <f>IF(Tableau1[[#This Row],[debit]]&gt;0,Tableau1[[#This Row],[debit]],-Tableau1[[#This Row],[credit]])</f>
        <v>6670</v>
      </c>
      <c r="G676" s="1" t="str">
        <f>LEFT(Tableau1[[#This Row],[libelle]],FIND(" ",Tableau1[[#This Row],[libelle]])-1)</f>
        <v>IPSOS</v>
      </c>
    </row>
    <row r="677" spans="1:7" x14ac:dyDescent="0.35">
      <c r="A677" s="34" t="s">
        <v>116</v>
      </c>
      <c r="B677" s="35">
        <v>42530</v>
      </c>
      <c r="C677" s="36" t="s">
        <v>1083</v>
      </c>
      <c r="D677" s="37">
        <v>7840</v>
      </c>
      <c r="E677" s="34"/>
      <c r="F677" s="42">
        <f>IF(Tableau1[[#This Row],[debit]]&gt;0,Tableau1[[#This Row],[debit]],-Tableau1[[#This Row],[credit]])</f>
        <v>7840</v>
      </c>
      <c r="G677" s="1" t="str">
        <f>LEFT(Tableau1[[#This Row],[libelle]],FIND(" ",Tableau1[[#This Row],[libelle]])-1)</f>
        <v>IPSOS</v>
      </c>
    </row>
    <row r="678" spans="1:7" x14ac:dyDescent="0.35">
      <c r="A678" s="34" t="s">
        <v>118</v>
      </c>
      <c r="B678" s="35">
        <v>42474</v>
      </c>
      <c r="C678" s="36" t="s">
        <v>1084</v>
      </c>
      <c r="D678" s="37">
        <v>200</v>
      </c>
      <c r="E678" s="34"/>
      <c r="F678" s="42">
        <f>IF(Tableau1[[#This Row],[debit]]&gt;0,Tableau1[[#This Row],[debit]],-Tableau1[[#This Row],[credit]])</f>
        <v>200</v>
      </c>
      <c r="G678" s="1" t="str">
        <f>LEFT(Tableau1[[#This Row],[libelle]],FIND(" ",Tableau1[[#This Row],[libelle]])-1)</f>
        <v>IPSOS</v>
      </c>
    </row>
    <row r="679" spans="1:7" x14ac:dyDescent="0.35">
      <c r="A679" s="34" t="s">
        <v>118</v>
      </c>
      <c r="B679" s="35">
        <v>42647</v>
      </c>
      <c r="C679" s="36" t="s">
        <v>1085</v>
      </c>
      <c r="D679" s="37">
        <v>420</v>
      </c>
      <c r="E679" s="34"/>
      <c r="F679" s="42">
        <f>IF(Tableau1[[#This Row],[debit]]&gt;0,Tableau1[[#This Row],[debit]],-Tableau1[[#This Row],[credit]])</f>
        <v>420</v>
      </c>
      <c r="G679" s="1" t="str">
        <f>LEFT(Tableau1[[#This Row],[libelle]],FIND(" ",Tableau1[[#This Row],[libelle]])-1)</f>
        <v>IPSOS</v>
      </c>
    </row>
    <row r="680" spans="1:7" x14ac:dyDescent="0.35">
      <c r="A680" s="34" t="s">
        <v>118</v>
      </c>
      <c r="B680" s="35">
        <v>42429</v>
      </c>
      <c r="C680" s="36" t="s">
        <v>1086</v>
      </c>
      <c r="D680" s="37">
        <v>470</v>
      </c>
      <c r="E680" s="34"/>
      <c r="F680" s="42">
        <f>IF(Tableau1[[#This Row],[debit]]&gt;0,Tableau1[[#This Row],[debit]],-Tableau1[[#This Row],[credit]])</f>
        <v>470</v>
      </c>
      <c r="G680" s="1" t="str">
        <f>LEFT(Tableau1[[#This Row],[libelle]],FIND(" ",Tableau1[[#This Row],[libelle]])-1)</f>
        <v>FX4BIZ</v>
      </c>
    </row>
    <row r="681" spans="1:7" x14ac:dyDescent="0.35">
      <c r="A681" s="34" t="s">
        <v>118</v>
      </c>
      <c r="B681" s="35">
        <v>42582</v>
      </c>
      <c r="C681" s="36" t="s">
        <v>1087</v>
      </c>
      <c r="D681" s="37">
        <v>890</v>
      </c>
      <c r="E681" s="34"/>
      <c r="F681" s="42">
        <f>IF(Tableau1[[#This Row],[debit]]&gt;0,Tableau1[[#This Row],[debit]],-Tableau1[[#This Row],[credit]])</f>
        <v>890</v>
      </c>
      <c r="G681" s="1" t="str">
        <f>LEFT(Tableau1[[#This Row],[libelle]],FIND(" ",Tableau1[[#This Row],[libelle]])-1)</f>
        <v>FX4BIZ</v>
      </c>
    </row>
    <row r="682" spans="1:7" x14ac:dyDescent="0.35">
      <c r="A682" s="34" t="s">
        <v>118</v>
      </c>
      <c r="B682" s="35">
        <v>42589</v>
      </c>
      <c r="C682" s="36" t="s">
        <v>1088</v>
      </c>
      <c r="D682" s="37">
        <v>1080</v>
      </c>
      <c r="E682" s="34"/>
      <c r="F682" s="42">
        <f>IF(Tableau1[[#This Row],[debit]]&gt;0,Tableau1[[#This Row],[debit]],-Tableau1[[#This Row],[credit]])</f>
        <v>1080</v>
      </c>
      <c r="G682" s="1" t="str">
        <f>LEFT(Tableau1[[#This Row],[libelle]],FIND(" ",Tableau1[[#This Row],[libelle]])-1)</f>
        <v>FX4BIZ</v>
      </c>
    </row>
    <row r="683" spans="1:7" x14ac:dyDescent="0.35">
      <c r="A683" s="34" t="s">
        <v>118</v>
      </c>
      <c r="B683" s="35">
        <v>42584</v>
      </c>
      <c r="C683" s="36" t="s">
        <v>1089</v>
      </c>
      <c r="D683" s="37">
        <v>1290</v>
      </c>
      <c r="E683" s="34"/>
      <c r="F683" s="42">
        <f>IF(Tableau1[[#This Row],[debit]]&gt;0,Tableau1[[#This Row],[debit]],-Tableau1[[#This Row],[credit]])</f>
        <v>1290</v>
      </c>
      <c r="G683" s="1" t="str">
        <f>LEFT(Tableau1[[#This Row],[libelle]],FIND(" ",Tableau1[[#This Row],[libelle]])-1)</f>
        <v>FX4BIZ</v>
      </c>
    </row>
    <row r="684" spans="1:7" x14ac:dyDescent="0.35">
      <c r="A684" s="34" t="s">
        <v>118</v>
      </c>
      <c r="B684" s="35">
        <v>42434</v>
      </c>
      <c r="C684" s="36" t="s">
        <v>1090</v>
      </c>
      <c r="D684" s="37">
        <v>2130</v>
      </c>
      <c r="E684" s="34"/>
      <c r="F684" s="42">
        <f>IF(Tableau1[[#This Row],[debit]]&gt;0,Tableau1[[#This Row],[debit]],-Tableau1[[#This Row],[credit]])</f>
        <v>2130</v>
      </c>
      <c r="G684" s="1" t="str">
        <f>LEFT(Tableau1[[#This Row],[libelle]],FIND(" ",Tableau1[[#This Row],[libelle]])-1)</f>
        <v>FX4BIZ</v>
      </c>
    </row>
    <row r="685" spans="1:7" x14ac:dyDescent="0.35">
      <c r="A685" s="34" t="s">
        <v>118</v>
      </c>
      <c r="B685" s="35">
        <v>42454</v>
      </c>
      <c r="C685" s="36" t="s">
        <v>1091</v>
      </c>
      <c r="D685" s="37">
        <v>3550</v>
      </c>
      <c r="E685" s="34"/>
      <c r="F685" s="42">
        <f>IF(Tableau1[[#This Row],[debit]]&gt;0,Tableau1[[#This Row],[debit]],-Tableau1[[#This Row],[credit]])</f>
        <v>3550</v>
      </c>
      <c r="G685" s="1" t="str">
        <f>LEFT(Tableau1[[#This Row],[libelle]],FIND(" ",Tableau1[[#This Row],[libelle]])-1)</f>
        <v>FX4BIZ</v>
      </c>
    </row>
    <row r="686" spans="1:7" x14ac:dyDescent="0.35">
      <c r="A686" s="34" t="s">
        <v>118</v>
      </c>
      <c r="B686" s="35">
        <v>42629</v>
      </c>
      <c r="C686" s="36" t="s">
        <v>1092</v>
      </c>
      <c r="D686" s="37">
        <v>4930</v>
      </c>
      <c r="E686" s="34"/>
      <c r="F686" s="42">
        <f>IF(Tableau1[[#This Row],[debit]]&gt;0,Tableau1[[#This Row],[debit]],-Tableau1[[#This Row],[credit]])</f>
        <v>4930</v>
      </c>
      <c r="G686" s="1" t="str">
        <f>LEFT(Tableau1[[#This Row],[libelle]],FIND(" ",Tableau1[[#This Row],[libelle]])-1)</f>
        <v>FX4BIZ</v>
      </c>
    </row>
    <row r="687" spans="1:7" x14ac:dyDescent="0.35">
      <c r="A687" s="34" t="s">
        <v>118</v>
      </c>
      <c r="B687" s="35">
        <v>42711</v>
      </c>
      <c r="C687" s="36" t="s">
        <v>1093</v>
      </c>
      <c r="D687" s="37">
        <v>5170</v>
      </c>
      <c r="E687" s="34"/>
      <c r="F687" s="42">
        <f>IF(Tableau1[[#This Row],[debit]]&gt;0,Tableau1[[#This Row],[debit]],-Tableau1[[#This Row],[credit]])</f>
        <v>5170</v>
      </c>
      <c r="G687" s="1" t="str">
        <f>LEFT(Tableau1[[#This Row],[libelle]],FIND(" ",Tableau1[[#This Row],[libelle]])-1)</f>
        <v>FX4BIZ</v>
      </c>
    </row>
    <row r="688" spans="1:7" x14ac:dyDescent="0.35">
      <c r="A688" s="34" t="s">
        <v>118</v>
      </c>
      <c r="B688" s="35">
        <v>42628</v>
      </c>
      <c r="C688" s="36" t="s">
        <v>1094</v>
      </c>
      <c r="D688" s="37">
        <v>5950</v>
      </c>
      <c r="E688" s="34"/>
      <c r="F688" s="42">
        <f>IF(Tableau1[[#This Row],[debit]]&gt;0,Tableau1[[#This Row],[debit]],-Tableau1[[#This Row],[credit]])</f>
        <v>5950</v>
      </c>
      <c r="G688" s="1" t="str">
        <f>LEFT(Tableau1[[#This Row],[libelle]],FIND(" ",Tableau1[[#This Row],[libelle]])-1)</f>
        <v>FX4BIZ</v>
      </c>
    </row>
    <row r="689" spans="1:7" x14ac:dyDescent="0.35">
      <c r="A689" s="34" t="s">
        <v>118</v>
      </c>
      <c r="B689" s="35">
        <v>42720</v>
      </c>
      <c r="C689" s="36" t="s">
        <v>1095</v>
      </c>
      <c r="D689" s="37">
        <v>6200</v>
      </c>
      <c r="E689" s="34"/>
      <c r="F689" s="42">
        <f>IF(Tableau1[[#This Row],[debit]]&gt;0,Tableau1[[#This Row],[debit]],-Tableau1[[#This Row],[credit]])</f>
        <v>6200</v>
      </c>
      <c r="G689" s="1" t="str">
        <f>LEFT(Tableau1[[#This Row],[libelle]],FIND(" ",Tableau1[[#This Row],[libelle]])-1)</f>
        <v>FX4BIZ</v>
      </c>
    </row>
    <row r="690" spans="1:7" x14ac:dyDescent="0.35">
      <c r="A690" s="34" t="s">
        <v>118</v>
      </c>
      <c r="B690" s="35">
        <v>42625</v>
      </c>
      <c r="C690" s="36" t="s">
        <v>1096</v>
      </c>
      <c r="D690" s="37">
        <v>6230</v>
      </c>
      <c r="E690" s="34"/>
      <c r="F690" s="42">
        <f>IF(Tableau1[[#This Row],[debit]]&gt;0,Tableau1[[#This Row],[debit]],-Tableau1[[#This Row],[credit]])</f>
        <v>6230</v>
      </c>
      <c r="G690" s="1" t="str">
        <f>LEFT(Tableau1[[#This Row],[libelle]],FIND(" ",Tableau1[[#This Row],[libelle]])-1)</f>
        <v>FX4BIZ</v>
      </c>
    </row>
    <row r="691" spans="1:7" x14ac:dyDescent="0.35">
      <c r="A691" s="34" t="s">
        <v>118</v>
      </c>
      <c r="B691" s="35">
        <v>42720</v>
      </c>
      <c r="C691" s="36" t="s">
        <v>1097</v>
      </c>
      <c r="D691" s="37">
        <v>6300</v>
      </c>
      <c r="E691" s="34"/>
      <c r="F691" s="42">
        <f>IF(Tableau1[[#This Row],[debit]]&gt;0,Tableau1[[#This Row],[debit]],-Tableau1[[#This Row],[credit]])</f>
        <v>6300</v>
      </c>
      <c r="G691" s="1" t="str">
        <f>LEFT(Tableau1[[#This Row],[libelle]],FIND(" ",Tableau1[[#This Row],[libelle]])-1)</f>
        <v>FX4BIZ</v>
      </c>
    </row>
    <row r="692" spans="1:7" x14ac:dyDescent="0.35">
      <c r="A692" s="34" t="s">
        <v>118</v>
      </c>
      <c r="B692" s="35">
        <v>42650</v>
      </c>
      <c r="C692" s="36" t="s">
        <v>1098</v>
      </c>
      <c r="D692" s="37">
        <v>6480</v>
      </c>
      <c r="E692" s="34"/>
      <c r="F692" s="42">
        <f>IF(Tableau1[[#This Row],[debit]]&gt;0,Tableau1[[#This Row],[debit]],-Tableau1[[#This Row],[credit]])</f>
        <v>6480</v>
      </c>
      <c r="G692" s="1" t="str">
        <f>LEFT(Tableau1[[#This Row],[libelle]],FIND(" ",Tableau1[[#This Row],[libelle]])-1)</f>
        <v>FX4BIZ</v>
      </c>
    </row>
    <row r="693" spans="1:7" x14ac:dyDescent="0.35">
      <c r="A693" s="34" t="s">
        <v>118</v>
      </c>
      <c r="B693" s="35">
        <v>42392</v>
      </c>
      <c r="C693" s="36" t="s">
        <v>1099</v>
      </c>
      <c r="D693" s="37">
        <v>7640</v>
      </c>
      <c r="E693" s="34"/>
      <c r="F693" s="42">
        <f>IF(Tableau1[[#This Row],[debit]]&gt;0,Tableau1[[#This Row],[debit]],-Tableau1[[#This Row],[credit]])</f>
        <v>7640</v>
      </c>
      <c r="G693" s="1" t="str">
        <f>LEFT(Tableau1[[#This Row],[libelle]],FIND(" ",Tableau1[[#This Row],[libelle]])-1)</f>
        <v>FX4BIZ</v>
      </c>
    </row>
    <row r="694" spans="1:7" x14ac:dyDescent="0.35">
      <c r="A694" s="34" t="s">
        <v>118</v>
      </c>
      <c r="B694" s="35">
        <v>42394</v>
      </c>
      <c r="C694" s="36" t="s">
        <v>1100</v>
      </c>
      <c r="D694" s="37">
        <v>7850</v>
      </c>
      <c r="E694" s="34"/>
      <c r="F694" s="42">
        <f>IF(Tableau1[[#This Row],[debit]]&gt;0,Tableau1[[#This Row],[debit]],-Tableau1[[#This Row],[credit]])</f>
        <v>7850</v>
      </c>
      <c r="G694" s="1" t="str">
        <f>LEFT(Tableau1[[#This Row],[libelle]],FIND(" ",Tableau1[[#This Row],[libelle]])-1)</f>
        <v>FX4BIZ</v>
      </c>
    </row>
    <row r="695" spans="1:7" x14ac:dyDescent="0.35">
      <c r="A695" s="34" t="s">
        <v>118</v>
      </c>
      <c r="B695" s="35">
        <v>42483</v>
      </c>
      <c r="C695" s="36" t="s">
        <v>1101</v>
      </c>
      <c r="D695" s="37">
        <v>8130</v>
      </c>
      <c r="E695" s="34"/>
      <c r="F695" s="42">
        <f>IF(Tableau1[[#This Row],[debit]]&gt;0,Tableau1[[#This Row],[debit]],-Tableau1[[#This Row],[credit]])</f>
        <v>8130</v>
      </c>
      <c r="G695" s="1" t="str">
        <f>LEFT(Tableau1[[#This Row],[libelle]],FIND(" ",Tableau1[[#This Row],[libelle]])-1)</f>
        <v>FX4BIZ</v>
      </c>
    </row>
    <row r="696" spans="1:7" x14ac:dyDescent="0.35">
      <c r="A696" s="34" t="s">
        <v>122</v>
      </c>
      <c r="B696" s="35">
        <v>42713</v>
      </c>
      <c r="C696" s="36" t="s">
        <v>1102</v>
      </c>
      <c r="D696" s="37"/>
      <c r="E696" s="37">
        <v>950</v>
      </c>
      <c r="F696" s="42">
        <f>IF(Tableau1[[#This Row],[debit]]&gt;0,Tableau1[[#This Row],[debit]],-Tableau1[[#This Row],[credit]])</f>
        <v>-950</v>
      </c>
      <c r="G696" s="1" t="str">
        <f>LEFT(Tableau1[[#This Row],[libelle]],FIND(" ",Tableau1[[#This Row],[libelle]])-1)</f>
        <v>AMBRE</v>
      </c>
    </row>
    <row r="697" spans="1:7" x14ac:dyDescent="0.35">
      <c r="A697" s="34" t="s">
        <v>122</v>
      </c>
      <c r="B697" s="35">
        <v>42519</v>
      </c>
      <c r="C697" s="36" t="s">
        <v>1103</v>
      </c>
      <c r="D697" s="37">
        <v>990</v>
      </c>
      <c r="E697" s="34"/>
      <c r="F697" s="42">
        <f>IF(Tableau1[[#This Row],[debit]]&gt;0,Tableau1[[#This Row],[debit]],-Tableau1[[#This Row],[credit]])</f>
        <v>990</v>
      </c>
      <c r="G697" s="1" t="str">
        <f>LEFT(Tableau1[[#This Row],[libelle]],FIND(" ",Tableau1[[#This Row],[libelle]])-1)</f>
        <v>AMBRE</v>
      </c>
    </row>
    <row r="698" spans="1:7" x14ac:dyDescent="0.35">
      <c r="A698" s="34" t="s">
        <v>122</v>
      </c>
      <c r="B698" s="35">
        <v>42495</v>
      </c>
      <c r="C698" s="36" t="s">
        <v>1104</v>
      </c>
      <c r="D698" s="37">
        <v>1740</v>
      </c>
      <c r="E698" s="34"/>
      <c r="F698" s="42">
        <f>IF(Tableau1[[#This Row],[debit]]&gt;0,Tableau1[[#This Row],[debit]],-Tableau1[[#This Row],[credit]])</f>
        <v>1740</v>
      </c>
      <c r="G698" s="1" t="str">
        <f>LEFT(Tableau1[[#This Row],[libelle]],FIND(" ",Tableau1[[#This Row],[libelle]])-1)</f>
        <v>AMBRE</v>
      </c>
    </row>
    <row r="699" spans="1:7" x14ac:dyDescent="0.35">
      <c r="A699" s="34" t="s">
        <v>122</v>
      </c>
      <c r="B699" s="35">
        <v>42574</v>
      </c>
      <c r="C699" s="36" t="s">
        <v>1105</v>
      </c>
      <c r="D699" s="37"/>
      <c r="E699" s="37">
        <v>2720</v>
      </c>
      <c r="F699" s="42">
        <f>IF(Tableau1[[#This Row],[debit]]&gt;0,Tableau1[[#This Row],[debit]],-Tableau1[[#This Row],[credit]])</f>
        <v>-2720</v>
      </c>
      <c r="G699" s="1" t="str">
        <f>LEFT(Tableau1[[#This Row],[libelle]],FIND(" ",Tableau1[[#This Row],[libelle]])-1)</f>
        <v>AMBRE</v>
      </c>
    </row>
    <row r="700" spans="1:7" x14ac:dyDescent="0.35">
      <c r="A700" s="34" t="s">
        <v>122</v>
      </c>
      <c r="B700" s="35">
        <v>42559</v>
      </c>
      <c r="C700" s="36" t="s">
        <v>1106</v>
      </c>
      <c r="D700" s="37">
        <v>3000</v>
      </c>
      <c r="E700" s="34"/>
      <c r="F700" s="42">
        <f>IF(Tableau1[[#This Row],[debit]]&gt;0,Tableau1[[#This Row],[debit]],-Tableau1[[#This Row],[credit]])</f>
        <v>3000</v>
      </c>
      <c r="G700" s="1" t="str">
        <f>LEFT(Tableau1[[#This Row],[libelle]],FIND(" ",Tableau1[[#This Row],[libelle]])-1)</f>
        <v>AMBRE</v>
      </c>
    </row>
    <row r="701" spans="1:7" x14ac:dyDescent="0.35">
      <c r="A701" s="34" t="s">
        <v>122</v>
      </c>
      <c r="B701" s="35">
        <v>42555</v>
      </c>
      <c r="C701" s="36" t="s">
        <v>1107</v>
      </c>
      <c r="D701" s="37">
        <v>3430</v>
      </c>
      <c r="E701" s="34"/>
      <c r="F701" s="42">
        <f>IF(Tableau1[[#This Row],[debit]]&gt;0,Tableau1[[#This Row],[debit]],-Tableau1[[#This Row],[credit]])</f>
        <v>3430</v>
      </c>
      <c r="G701" s="1" t="str">
        <f>LEFT(Tableau1[[#This Row],[libelle]],FIND(" ",Tableau1[[#This Row],[libelle]])-1)</f>
        <v>AMBRE</v>
      </c>
    </row>
    <row r="702" spans="1:7" x14ac:dyDescent="0.35">
      <c r="A702" s="34" t="s">
        <v>122</v>
      </c>
      <c r="B702" s="35">
        <v>42705</v>
      </c>
      <c r="C702" s="36" t="s">
        <v>1108</v>
      </c>
      <c r="D702" s="37">
        <v>3580</v>
      </c>
      <c r="E702" s="34"/>
      <c r="F702" s="42">
        <f>IF(Tableau1[[#This Row],[debit]]&gt;0,Tableau1[[#This Row],[debit]],-Tableau1[[#This Row],[credit]])</f>
        <v>3580</v>
      </c>
      <c r="G702" s="1" t="str">
        <f>LEFT(Tableau1[[#This Row],[libelle]],FIND(" ",Tableau1[[#This Row],[libelle]])-1)</f>
        <v>AMBRE</v>
      </c>
    </row>
    <row r="703" spans="1:7" x14ac:dyDescent="0.35">
      <c r="A703" s="34" t="s">
        <v>122</v>
      </c>
      <c r="B703" s="35">
        <v>42372</v>
      </c>
      <c r="C703" s="36" t="s">
        <v>1109</v>
      </c>
      <c r="D703" s="37">
        <v>3940</v>
      </c>
      <c r="E703" s="34"/>
      <c r="F703" s="42">
        <f>IF(Tableau1[[#This Row],[debit]]&gt;0,Tableau1[[#This Row],[debit]],-Tableau1[[#This Row],[credit]])</f>
        <v>3940</v>
      </c>
      <c r="G703" s="1" t="str">
        <f>LEFT(Tableau1[[#This Row],[libelle]],FIND(" ",Tableau1[[#This Row],[libelle]])-1)</f>
        <v>AMBRE</v>
      </c>
    </row>
    <row r="704" spans="1:7" x14ac:dyDescent="0.35">
      <c r="A704" s="34" t="s">
        <v>122</v>
      </c>
      <c r="B704" s="35">
        <v>42515</v>
      </c>
      <c r="C704" s="36" t="s">
        <v>1110</v>
      </c>
      <c r="D704" s="37">
        <v>4360</v>
      </c>
      <c r="E704" s="34"/>
      <c r="F704" s="42">
        <f>IF(Tableau1[[#This Row],[debit]]&gt;0,Tableau1[[#This Row],[debit]],-Tableau1[[#This Row],[credit]])</f>
        <v>4360</v>
      </c>
      <c r="G704" s="1" t="str">
        <f>LEFT(Tableau1[[#This Row],[libelle]],FIND(" ",Tableau1[[#This Row],[libelle]])-1)</f>
        <v>AMBRE</v>
      </c>
    </row>
    <row r="705" spans="1:7" x14ac:dyDescent="0.35">
      <c r="A705" s="34" t="s">
        <v>122</v>
      </c>
      <c r="B705" s="35">
        <v>42658</v>
      </c>
      <c r="C705" s="36" t="s">
        <v>1111</v>
      </c>
      <c r="D705" s="37">
        <v>5320</v>
      </c>
      <c r="E705" s="34"/>
      <c r="F705" s="42">
        <f>IF(Tableau1[[#This Row],[debit]]&gt;0,Tableau1[[#This Row],[debit]],-Tableau1[[#This Row],[credit]])</f>
        <v>5320</v>
      </c>
      <c r="G705" s="1" t="str">
        <f>LEFT(Tableau1[[#This Row],[libelle]],FIND(" ",Tableau1[[#This Row],[libelle]])-1)</f>
        <v>AMBRE</v>
      </c>
    </row>
    <row r="706" spans="1:7" x14ac:dyDescent="0.35">
      <c r="A706" s="34" t="s">
        <v>122</v>
      </c>
      <c r="B706" s="35">
        <v>42469</v>
      </c>
      <c r="C706" s="36" t="s">
        <v>1112</v>
      </c>
      <c r="D706" s="37">
        <v>6460</v>
      </c>
      <c r="E706" s="34"/>
      <c r="F706" s="42">
        <f>IF(Tableau1[[#This Row],[debit]]&gt;0,Tableau1[[#This Row],[debit]],-Tableau1[[#This Row],[credit]])</f>
        <v>6460</v>
      </c>
      <c r="G706" s="1" t="str">
        <f>LEFT(Tableau1[[#This Row],[libelle]],FIND(" ",Tableau1[[#This Row],[libelle]])-1)</f>
        <v>AMBRE</v>
      </c>
    </row>
    <row r="707" spans="1:7" x14ac:dyDescent="0.35">
      <c r="A707" s="34" t="s">
        <v>122</v>
      </c>
      <c r="B707" s="35">
        <v>42451</v>
      </c>
      <c r="C707" s="36" t="s">
        <v>1113</v>
      </c>
      <c r="D707" s="37">
        <v>6790</v>
      </c>
      <c r="E707" s="34"/>
      <c r="F707" s="42">
        <f>IF(Tableau1[[#This Row],[debit]]&gt;0,Tableau1[[#This Row],[debit]],-Tableau1[[#This Row],[credit]])</f>
        <v>6790</v>
      </c>
      <c r="G707" s="1" t="str">
        <f>LEFT(Tableau1[[#This Row],[libelle]],FIND(" ",Tableau1[[#This Row],[libelle]])-1)</f>
        <v>AMBRE</v>
      </c>
    </row>
    <row r="708" spans="1:7" x14ac:dyDescent="0.35">
      <c r="A708" s="34" t="s">
        <v>122</v>
      </c>
      <c r="B708" s="35">
        <v>42456</v>
      </c>
      <c r="C708" s="36" t="s">
        <v>1114</v>
      </c>
      <c r="D708" s="37">
        <v>6840</v>
      </c>
      <c r="E708" s="34"/>
      <c r="F708" s="42">
        <f>IF(Tableau1[[#This Row],[debit]]&gt;0,Tableau1[[#This Row],[debit]],-Tableau1[[#This Row],[credit]])</f>
        <v>6840</v>
      </c>
      <c r="G708" s="1" t="str">
        <f>LEFT(Tableau1[[#This Row],[libelle]],FIND(" ",Tableau1[[#This Row],[libelle]])-1)</f>
        <v>AMBRE</v>
      </c>
    </row>
    <row r="709" spans="1:7" x14ac:dyDescent="0.35">
      <c r="A709" s="34" t="s">
        <v>122</v>
      </c>
      <c r="B709" s="35">
        <v>42446</v>
      </c>
      <c r="C709" s="36" t="s">
        <v>1115</v>
      </c>
      <c r="D709" s="37">
        <v>6950</v>
      </c>
      <c r="E709" s="34"/>
      <c r="F709" s="42">
        <f>IF(Tableau1[[#This Row],[debit]]&gt;0,Tableau1[[#This Row],[debit]],-Tableau1[[#This Row],[credit]])</f>
        <v>6950</v>
      </c>
      <c r="G709" s="1" t="str">
        <f>LEFT(Tableau1[[#This Row],[libelle]],FIND(" ",Tableau1[[#This Row],[libelle]])-1)</f>
        <v>AMBRE</v>
      </c>
    </row>
    <row r="710" spans="1:7" x14ac:dyDescent="0.35">
      <c r="A710" s="34" t="s">
        <v>122</v>
      </c>
      <c r="B710" s="35">
        <v>42507</v>
      </c>
      <c r="C710" s="36" t="s">
        <v>1116</v>
      </c>
      <c r="D710" s="37">
        <v>7250</v>
      </c>
      <c r="E710" s="34"/>
      <c r="F710" s="42">
        <f>IF(Tableau1[[#This Row],[debit]]&gt;0,Tableau1[[#This Row],[debit]],-Tableau1[[#This Row],[credit]])</f>
        <v>7250</v>
      </c>
      <c r="G710" s="1" t="str">
        <f>LEFT(Tableau1[[#This Row],[libelle]],FIND(" ",Tableau1[[#This Row],[libelle]])-1)</f>
        <v>ALTAVIA</v>
      </c>
    </row>
    <row r="711" spans="1:7" x14ac:dyDescent="0.35">
      <c r="A711" s="34" t="s">
        <v>122</v>
      </c>
      <c r="B711" s="35">
        <v>42410</v>
      </c>
      <c r="C711" s="36" t="s">
        <v>1117</v>
      </c>
      <c r="D711" s="37">
        <v>7370</v>
      </c>
      <c r="E711" s="34"/>
      <c r="F711" s="42">
        <f>IF(Tableau1[[#This Row],[debit]]&gt;0,Tableau1[[#This Row],[debit]],-Tableau1[[#This Row],[credit]])</f>
        <v>7370</v>
      </c>
      <c r="G711" s="1" t="str">
        <f>LEFT(Tableau1[[#This Row],[libelle]],FIND(" ",Tableau1[[#This Row],[libelle]])-1)</f>
        <v>ALTAVIA</v>
      </c>
    </row>
    <row r="712" spans="1:7" x14ac:dyDescent="0.35">
      <c r="A712" s="34" t="s">
        <v>122</v>
      </c>
      <c r="B712" s="35">
        <v>42726</v>
      </c>
      <c r="C712" s="36" t="s">
        <v>1118</v>
      </c>
      <c r="D712" s="37">
        <v>7590</v>
      </c>
      <c r="E712" s="34"/>
      <c r="F712" s="42">
        <f>IF(Tableau1[[#This Row],[debit]]&gt;0,Tableau1[[#This Row],[debit]],-Tableau1[[#This Row],[credit]])</f>
        <v>7590</v>
      </c>
      <c r="G712" s="1" t="str">
        <f>LEFT(Tableau1[[#This Row],[libelle]],FIND(" ",Tableau1[[#This Row],[libelle]])-1)</f>
        <v>ALTAVIA</v>
      </c>
    </row>
    <row r="713" spans="1:7" x14ac:dyDescent="0.35">
      <c r="A713" s="34" t="s">
        <v>122</v>
      </c>
      <c r="B713" s="35">
        <v>42426</v>
      </c>
      <c r="C713" s="36" t="s">
        <v>1119</v>
      </c>
      <c r="D713" s="37">
        <v>7750</v>
      </c>
      <c r="E713" s="34"/>
      <c r="F713" s="42">
        <f>IF(Tableau1[[#This Row],[debit]]&gt;0,Tableau1[[#This Row],[debit]],-Tableau1[[#This Row],[credit]])</f>
        <v>7750</v>
      </c>
      <c r="G713" s="1" t="str">
        <f>LEFT(Tableau1[[#This Row],[libelle]],FIND(" ",Tableau1[[#This Row],[libelle]])-1)</f>
        <v>ALTAVIA</v>
      </c>
    </row>
    <row r="714" spans="1:7" x14ac:dyDescent="0.35">
      <c r="A714" s="34" t="s">
        <v>122</v>
      </c>
      <c r="B714" s="35">
        <v>42668</v>
      </c>
      <c r="C714" s="36" t="s">
        <v>1120</v>
      </c>
      <c r="D714" s="37">
        <v>8180</v>
      </c>
      <c r="E714" s="34"/>
      <c r="F714" s="42">
        <f>IF(Tableau1[[#This Row],[debit]]&gt;0,Tableau1[[#This Row],[debit]],-Tableau1[[#This Row],[credit]])</f>
        <v>8180</v>
      </c>
      <c r="G714" s="1" t="str">
        <f>LEFT(Tableau1[[#This Row],[libelle]],FIND(" ",Tableau1[[#This Row],[libelle]])-1)</f>
        <v>ALTAVIA</v>
      </c>
    </row>
    <row r="715" spans="1:7" x14ac:dyDescent="0.35">
      <c r="A715" s="34" t="s">
        <v>128</v>
      </c>
      <c r="B715" s="35">
        <v>42588</v>
      </c>
      <c r="C715" s="36" t="s">
        <v>1121</v>
      </c>
      <c r="D715" s="37">
        <v>130</v>
      </c>
      <c r="E715" s="34"/>
      <c r="F715" s="42">
        <f>IF(Tableau1[[#This Row],[debit]]&gt;0,Tableau1[[#This Row],[debit]],-Tableau1[[#This Row],[credit]])</f>
        <v>130</v>
      </c>
      <c r="G715" s="1" t="str">
        <f>LEFT(Tableau1[[#This Row],[libelle]],FIND(" ",Tableau1[[#This Row],[libelle]])-1)</f>
        <v>ALTAVIA</v>
      </c>
    </row>
    <row r="716" spans="1:7" x14ac:dyDescent="0.35">
      <c r="A716" s="34" t="s">
        <v>128</v>
      </c>
      <c r="B716" s="35">
        <v>42676</v>
      </c>
      <c r="C716" s="36" t="s">
        <v>1122</v>
      </c>
      <c r="D716" s="37">
        <v>890</v>
      </c>
      <c r="E716" s="34"/>
      <c r="F716" s="42">
        <f>IF(Tableau1[[#This Row],[debit]]&gt;0,Tableau1[[#This Row],[debit]],-Tableau1[[#This Row],[credit]])</f>
        <v>890</v>
      </c>
      <c r="G716" s="1" t="str">
        <f>LEFT(Tableau1[[#This Row],[libelle]],FIND(" ",Tableau1[[#This Row],[libelle]])-1)</f>
        <v>ALTAVIA</v>
      </c>
    </row>
    <row r="717" spans="1:7" x14ac:dyDescent="0.35">
      <c r="A717" s="34" t="s">
        <v>128</v>
      </c>
      <c r="B717" s="35">
        <v>42450</v>
      </c>
      <c r="C717" s="36" t="s">
        <v>1123</v>
      </c>
      <c r="D717" s="37">
        <v>1840</v>
      </c>
      <c r="E717" s="34"/>
      <c r="F717" s="42">
        <f>IF(Tableau1[[#This Row],[debit]]&gt;0,Tableau1[[#This Row],[debit]],-Tableau1[[#This Row],[credit]])</f>
        <v>1840</v>
      </c>
      <c r="G717" s="1" t="str">
        <f>LEFT(Tableau1[[#This Row],[libelle]],FIND(" ",Tableau1[[#This Row],[libelle]])-1)</f>
        <v>ALTAVIA</v>
      </c>
    </row>
    <row r="718" spans="1:7" x14ac:dyDescent="0.35">
      <c r="A718" s="34" t="s">
        <v>128</v>
      </c>
      <c r="B718" s="35">
        <v>42732</v>
      </c>
      <c r="C718" s="36" t="s">
        <v>1124</v>
      </c>
      <c r="D718" s="37">
        <v>2050</v>
      </c>
      <c r="E718" s="34"/>
      <c r="F718" s="42">
        <f>IF(Tableau1[[#This Row],[debit]]&gt;0,Tableau1[[#This Row],[debit]],-Tableau1[[#This Row],[credit]])</f>
        <v>2050</v>
      </c>
      <c r="G718" s="1" t="str">
        <f>LEFT(Tableau1[[#This Row],[libelle]],FIND(" ",Tableau1[[#This Row],[libelle]])-1)</f>
        <v>ALTAVIA</v>
      </c>
    </row>
    <row r="719" spans="1:7" x14ac:dyDescent="0.35">
      <c r="A719" s="34" t="s">
        <v>128</v>
      </c>
      <c r="B719" s="35">
        <v>42482</v>
      </c>
      <c r="C719" s="36" t="s">
        <v>1125</v>
      </c>
      <c r="D719" s="37">
        <v>3100</v>
      </c>
      <c r="E719" s="34"/>
      <c r="F719" s="42">
        <f>IF(Tableau1[[#This Row],[debit]]&gt;0,Tableau1[[#This Row],[debit]],-Tableau1[[#This Row],[credit]])</f>
        <v>3100</v>
      </c>
      <c r="G719" s="1" t="str">
        <f>LEFT(Tableau1[[#This Row],[libelle]],FIND(" ",Tableau1[[#This Row],[libelle]])-1)</f>
        <v>ALTAVIA</v>
      </c>
    </row>
    <row r="720" spans="1:7" x14ac:dyDescent="0.35">
      <c r="A720" s="34" t="s">
        <v>128</v>
      </c>
      <c r="B720" s="35">
        <v>42530</v>
      </c>
      <c r="C720" s="36" t="s">
        <v>1126</v>
      </c>
      <c r="D720" s="37">
        <v>3230</v>
      </c>
      <c r="E720" s="34"/>
      <c r="F720" s="42">
        <f>IF(Tableau1[[#This Row],[debit]]&gt;0,Tableau1[[#This Row],[debit]],-Tableau1[[#This Row],[credit]])</f>
        <v>3230</v>
      </c>
      <c r="G720" s="1" t="str">
        <f>LEFT(Tableau1[[#This Row],[libelle]],FIND(" ",Tableau1[[#This Row],[libelle]])-1)</f>
        <v>ALTAVIA</v>
      </c>
    </row>
    <row r="721" spans="1:7" x14ac:dyDescent="0.35">
      <c r="A721" s="34" t="s">
        <v>128</v>
      </c>
      <c r="B721" s="35">
        <v>42730</v>
      </c>
      <c r="C721" s="36" t="s">
        <v>1127</v>
      </c>
      <c r="D721" s="37">
        <v>3840</v>
      </c>
      <c r="E721" s="34"/>
      <c r="F721" s="42">
        <f>IF(Tableau1[[#This Row],[debit]]&gt;0,Tableau1[[#This Row],[debit]],-Tableau1[[#This Row],[credit]])</f>
        <v>3840</v>
      </c>
      <c r="G721" s="1" t="str">
        <f>LEFT(Tableau1[[#This Row],[libelle]],FIND(" ",Tableau1[[#This Row],[libelle]])-1)</f>
        <v>ALTAVIA</v>
      </c>
    </row>
    <row r="722" spans="1:7" x14ac:dyDescent="0.35">
      <c r="A722" s="34" t="s">
        <v>128</v>
      </c>
      <c r="B722" s="35">
        <v>42388</v>
      </c>
      <c r="C722" s="36" t="s">
        <v>1128</v>
      </c>
      <c r="D722" s="37">
        <v>4120</v>
      </c>
      <c r="E722" s="34"/>
      <c r="F722" s="42">
        <f>IF(Tableau1[[#This Row],[debit]]&gt;0,Tableau1[[#This Row],[debit]],-Tableau1[[#This Row],[credit]])</f>
        <v>4120</v>
      </c>
      <c r="G722" s="1" t="str">
        <f>LEFT(Tableau1[[#This Row],[libelle]],FIND(" ",Tableau1[[#This Row],[libelle]])-1)</f>
        <v>ALTAVIA</v>
      </c>
    </row>
    <row r="723" spans="1:7" x14ac:dyDescent="0.35">
      <c r="A723" s="34" t="s">
        <v>128</v>
      </c>
      <c r="B723" s="35">
        <v>42392</v>
      </c>
      <c r="C723" s="36" t="s">
        <v>1129</v>
      </c>
      <c r="D723" s="37">
        <v>4290</v>
      </c>
      <c r="E723" s="34"/>
      <c r="F723" s="42">
        <f>IF(Tableau1[[#This Row],[debit]]&gt;0,Tableau1[[#This Row],[debit]],-Tableau1[[#This Row],[credit]])</f>
        <v>4290</v>
      </c>
      <c r="G723" s="1" t="str">
        <f>LEFT(Tableau1[[#This Row],[libelle]],FIND(" ",Tableau1[[#This Row],[libelle]])-1)</f>
        <v>SELECTRA</v>
      </c>
    </row>
    <row r="724" spans="1:7" x14ac:dyDescent="0.35">
      <c r="A724" s="34" t="s">
        <v>128</v>
      </c>
      <c r="B724" s="35">
        <v>42474</v>
      </c>
      <c r="C724" s="36" t="s">
        <v>1130</v>
      </c>
      <c r="D724" s="37">
        <v>4600</v>
      </c>
      <c r="E724" s="34"/>
      <c r="F724" s="42">
        <f>IF(Tableau1[[#This Row],[debit]]&gt;0,Tableau1[[#This Row],[debit]],-Tableau1[[#This Row],[credit]])</f>
        <v>4600</v>
      </c>
      <c r="G724" s="1" t="str">
        <f>LEFT(Tableau1[[#This Row],[libelle]],FIND(" ",Tableau1[[#This Row],[libelle]])-1)</f>
        <v>SELECTRA</v>
      </c>
    </row>
    <row r="725" spans="1:7" x14ac:dyDescent="0.35">
      <c r="A725" s="34" t="s">
        <v>128</v>
      </c>
      <c r="B725" s="35">
        <v>42504</v>
      </c>
      <c r="C725" s="36" t="s">
        <v>1131</v>
      </c>
      <c r="D725" s="37">
        <v>4630</v>
      </c>
      <c r="E725" s="34"/>
      <c r="F725" s="42">
        <f>IF(Tableau1[[#This Row],[debit]]&gt;0,Tableau1[[#This Row],[debit]],-Tableau1[[#This Row],[credit]])</f>
        <v>4630</v>
      </c>
      <c r="G725" s="1" t="str">
        <f>LEFT(Tableau1[[#This Row],[libelle]],FIND(" ",Tableau1[[#This Row],[libelle]])-1)</f>
        <v>SELECTRA</v>
      </c>
    </row>
    <row r="726" spans="1:7" x14ac:dyDescent="0.35">
      <c r="A726" s="34" t="s">
        <v>128</v>
      </c>
      <c r="B726" s="35">
        <v>42697</v>
      </c>
      <c r="C726" s="36" t="s">
        <v>1132</v>
      </c>
      <c r="D726" s="37">
        <v>4940</v>
      </c>
      <c r="E726" s="34"/>
      <c r="F726" s="42">
        <f>IF(Tableau1[[#This Row],[debit]]&gt;0,Tableau1[[#This Row],[debit]],-Tableau1[[#This Row],[credit]])</f>
        <v>4940</v>
      </c>
      <c r="G726" s="1" t="str">
        <f>LEFT(Tableau1[[#This Row],[libelle]],FIND(" ",Tableau1[[#This Row],[libelle]])-1)</f>
        <v>SELECTRA</v>
      </c>
    </row>
    <row r="727" spans="1:7" x14ac:dyDescent="0.35">
      <c r="A727" s="34" t="s">
        <v>128</v>
      </c>
      <c r="B727" s="35">
        <v>42538</v>
      </c>
      <c r="C727" s="36" t="s">
        <v>1133</v>
      </c>
      <c r="D727" s="37">
        <v>5830</v>
      </c>
      <c r="E727" s="34"/>
      <c r="F727" s="42">
        <f>IF(Tableau1[[#This Row],[debit]]&gt;0,Tableau1[[#This Row],[debit]],-Tableau1[[#This Row],[credit]])</f>
        <v>5830</v>
      </c>
      <c r="G727" s="1" t="str">
        <f>LEFT(Tableau1[[#This Row],[libelle]],FIND(" ",Tableau1[[#This Row],[libelle]])-1)</f>
        <v>SELECTRA</v>
      </c>
    </row>
    <row r="728" spans="1:7" x14ac:dyDescent="0.35">
      <c r="A728" s="34" t="s">
        <v>128</v>
      </c>
      <c r="B728" s="35">
        <v>42689</v>
      </c>
      <c r="C728" s="36" t="s">
        <v>1134</v>
      </c>
      <c r="D728" s="37">
        <v>6470</v>
      </c>
      <c r="E728" s="34"/>
      <c r="F728" s="42">
        <f>IF(Tableau1[[#This Row],[debit]]&gt;0,Tableau1[[#This Row],[debit]],-Tableau1[[#This Row],[credit]])</f>
        <v>6470</v>
      </c>
      <c r="G728" s="1" t="str">
        <f>LEFT(Tableau1[[#This Row],[libelle]],FIND(" ",Tableau1[[#This Row],[libelle]])-1)</f>
        <v>SELECTRA</v>
      </c>
    </row>
    <row r="729" spans="1:7" x14ac:dyDescent="0.35">
      <c r="A729" s="34" t="s">
        <v>128</v>
      </c>
      <c r="B729" s="35">
        <v>42609</v>
      </c>
      <c r="C729" s="36" t="s">
        <v>1135</v>
      </c>
      <c r="D729" s="37">
        <v>7140</v>
      </c>
      <c r="E729" s="34"/>
      <c r="F729" s="42">
        <f>IF(Tableau1[[#This Row],[debit]]&gt;0,Tableau1[[#This Row],[debit]],-Tableau1[[#This Row],[credit]])</f>
        <v>7140</v>
      </c>
      <c r="G729" s="1" t="str">
        <f>LEFT(Tableau1[[#This Row],[libelle]],FIND(" ",Tableau1[[#This Row],[libelle]])-1)</f>
        <v>SELECTRA</v>
      </c>
    </row>
    <row r="730" spans="1:7" x14ac:dyDescent="0.35">
      <c r="A730" s="34" t="s">
        <v>128</v>
      </c>
      <c r="B730" s="35">
        <v>42613</v>
      </c>
      <c r="C730" s="36" t="s">
        <v>1136</v>
      </c>
      <c r="D730" s="37">
        <v>7240</v>
      </c>
      <c r="E730" s="34"/>
      <c r="F730" s="42">
        <f>IF(Tableau1[[#This Row],[debit]]&gt;0,Tableau1[[#This Row],[debit]],-Tableau1[[#This Row],[credit]])</f>
        <v>7240</v>
      </c>
      <c r="G730" s="1" t="str">
        <f>LEFT(Tableau1[[#This Row],[libelle]],FIND(" ",Tableau1[[#This Row],[libelle]])-1)</f>
        <v>SELECTRA</v>
      </c>
    </row>
    <row r="731" spans="1:7" x14ac:dyDescent="0.35">
      <c r="A731" s="34" t="s">
        <v>128</v>
      </c>
      <c r="B731" s="35">
        <v>42701</v>
      </c>
      <c r="C731" s="36" t="s">
        <v>1137</v>
      </c>
      <c r="D731" s="37">
        <v>7450</v>
      </c>
      <c r="E731" s="34"/>
      <c r="F731" s="42">
        <f>IF(Tableau1[[#This Row],[debit]]&gt;0,Tableau1[[#This Row],[debit]],-Tableau1[[#This Row],[credit]])</f>
        <v>7450</v>
      </c>
      <c r="G731" s="1" t="str">
        <f>LEFT(Tableau1[[#This Row],[libelle]],FIND(" ",Tableau1[[#This Row],[libelle]])-1)</f>
        <v>SELECTRA</v>
      </c>
    </row>
    <row r="732" spans="1:7" x14ac:dyDescent="0.35">
      <c r="A732" s="34" t="s">
        <v>128</v>
      </c>
      <c r="B732" s="35">
        <v>42485</v>
      </c>
      <c r="C732" s="36" t="s">
        <v>1138</v>
      </c>
      <c r="D732" s="37">
        <v>7510</v>
      </c>
      <c r="E732" s="34"/>
      <c r="F732" s="42">
        <f>IF(Tableau1[[#This Row],[debit]]&gt;0,Tableau1[[#This Row],[debit]],-Tableau1[[#This Row],[credit]])</f>
        <v>7510</v>
      </c>
      <c r="G732" s="1" t="str">
        <f>LEFT(Tableau1[[#This Row],[libelle]],FIND(" ",Tableau1[[#This Row],[libelle]])-1)</f>
        <v>SELECTRA</v>
      </c>
    </row>
    <row r="733" spans="1:7" x14ac:dyDescent="0.35">
      <c r="A733" s="34" t="s">
        <v>128</v>
      </c>
      <c r="B733" s="35">
        <v>42426</v>
      </c>
      <c r="C733" s="36" t="s">
        <v>1139</v>
      </c>
      <c r="D733" s="37">
        <v>8390</v>
      </c>
      <c r="E733" s="34"/>
      <c r="F733" s="42">
        <f>IF(Tableau1[[#This Row],[debit]]&gt;0,Tableau1[[#This Row],[debit]],-Tableau1[[#This Row],[credit]])</f>
        <v>8390</v>
      </c>
      <c r="G733" s="1" t="str">
        <f>LEFT(Tableau1[[#This Row],[libelle]],FIND(" ",Tableau1[[#This Row],[libelle]])-1)</f>
        <v>SELECTRA</v>
      </c>
    </row>
    <row r="734" spans="1:7" x14ac:dyDescent="0.35">
      <c r="A734" s="34" t="s">
        <v>130</v>
      </c>
      <c r="B734" s="35">
        <v>42444</v>
      </c>
      <c r="C734" s="36" t="s">
        <v>1140</v>
      </c>
      <c r="D734" s="37">
        <v>240</v>
      </c>
      <c r="E734" s="34"/>
      <c r="F734" s="42">
        <f>IF(Tableau1[[#This Row],[debit]]&gt;0,Tableau1[[#This Row],[debit]],-Tableau1[[#This Row],[credit]])</f>
        <v>240</v>
      </c>
      <c r="G734" s="1" t="str">
        <f>LEFT(Tableau1[[#This Row],[libelle]],FIND(" ",Tableau1[[#This Row],[libelle]])-1)</f>
        <v>EY</v>
      </c>
    </row>
    <row r="735" spans="1:7" x14ac:dyDescent="0.35">
      <c r="A735" s="34" t="s">
        <v>130</v>
      </c>
      <c r="B735" s="35">
        <v>42424</v>
      </c>
      <c r="C735" s="36" t="s">
        <v>1141</v>
      </c>
      <c r="D735" s="37">
        <v>1040</v>
      </c>
      <c r="E735" s="34"/>
      <c r="F735" s="42">
        <f>IF(Tableau1[[#This Row],[debit]]&gt;0,Tableau1[[#This Row],[debit]],-Tableau1[[#This Row],[credit]])</f>
        <v>1040</v>
      </c>
      <c r="G735" s="1" t="str">
        <f>LEFT(Tableau1[[#This Row],[libelle]],FIND(" ",Tableau1[[#This Row],[libelle]])-1)</f>
        <v>EY</v>
      </c>
    </row>
    <row r="736" spans="1:7" x14ac:dyDescent="0.35">
      <c r="A736" s="34" t="s">
        <v>130</v>
      </c>
      <c r="B736" s="35">
        <v>42628</v>
      </c>
      <c r="C736" s="36" t="s">
        <v>1142</v>
      </c>
      <c r="D736" s="37">
        <v>1220</v>
      </c>
      <c r="E736" s="34"/>
      <c r="F736" s="42">
        <f>IF(Tableau1[[#This Row],[debit]]&gt;0,Tableau1[[#This Row],[debit]],-Tableau1[[#This Row],[credit]])</f>
        <v>1220</v>
      </c>
      <c r="G736" s="1" t="str">
        <f>LEFT(Tableau1[[#This Row],[libelle]],FIND(" ",Tableau1[[#This Row],[libelle]])-1)</f>
        <v>EY</v>
      </c>
    </row>
    <row r="737" spans="1:7" x14ac:dyDescent="0.35">
      <c r="A737" s="34" t="s">
        <v>130</v>
      </c>
      <c r="B737" s="35">
        <v>42487</v>
      </c>
      <c r="C737" s="36" t="s">
        <v>1143</v>
      </c>
      <c r="D737" s="37">
        <v>1330</v>
      </c>
      <c r="E737" s="34"/>
      <c r="F737" s="42">
        <f>IF(Tableau1[[#This Row],[debit]]&gt;0,Tableau1[[#This Row],[debit]],-Tableau1[[#This Row],[credit]])</f>
        <v>1330</v>
      </c>
      <c r="G737" s="1" t="str">
        <f>LEFT(Tableau1[[#This Row],[libelle]],FIND(" ",Tableau1[[#This Row],[libelle]])-1)</f>
        <v>EY</v>
      </c>
    </row>
    <row r="738" spans="1:7" x14ac:dyDescent="0.35">
      <c r="A738" s="34" t="s">
        <v>130</v>
      </c>
      <c r="B738" s="35">
        <v>42444</v>
      </c>
      <c r="C738" s="36" t="s">
        <v>1144</v>
      </c>
      <c r="D738" s="37">
        <v>1480</v>
      </c>
      <c r="E738" s="34"/>
      <c r="F738" s="42">
        <f>IF(Tableau1[[#This Row],[debit]]&gt;0,Tableau1[[#This Row],[debit]],-Tableau1[[#This Row],[credit]])</f>
        <v>1480</v>
      </c>
      <c r="G738" s="1" t="str">
        <f>LEFT(Tableau1[[#This Row],[libelle]],FIND(" ",Tableau1[[#This Row],[libelle]])-1)</f>
        <v>EY</v>
      </c>
    </row>
    <row r="739" spans="1:7" x14ac:dyDescent="0.35">
      <c r="A739" s="34" t="s">
        <v>130</v>
      </c>
      <c r="B739" s="35">
        <v>42499</v>
      </c>
      <c r="C739" s="36" t="s">
        <v>1145</v>
      </c>
      <c r="D739" s="37">
        <v>1620</v>
      </c>
      <c r="E739" s="34"/>
      <c r="F739" s="42">
        <f>IF(Tableau1[[#This Row],[debit]]&gt;0,Tableau1[[#This Row],[debit]],-Tableau1[[#This Row],[credit]])</f>
        <v>1620</v>
      </c>
      <c r="G739" s="1" t="str">
        <f>LEFT(Tableau1[[#This Row],[libelle]],FIND(" ",Tableau1[[#This Row],[libelle]])-1)</f>
        <v>EY</v>
      </c>
    </row>
    <row r="740" spans="1:7" x14ac:dyDescent="0.35">
      <c r="A740" s="34" t="s">
        <v>130</v>
      </c>
      <c r="B740" s="35">
        <v>42483</v>
      </c>
      <c r="C740" s="36" t="s">
        <v>1146</v>
      </c>
      <c r="D740" s="37">
        <v>1700</v>
      </c>
      <c r="E740" s="34"/>
      <c r="F740" s="42">
        <f>IF(Tableau1[[#This Row],[debit]]&gt;0,Tableau1[[#This Row],[debit]],-Tableau1[[#This Row],[credit]])</f>
        <v>1700</v>
      </c>
      <c r="G740" s="1" t="str">
        <f>LEFT(Tableau1[[#This Row],[libelle]],FIND(" ",Tableau1[[#This Row],[libelle]])-1)</f>
        <v>EY</v>
      </c>
    </row>
    <row r="741" spans="1:7" x14ac:dyDescent="0.35">
      <c r="A741" s="34" t="s">
        <v>130</v>
      </c>
      <c r="B741" s="35">
        <v>42421</v>
      </c>
      <c r="C741" s="36" t="s">
        <v>1147</v>
      </c>
      <c r="D741" s="37">
        <v>1780</v>
      </c>
      <c r="E741" s="34"/>
      <c r="F741" s="42">
        <f>IF(Tableau1[[#This Row],[debit]]&gt;0,Tableau1[[#This Row],[debit]],-Tableau1[[#This Row],[credit]])</f>
        <v>1780</v>
      </c>
      <c r="G741" s="1" t="str">
        <f>LEFT(Tableau1[[#This Row],[libelle]],FIND(" ",Tableau1[[#This Row],[libelle]])-1)</f>
        <v>EY</v>
      </c>
    </row>
    <row r="742" spans="1:7" x14ac:dyDescent="0.35">
      <c r="A742" s="34" t="s">
        <v>130</v>
      </c>
      <c r="B742" s="35">
        <v>42606</v>
      </c>
      <c r="C742" s="36" t="s">
        <v>1148</v>
      </c>
      <c r="D742" s="37">
        <v>3240</v>
      </c>
      <c r="E742" s="34"/>
      <c r="F742" s="42">
        <f>IF(Tableau1[[#This Row],[debit]]&gt;0,Tableau1[[#This Row],[debit]],-Tableau1[[#This Row],[credit]])</f>
        <v>3240</v>
      </c>
      <c r="G742" s="1" t="str">
        <f>LEFT(Tableau1[[#This Row],[libelle]],FIND(" ",Tableau1[[#This Row],[libelle]])-1)</f>
        <v>EY</v>
      </c>
    </row>
    <row r="743" spans="1:7" x14ac:dyDescent="0.35">
      <c r="A743" s="34" t="s">
        <v>130</v>
      </c>
      <c r="B743" s="35">
        <v>42504</v>
      </c>
      <c r="C743" s="36" t="s">
        <v>1149</v>
      </c>
      <c r="D743" s="37">
        <v>3310</v>
      </c>
      <c r="E743" s="34"/>
      <c r="F743" s="42">
        <f>IF(Tableau1[[#This Row],[debit]]&gt;0,Tableau1[[#This Row],[debit]],-Tableau1[[#This Row],[credit]])</f>
        <v>3310</v>
      </c>
      <c r="G743" s="1" t="str">
        <f>LEFT(Tableau1[[#This Row],[libelle]],FIND(" ",Tableau1[[#This Row],[libelle]])-1)</f>
        <v>EY</v>
      </c>
    </row>
    <row r="744" spans="1:7" x14ac:dyDescent="0.35">
      <c r="A744" s="34" t="s">
        <v>130</v>
      </c>
      <c r="B744" s="35">
        <v>42384</v>
      </c>
      <c r="C744" s="36" t="s">
        <v>1150</v>
      </c>
      <c r="D744" s="37">
        <v>3340</v>
      </c>
      <c r="E744" s="34"/>
      <c r="F744" s="42">
        <f>IF(Tableau1[[#This Row],[debit]]&gt;0,Tableau1[[#This Row],[debit]],-Tableau1[[#This Row],[credit]])</f>
        <v>3340</v>
      </c>
      <c r="G744" s="1" t="str">
        <f>LEFT(Tableau1[[#This Row],[libelle]],FIND(" ",Tableau1[[#This Row],[libelle]])-1)</f>
        <v>EY</v>
      </c>
    </row>
    <row r="745" spans="1:7" x14ac:dyDescent="0.35">
      <c r="A745" s="34" t="s">
        <v>130</v>
      </c>
      <c r="B745" s="35">
        <v>42547</v>
      </c>
      <c r="C745" s="36" t="s">
        <v>1151</v>
      </c>
      <c r="D745" s="37">
        <v>3780</v>
      </c>
      <c r="E745" s="34"/>
      <c r="F745" s="42">
        <f>IF(Tableau1[[#This Row],[debit]]&gt;0,Tableau1[[#This Row],[debit]],-Tableau1[[#This Row],[credit]])</f>
        <v>3780</v>
      </c>
      <c r="G745" s="1" t="str">
        <f>LEFT(Tableau1[[#This Row],[libelle]],FIND(" ",Tableau1[[#This Row],[libelle]])-1)</f>
        <v>EY</v>
      </c>
    </row>
    <row r="746" spans="1:7" x14ac:dyDescent="0.35">
      <c r="A746" s="34" t="s">
        <v>130</v>
      </c>
      <c r="B746" s="35">
        <v>42461</v>
      </c>
      <c r="C746" s="36" t="s">
        <v>1152</v>
      </c>
      <c r="D746" s="37">
        <v>4080</v>
      </c>
      <c r="E746" s="34"/>
      <c r="F746" s="42">
        <f>IF(Tableau1[[#This Row],[debit]]&gt;0,Tableau1[[#This Row],[debit]],-Tableau1[[#This Row],[credit]])</f>
        <v>4080</v>
      </c>
      <c r="G746" s="1" t="str">
        <f>LEFT(Tableau1[[#This Row],[libelle]],FIND(" ",Tableau1[[#This Row],[libelle]])-1)</f>
        <v>EY</v>
      </c>
    </row>
    <row r="747" spans="1:7" x14ac:dyDescent="0.35">
      <c r="A747" s="34" t="s">
        <v>130</v>
      </c>
      <c r="B747" s="35">
        <v>42719</v>
      </c>
      <c r="C747" s="36" t="s">
        <v>1153</v>
      </c>
      <c r="D747" s="37">
        <v>4560</v>
      </c>
      <c r="E747" s="34"/>
      <c r="F747" s="42">
        <f>IF(Tableau1[[#This Row],[debit]]&gt;0,Tableau1[[#This Row],[debit]],-Tableau1[[#This Row],[credit]])</f>
        <v>4560</v>
      </c>
      <c r="G747" s="1" t="str">
        <f>LEFT(Tableau1[[#This Row],[libelle]],FIND(" ",Tableau1[[#This Row],[libelle]])-1)</f>
        <v>EY</v>
      </c>
    </row>
    <row r="748" spans="1:7" x14ac:dyDescent="0.35">
      <c r="A748" s="34" t="s">
        <v>130</v>
      </c>
      <c r="B748" s="35">
        <v>42495</v>
      </c>
      <c r="C748" s="36" t="s">
        <v>1154</v>
      </c>
      <c r="D748" s="37">
        <v>5570</v>
      </c>
      <c r="E748" s="34"/>
      <c r="F748" s="42">
        <f>IF(Tableau1[[#This Row],[debit]]&gt;0,Tableau1[[#This Row],[debit]],-Tableau1[[#This Row],[credit]])</f>
        <v>5570</v>
      </c>
      <c r="G748" s="1" t="str">
        <f>LEFT(Tableau1[[#This Row],[libelle]],FIND(" ",Tableau1[[#This Row],[libelle]])-1)</f>
        <v>EY</v>
      </c>
    </row>
    <row r="749" spans="1:7" x14ac:dyDescent="0.35">
      <c r="A749" s="34" t="s">
        <v>130</v>
      </c>
      <c r="B749" s="35">
        <v>42428</v>
      </c>
      <c r="C749" s="36" t="s">
        <v>1155</v>
      </c>
      <c r="D749" s="37">
        <v>6770</v>
      </c>
      <c r="E749" s="34"/>
      <c r="F749" s="42">
        <f>IF(Tableau1[[#This Row],[debit]]&gt;0,Tableau1[[#This Row],[debit]],-Tableau1[[#This Row],[credit]])</f>
        <v>6770</v>
      </c>
      <c r="G749" s="1" t="str">
        <f>LEFT(Tableau1[[#This Row],[libelle]],FIND(" ",Tableau1[[#This Row],[libelle]])-1)</f>
        <v>JOBLINK</v>
      </c>
    </row>
    <row r="750" spans="1:7" x14ac:dyDescent="0.35">
      <c r="A750" s="34" t="s">
        <v>130</v>
      </c>
      <c r="B750" s="35">
        <v>42395</v>
      </c>
      <c r="C750" s="36" t="s">
        <v>1156</v>
      </c>
      <c r="D750" s="37">
        <v>7540</v>
      </c>
      <c r="E750" s="34"/>
      <c r="F750" s="42">
        <f>IF(Tableau1[[#This Row],[debit]]&gt;0,Tableau1[[#This Row],[debit]],-Tableau1[[#This Row],[credit]])</f>
        <v>7540</v>
      </c>
      <c r="G750" s="1" t="str">
        <f>LEFT(Tableau1[[#This Row],[libelle]],FIND(" ",Tableau1[[#This Row],[libelle]])-1)</f>
        <v>JOBLINK</v>
      </c>
    </row>
    <row r="751" spans="1:7" x14ac:dyDescent="0.35">
      <c r="A751" s="34" t="s">
        <v>130</v>
      </c>
      <c r="B751" s="35">
        <v>42680</v>
      </c>
      <c r="C751" s="36" t="s">
        <v>1157</v>
      </c>
      <c r="D751" s="37">
        <v>7710</v>
      </c>
      <c r="E751" s="34"/>
      <c r="F751" s="42">
        <f>IF(Tableau1[[#This Row],[debit]]&gt;0,Tableau1[[#This Row],[debit]],-Tableau1[[#This Row],[credit]])</f>
        <v>7710</v>
      </c>
      <c r="G751" s="1" t="str">
        <f>LEFT(Tableau1[[#This Row],[libelle]],FIND(" ",Tableau1[[#This Row],[libelle]])-1)</f>
        <v>JOBLINK</v>
      </c>
    </row>
    <row r="752" spans="1:7" x14ac:dyDescent="0.35">
      <c r="A752" s="34" t="s">
        <v>130</v>
      </c>
      <c r="B752" s="35">
        <v>42422</v>
      </c>
      <c r="C752" s="36" t="s">
        <v>1158</v>
      </c>
      <c r="D752" s="37">
        <v>8100</v>
      </c>
      <c r="E752" s="34"/>
      <c r="F752" s="42">
        <f>IF(Tableau1[[#This Row],[debit]]&gt;0,Tableau1[[#This Row],[debit]],-Tableau1[[#This Row],[credit]])</f>
        <v>8100</v>
      </c>
      <c r="G752" s="1" t="str">
        <f>LEFT(Tableau1[[#This Row],[libelle]],FIND(" ",Tableau1[[#This Row],[libelle]])-1)</f>
        <v>JOBLINK</v>
      </c>
    </row>
    <row r="753" spans="1:7" x14ac:dyDescent="0.35">
      <c r="A753" s="34" t="s">
        <v>132</v>
      </c>
      <c r="B753" s="35">
        <v>42550</v>
      </c>
      <c r="C753" s="36" t="s">
        <v>1159</v>
      </c>
      <c r="D753" s="37">
        <v>330</v>
      </c>
      <c r="E753" s="34"/>
      <c r="F753" s="42">
        <f>IF(Tableau1[[#This Row],[debit]]&gt;0,Tableau1[[#This Row],[debit]],-Tableau1[[#This Row],[credit]])</f>
        <v>330</v>
      </c>
      <c r="G753" s="1" t="str">
        <f>LEFT(Tableau1[[#This Row],[libelle]],FIND(" ",Tableau1[[#This Row],[libelle]])-1)</f>
        <v>JOBLINK</v>
      </c>
    </row>
    <row r="754" spans="1:7" x14ac:dyDescent="0.35">
      <c r="A754" s="34" t="s">
        <v>132</v>
      </c>
      <c r="B754" s="35">
        <v>42409</v>
      </c>
      <c r="C754" s="36" t="s">
        <v>1160</v>
      </c>
      <c r="D754" s="37">
        <v>760</v>
      </c>
      <c r="E754" s="34"/>
      <c r="F754" s="42">
        <f>IF(Tableau1[[#This Row],[debit]]&gt;0,Tableau1[[#This Row],[debit]],-Tableau1[[#This Row],[credit]])</f>
        <v>760</v>
      </c>
      <c r="G754" s="1" t="str">
        <f>LEFT(Tableau1[[#This Row],[libelle]],FIND(" ",Tableau1[[#This Row],[libelle]])-1)</f>
        <v>JOBLINK</v>
      </c>
    </row>
    <row r="755" spans="1:7" x14ac:dyDescent="0.35">
      <c r="A755" s="34" t="s">
        <v>132</v>
      </c>
      <c r="B755" s="35">
        <v>42521</v>
      </c>
      <c r="C755" s="36" t="s">
        <v>1161</v>
      </c>
      <c r="D755" s="37">
        <v>1120</v>
      </c>
      <c r="E755" s="34"/>
      <c r="F755" s="42">
        <f>IF(Tableau1[[#This Row],[debit]]&gt;0,Tableau1[[#This Row],[debit]],-Tableau1[[#This Row],[credit]])</f>
        <v>1120</v>
      </c>
      <c r="G755" s="1" t="str">
        <f>LEFT(Tableau1[[#This Row],[libelle]],FIND(" ",Tableau1[[#This Row],[libelle]])-1)</f>
        <v>JOBLINK</v>
      </c>
    </row>
    <row r="756" spans="1:7" x14ac:dyDescent="0.35">
      <c r="A756" s="34" t="s">
        <v>132</v>
      </c>
      <c r="B756" s="35">
        <v>42655</v>
      </c>
      <c r="C756" s="36" t="s">
        <v>1162</v>
      </c>
      <c r="D756" s="37">
        <v>1140</v>
      </c>
      <c r="E756" s="34"/>
      <c r="F756" s="42">
        <f>IF(Tableau1[[#This Row],[debit]]&gt;0,Tableau1[[#This Row],[debit]],-Tableau1[[#This Row],[credit]])</f>
        <v>1140</v>
      </c>
      <c r="G756" s="1" t="str">
        <f>LEFT(Tableau1[[#This Row],[libelle]],FIND(" ",Tableau1[[#This Row],[libelle]])-1)</f>
        <v>JOBLINK</v>
      </c>
    </row>
    <row r="757" spans="1:7" x14ac:dyDescent="0.35">
      <c r="A757" s="34" t="s">
        <v>132</v>
      </c>
      <c r="B757" s="35">
        <v>42477</v>
      </c>
      <c r="C757" s="36" t="s">
        <v>1163</v>
      </c>
      <c r="D757" s="37">
        <v>1310</v>
      </c>
      <c r="E757" s="34"/>
      <c r="F757" s="42">
        <f>IF(Tableau1[[#This Row],[debit]]&gt;0,Tableau1[[#This Row],[debit]],-Tableau1[[#This Row],[credit]])</f>
        <v>1310</v>
      </c>
      <c r="G757" s="1" t="str">
        <f>LEFT(Tableau1[[#This Row],[libelle]],FIND(" ",Tableau1[[#This Row],[libelle]])-1)</f>
        <v>JOBLINK</v>
      </c>
    </row>
    <row r="758" spans="1:7" x14ac:dyDescent="0.35">
      <c r="A758" s="34" t="s">
        <v>132</v>
      </c>
      <c r="B758" s="35">
        <v>42654</v>
      </c>
      <c r="C758" s="36" t="s">
        <v>1164</v>
      </c>
      <c r="D758" s="37">
        <v>1500</v>
      </c>
      <c r="E758" s="34"/>
      <c r="F758" s="42">
        <f>IF(Tableau1[[#This Row],[debit]]&gt;0,Tableau1[[#This Row],[debit]],-Tableau1[[#This Row],[credit]])</f>
        <v>1500</v>
      </c>
      <c r="G758" s="1" t="str">
        <f>LEFT(Tableau1[[#This Row],[libelle]],FIND(" ",Tableau1[[#This Row],[libelle]])-1)</f>
        <v>JOBLINK</v>
      </c>
    </row>
    <row r="759" spans="1:7" x14ac:dyDescent="0.35">
      <c r="A759" s="34" t="s">
        <v>132</v>
      </c>
      <c r="B759" s="35">
        <v>42498</v>
      </c>
      <c r="C759" s="36" t="s">
        <v>1165</v>
      </c>
      <c r="D759" s="37">
        <v>2140</v>
      </c>
      <c r="E759" s="34"/>
      <c r="F759" s="42">
        <f>IF(Tableau1[[#This Row],[debit]]&gt;0,Tableau1[[#This Row],[debit]],-Tableau1[[#This Row],[credit]])</f>
        <v>2140</v>
      </c>
      <c r="G759" s="1" t="str">
        <f>LEFT(Tableau1[[#This Row],[libelle]],FIND(" ",Tableau1[[#This Row],[libelle]])-1)</f>
        <v>ALLIANCE</v>
      </c>
    </row>
    <row r="760" spans="1:7" x14ac:dyDescent="0.35">
      <c r="A760" s="34" t="s">
        <v>132</v>
      </c>
      <c r="B760" s="35">
        <v>42372</v>
      </c>
      <c r="C760" s="36" t="s">
        <v>1166</v>
      </c>
      <c r="D760" s="37"/>
      <c r="E760" s="37">
        <v>2200</v>
      </c>
      <c r="F760" s="42">
        <f>IF(Tableau1[[#This Row],[debit]]&gt;0,Tableau1[[#This Row],[debit]],-Tableau1[[#This Row],[credit]])</f>
        <v>-2200</v>
      </c>
      <c r="G760" s="1" t="str">
        <f>LEFT(Tableau1[[#This Row],[libelle]],FIND(" ",Tableau1[[#This Row],[libelle]])-1)</f>
        <v>ALLIANCE</v>
      </c>
    </row>
    <row r="761" spans="1:7" x14ac:dyDescent="0.35">
      <c r="A761" s="34" t="s">
        <v>132</v>
      </c>
      <c r="B761" s="35">
        <v>42543</v>
      </c>
      <c r="C761" s="36" t="s">
        <v>1167</v>
      </c>
      <c r="D761" s="37">
        <v>2300</v>
      </c>
      <c r="E761" s="34"/>
      <c r="F761" s="42">
        <f>IF(Tableau1[[#This Row],[debit]]&gt;0,Tableau1[[#This Row],[debit]],-Tableau1[[#This Row],[credit]])</f>
        <v>2300</v>
      </c>
      <c r="G761" s="1" t="str">
        <f>LEFT(Tableau1[[#This Row],[libelle]],FIND(" ",Tableau1[[#This Row],[libelle]])-1)</f>
        <v>ALLIANCE</v>
      </c>
    </row>
    <row r="762" spans="1:7" x14ac:dyDescent="0.35">
      <c r="A762" s="34" t="s">
        <v>132</v>
      </c>
      <c r="B762" s="35">
        <v>42468</v>
      </c>
      <c r="C762" s="36" t="s">
        <v>1168</v>
      </c>
      <c r="D762" s="37">
        <v>3050</v>
      </c>
      <c r="E762" s="34"/>
      <c r="F762" s="42">
        <f>IF(Tableau1[[#This Row],[debit]]&gt;0,Tableau1[[#This Row],[debit]],-Tableau1[[#This Row],[credit]])</f>
        <v>3050</v>
      </c>
      <c r="G762" s="1" t="str">
        <f>LEFT(Tableau1[[#This Row],[libelle]],FIND(" ",Tableau1[[#This Row],[libelle]])-1)</f>
        <v>ALLIANCE</v>
      </c>
    </row>
    <row r="763" spans="1:7" x14ac:dyDescent="0.35">
      <c r="A763" s="34" t="s">
        <v>132</v>
      </c>
      <c r="B763" s="35">
        <v>42494</v>
      </c>
      <c r="C763" s="36" t="s">
        <v>1169</v>
      </c>
      <c r="D763" s="37">
        <v>3550</v>
      </c>
      <c r="E763" s="34"/>
      <c r="F763" s="42">
        <f>IF(Tableau1[[#This Row],[debit]]&gt;0,Tableau1[[#This Row],[debit]],-Tableau1[[#This Row],[credit]])</f>
        <v>3550</v>
      </c>
      <c r="G763" s="1" t="str">
        <f>LEFT(Tableau1[[#This Row],[libelle]],FIND(" ",Tableau1[[#This Row],[libelle]])-1)</f>
        <v>ALLIANCE</v>
      </c>
    </row>
    <row r="764" spans="1:7" x14ac:dyDescent="0.35">
      <c r="A764" s="34" t="s">
        <v>132</v>
      </c>
      <c r="B764" s="35">
        <v>42703</v>
      </c>
      <c r="C764" s="36" t="s">
        <v>1170</v>
      </c>
      <c r="D764" s="37">
        <v>3940</v>
      </c>
      <c r="E764" s="34"/>
      <c r="F764" s="42">
        <f>IF(Tableau1[[#This Row],[debit]]&gt;0,Tableau1[[#This Row],[debit]],-Tableau1[[#This Row],[credit]])</f>
        <v>3940</v>
      </c>
      <c r="G764" s="1" t="str">
        <f>LEFT(Tableau1[[#This Row],[libelle]],FIND(" ",Tableau1[[#This Row],[libelle]])-1)</f>
        <v>ALLIANCE</v>
      </c>
    </row>
    <row r="765" spans="1:7" x14ac:dyDescent="0.35">
      <c r="A765" s="34" t="s">
        <v>132</v>
      </c>
      <c r="B765" s="35">
        <v>42576</v>
      </c>
      <c r="C765" s="36" t="s">
        <v>1171</v>
      </c>
      <c r="D765" s="37">
        <v>5000</v>
      </c>
      <c r="E765" s="34"/>
      <c r="F765" s="42">
        <f>IF(Tableau1[[#This Row],[debit]]&gt;0,Tableau1[[#This Row],[debit]],-Tableau1[[#This Row],[credit]])</f>
        <v>5000</v>
      </c>
      <c r="G765" s="1" t="str">
        <f>LEFT(Tableau1[[#This Row],[libelle]],FIND(" ",Tableau1[[#This Row],[libelle]])-1)</f>
        <v>ALLIANCE</v>
      </c>
    </row>
    <row r="766" spans="1:7" x14ac:dyDescent="0.35">
      <c r="A766" s="34" t="s">
        <v>132</v>
      </c>
      <c r="B766" s="35">
        <v>42692</v>
      </c>
      <c r="C766" s="36" t="s">
        <v>1172</v>
      </c>
      <c r="D766" s="37">
        <v>5790</v>
      </c>
      <c r="E766" s="34"/>
      <c r="F766" s="42">
        <f>IF(Tableau1[[#This Row],[debit]]&gt;0,Tableau1[[#This Row],[debit]],-Tableau1[[#This Row],[credit]])</f>
        <v>5790</v>
      </c>
      <c r="G766" s="1" t="str">
        <f>LEFT(Tableau1[[#This Row],[libelle]],FIND(" ",Tableau1[[#This Row],[libelle]])-1)</f>
        <v>ALLIANCE</v>
      </c>
    </row>
    <row r="767" spans="1:7" x14ac:dyDescent="0.35">
      <c r="A767" s="34" t="s">
        <v>132</v>
      </c>
      <c r="B767" s="35">
        <v>42375</v>
      </c>
      <c r="C767" s="36" t="s">
        <v>1173</v>
      </c>
      <c r="D767" s="37">
        <v>5840</v>
      </c>
      <c r="E767" s="34"/>
      <c r="F767" s="42">
        <f>IF(Tableau1[[#This Row],[debit]]&gt;0,Tableau1[[#This Row],[debit]],-Tableau1[[#This Row],[credit]])</f>
        <v>5840</v>
      </c>
      <c r="G767" s="1" t="str">
        <f>LEFT(Tableau1[[#This Row],[libelle]],FIND(" ",Tableau1[[#This Row],[libelle]])-1)</f>
        <v>ALLIANCE</v>
      </c>
    </row>
    <row r="768" spans="1:7" x14ac:dyDescent="0.35">
      <c r="A768" s="34" t="s">
        <v>132</v>
      </c>
      <c r="B768" s="35">
        <v>42677</v>
      </c>
      <c r="C768" s="36" t="s">
        <v>1174</v>
      </c>
      <c r="D768" s="37">
        <v>7260</v>
      </c>
      <c r="E768" s="34"/>
      <c r="F768" s="42">
        <f>IF(Tableau1[[#This Row],[debit]]&gt;0,Tableau1[[#This Row],[debit]],-Tableau1[[#This Row],[credit]])</f>
        <v>7260</v>
      </c>
      <c r="G768" s="1" t="str">
        <f>LEFT(Tableau1[[#This Row],[libelle]],FIND(" ",Tableau1[[#This Row],[libelle]])-1)</f>
        <v>ALLIANCE</v>
      </c>
    </row>
    <row r="769" spans="1:7" x14ac:dyDescent="0.35">
      <c r="A769" s="34" t="s">
        <v>132</v>
      </c>
      <c r="B769" s="35">
        <v>42729</v>
      </c>
      <c r="C769" s="36" t="s">
        <v>1175</v>
      </c>
      <c r="D769" s="37">
        <v>7470</v>
      </c>
      <c r="E769" s="34"/>
      <c r="F769" s="42">
        <f>IF(Tableau1[[#This Row],[debit]]&gt;0,Tableau1[[#This Row],[debit]],-Tableau1[[#This Row],[credit]])</f>
        <v>7470</v>
      </c>
      <c r="G769" s="1" t="str">
        <f>LEFT(Tableau1[[#This Row],[libelle]],FIND(" ",Tableau1[[#This Row],[libelle]])-1)</f>
        <v>ALLIANCE</v>
      </c>
    </row>
    <row r="770" spans="1:7" x14ac:dyDescent="0.35">
      <c r="A770" s="34" t="s">
        <v>132</v>
      </c>
      <c r="B770" s="35">
        <v>42375</v>
      </c>
      <c r="C770" s="36" t="s">
        <v>1176</v>
      </c>
      <c r="D770" s="37">
        <v>7850</v>
      </c>
      <c r="E770" s="34"/>
      <c r="F770" s="42">
        <f>IF(Tableau1[[#This Row],[debit]]&gt;0,Tableau1[[#This Row],[debit]],-Tableau1[[#This Row],[credit]])</f>
        <v>7850</v>
      </c>
      <c r="G770" s="1" t="str">
        <f>LEFT(Tableau1[[#This Row],[libelle]],FIND(" ",Tableau1[[#This Row],[libelle]])-1)</f>
        <v>ALLIANCE</v>
      </c>
    </row>
    <row r="771" spans="1:7" x14ac:dyDescent="0.35">
      <c r="A771" s="34" t="s">
        <v>132</v>
      </c>
      <c r="B771" s="35">
        <v>42371</v>
      </c>
      <c r="C771" s="36" t="s">
        <v>1177</v>
      </c>
      <c r="D771" s="37">
        <v>8330</v>
      </c>
      <c r="E771" s="34"/>
      <c r="F771" s="42">
        <f>IF(Tableau1[[#This Row],[debit]]&gt;0,Tableau1[[#This Row],[debit]],-Tableau1[[#This Row],[credit]])</f>
        <v>8330</v>
      </c>
      <c r="G771" s="1" t="str">
        <f>LEFT(Tableau1[[#This Row],[libelle]],FIND(" ",Tableau1[[#This Row],[libelle]])-1)</f>
        <v>ALLIANCE</v>
      </c>
    </row>
    <row r="772" spans="1:7" x14ac:dyDescent="0.35">
      <c r="A772" s="34" t="s">
        <v>134</v>
      </c>
      <c r="B772" s="35">
        <v>42698</v>
      </c>
      <c r="C772" s="36" t="s">
        <v>1178</v>
      </c>
      <c r="D772" s="37">
        <v>550</v>
      </c>
      <c r="E772" s="34"/>
      <c r="F772" s="42">
        <f>IF(Tableau1[[#This Row],[debit]]&gt;0,Tableau1[[#This Row],[debit]],-Tableau1[[#This Row],[credit]])</f>
        <v>550</v>
      </c>
      <c r="G772" s="1" t="str">
        <f>LEFT(Tableau1[[#This Row],[libelle]],FIND(" ",Tableau1[[#This Row],[libelle]])-1)</f>
        <v>FED</v>
      </c>
    </row>
    <row r="773" spans="1:7" x14ac:dyDescent="0.35">
      <c r="A773" s="34" t="s">
        <v>134</v>
      </c>
      <c r="B773" s="35">
        <v>42661</v>
      </c>
      <c r="C773" s="36" t="s">
        <v>1179</v>
      </c>
      <c r="D773" s="37">
        <v>1390</v>
      </c>
      <c r="E773" s="34"/>
      <c r="F773" s="42">
        <f>IF(Tableau1[[#This Row],[debit]]&gt;0,Tableau1[[#This Row],[debit]],-Tableau1[[#This Row],[credit]])</f>
        <v>1390</v>
      </c>
      <c r="G773" s="1" t="str">
        <f>LEFT(Tableau1[[#This Row],[libelle]],FIND(" ",Tableau1[[#This Row],[libelle]])-1)</f>
        <v>FED</v>
      </c>
    </row>
    <row r="774" spans="1:7" x14ac:dyDescent="0.35">
      <c r="A774" s="34" t="s">
        <v>134</v>
      </c>
      <c r="B774" s="35">
        <v>42383</v>
      </c>
      <c r="C774" s="36" t="s">
        <v>1180</v>
      </c>
      <c r="D774" s="37">
        <v>1530</v>
      </c>
      <c r="E774" s="34"/>
      <c r="F774" s="42">
        <f>IF(Tableau1[[#This Row],[debit]]&gt;0,Tableau1[[#This Row],[debit]],-Tableau1[[#This Row],[credit]])</f>
        <v>1530</v>
      </c>
      <c r="G774" s="1" t="str">
        <f>LEFT(Tableau1[[#This Row],[libelle]],FIND(" ",Tableau1[[#This Row],[libelle]])-1)</f>
        <v>FED</v>
      </c>
    </row>
    <row r="775" spans="1:7" x14ac:dyDescent="0.35">
      <c r="A775" s="34" t="s">
        <v>134</v>
      </c>
      <c r="B775" s="35">
        <v>42512</v>
      </c>
      <c r="C775" s="36" t="s">
        <v>1181</v>
      </c>
      <c r="D775" s="37">
        <v>1610</v>
      </c>
      <c r="E775" s="34"/>
      <c r="F775" s="42">
        <f>IF(Tableau1[[#This Row],[debit]]&gt;0,Tableau1[[#This Row],[debit]],-Tableau1[[#This Row],[credit]])</f>
        <v>1610</v>
      </c>
      <c r="G775" s="1" t="str">
        <f>LEFT(Tableau1[[#This Row],[libelle]],FIND(" ",Tableau1[[#This Row],[libelle]])-1)</f>
        <v>FED</v>
      </c>
    </row>
    <row r="776" spans="1:7" x14ac:dyDescent="0.35">
      <c r="A776" s="34" t="s">
        <v>134</v>
      </c>
      <c r="B776" s="35">
        <v>42584</v>
      </c>
      <c r="C776" s="36" t="s">
        <v>1182</v>
      </c>
      <c r="D776" s="37">
        <v>1670</v>
      </c>
      <c r="E776" s="34"/>
      <c r="F776" s="42">
        <f>IF(Tableau1[[#This Row],[debit]]&gt;0,Tableau1[[#This Row],[debit]],-Tableau1[[#This Row],[credit]])</f>
        <v>1670</v>
      </c>
      <c r="G776" s="1" t="str">
        <f>LEFT(Tableau1[[#This Row],[libelle]],FIND(" ",Tableau1[[#This Row],[libelle]])-1)</f>
        <v>FED</v>
      </c>
    </row>
    <row r="777" spans="1:7" x14ac:dyDescent="0.35">
      <c r="A777" s="34" t="s">
        <v>134</v>
      </c>
      <c r="B777" s="35">
        <v>42545</v>
      </c>
      <c r="C777" s="36" t="s">
        <v>1183</v>
      </c>
      <c r="D777" s="37">
        <v>1870</v>
      </c>
      <c r="E777" s="34"/>
      <c r="F777" s="42">
        <f>IF(Tableau1[[#This Row],[debit]]&gt;0,Tableau1[[#This Row],[debit]],-Tableau1[[#This Row],[credit]])</f>
        <v>1870</v>
      </c>
      <c r="G777" s="1" t="str">
        <f>LEFT(Tableau1[[#This Row],[libelle]],FIND(" ",Tableau1[[#This Row],[libelle]])-1)</f>
        <v>FED</v>
      </c>
    </row>
    <row r="778" spans="1:7" x14ac:dyDescent="0.35">
      <c r="A778" s="34" t="s">
        <v>134</v>
      </c>
      <c r="B778" s="35">
        <v>42714</v>
      </c>
      <c r="C778" s="36" t="s">
        <v>1184</v>
      </c>
      <c r="D778" s="37">
        <v>3020</v>
      </c>
      <c r="E778" s="34"/>
      <c r="F778" s="42">
        <f>IF(Tableau1[[#This Row],[debit]]&gt;0,Tableau1[[#This Row],[debit]],-Tableau1[[#This Row],[credit]])</f>
        <v>3020</v>
      </c>
      <c r="G778" s="1" t="str">
        <f>LEFT(Tableau1[[#This Row],[libelle]],FIND(" ",Tableau1[[#This Row],[libelle]])-1)</f>
        <v>FED</v>
      </c>
    </row>
    <row r="779" spans="1:7" x14ac:dyDescent="0.35">
      <c r="A779" s="34" t="s">
        <v>134</v>
      </c>
      <c r="B779" s="35">
        <v>42377</v>
      </c>
      <c r="C779" s="36" t="s">
        <v>1185</v>
      </c>
      <c r="D779" s="37">
        <v>3710</v>
      </c>
      <c r="E779" s="34"/>
      <c r="F779" s="42">
        <f>IF(Tableau1[[#This Row],[debit]]&gt;0,Tableau1[[#This Row],[debit]],-Tableau1[[#This Row],[credit]])</f>
        <v>3710</v>
      </c>
      <c r="G779" s="1" t="str">
        <f>LEFT(Tableau1[[#This Row],[libelle]],FIND(" ",Tableau1[[#This Row],[libelle]])-1)</f>
        <v>FED</v>
      </c>
    </row>
    <row r="780" spans="1:7" x14ac:dyDescent="0.35">
      <c r="A780" s="34" t="s">
        <v>134</v>
      </c>
      <c r="B780" s="35">
        <v>42448</v>
      </c>
      <c r="C780" s="36" t="s">
        <v>1186</v>
      </c>
      <c r="D780" s="37">
        <v>3910</v>
      </c>
      <c r="E780" s="34"/>
      <c r="F780" s="42">
        <f>IF(Tableau1[[#This Row],[debit]]&gt;0,Tableau1[[#This Row],[debit]],-Tableau1[[#This Row],[credit]])</f>
        <v>3910</v>
      </c>
      <c r="G780" s="1" t="str">
        <f>LEFT(Tableau1[[#This Row],[libelle]],FIND(" ",Tableau1[[#This Row],[libelle]])-1)</f>
        <v>FED</v>
      </c>
    </row>
    <row r="781" spans="1:7" x14ac:dyDescent="0.35">
      <c r="A781" s="34" t="s">
        <v>134</v>
      </c>
      <c r="B781" s="35">
        <v>42686</v>
      </c>
      <c r="C781" s="36" t="s">
        <v>1187</v>
      </c>
      <c r="D781" s="37">
        <v>4060</v>
      </c>
      <c r="E781" s="34"/>
      <c r="F781" s="42">
        <f>IF(Tableau1[[#This Row],[debit]]&gt;0,Tableau1[[#This Row],[debit]],-Tableau1[[#This Row],[credit]])</f>
        <v>4060</v>
      </c>
      <c r="G781" s="1" t="str">
        <f>LEFT(Tableau1[[#This Row],[libelle]],FIND(" ",Tableau1[[#This Row],[libelle]])-1)</f>
        <v>FED</v>
      </c>
    </row>
    <row r="782" spans="1:7" x14ac:dyDescent="0.35">
      <c r="A782" s="34" t="s">
        <v>134</v>
      </c>
      <c r="B782" s="35">
        <v>42452</v>
      </c>
      <c r="C782" s="36" t="s">
        <v>1188</v>
      </c>
      <c r="D782" s="37">
        <v>4640</v>
      </c>
      <c r="E782" s="34"/>
      <c r="F782" s="42">
        <f>IF(Tableau1[[#This Row],[debit]]&gt;0,Tableau1[[#This Row],[debit]],-Tableau1[[#This Row],[credit]])</f>
        <v>4640</v>
      </c>
      <c r="G782" s="1" t="str">
        <f>LEFT(Tableau1[[#This Row],[libelle]],FIND(" ",Tableau1[[#This Row],[libelle]])-1)</f>
        <v>FED</v>
      </c>
    </row>
    <row r="783" spans="1:7" x14ac:dyDescent="0.35">
      <c r="A783" s="34" t="s">
        <v>134</v>
      </c>
      <c r="B783" s="35">
        <v>42655</v>
      </c>
      <c r="C783" s="36" t="s">
        <v>1189</v>
      </c>
      <c r="D783" s="37">
        <v>4820</v>
      </c>
      <c r="E783" s="34"/>
      <c r="F783" s="42">
        <f>IF(Tableau1[[#This Row],[debit]]&gt;0,Tableau1[[#This Row],[debit]],-Tableau1[[#This Row],[credit]])</f>
        <v>4820</v>
      </c>
      <c r="G783" s="1" t="str">
        <f>LEFT(Tableau1[[#This Row],[libelle]],FIND(" ",Tableau1[[#This Row],[libelle]])-1)</f>
        <v>FED</v>
      </c>
    </row>
    <row r="784" spans="1:7" x14ac:dyDescent="0.35">
      <c r="A784" s="34" t="s">
        <v>134</v>
      </c>
      <c r="B784" s="35">
        <v>42574</v>
      </c>
      <c r="C784" s="36" t="s">
        <v>1190</v>
      </c>
      <c r="D784" s="37">
        <v>4950</v>
      </c>
      <c r="E784" s="34"/>
      <c r="F784" s="42">
        <f>IF(Tableau1[[#This Row],[debit]]&gt;0,Tableau1[[#This Row],[debit]],-Tableau1[[#This Row],[credit]])</f>
        <v>4950</v>
      </c>
      <c r="G784" s="1" t="str">
        <f>LEFT(Tableau1[[#This Row],[libelle]],FIND(" ",Tableau1[[#This Row],[libelle]])-1)</f>
        <v>FED</v>
      </c>
    </row>
    <row r="785" spans="1:7" x14ac:dyDescent="0.35">
      <c r="A785" s="34" t="s">
        <v>134</v>
      </c>
      <c r="B785" s="35">
        <v>42407</v>
      </c>
      <c r="C785" s="36" t="s">
        <v>1191</v>
      </c>
      <c r="D785" s="37">
        <v>5770</v>
      </c>
      <c r="E785" s="34"/>
      <c r="F785" s="42">
        <f>IF(Tableau1[[#This Row],[debit]]&gt;0,Tableau1[[#This Row],[debit]],-Tableau1[[#This Row],[credit]])</f>
        <v>5770</v>
      </c>
      <c r="G785" s="1" t="str">
        <f>LEFT(Tableau1[[#This Row],[libelle]],FIND(" ",Tableau1[[#This Row],[libelle]])-1)</f>
        <v>FED</v>
      </c>
    </row>
    <row r="786" spans="1:7" x14ac:dyDescent="0.35">
      <c r="A786" s="34" t="s">
        <v>134</v>
      </c>
      <c r="B786" s="35">
        <v>42648</v>
      </c>
      <c r="C786" s="36" t="s">
        <v>1192</v>
      </c>
      <c r="D786" s="37">
        <v>5820</v>
      </c>
      <c r="E786" s="34"/>
      <c r="F786" s="42">
        <f>IF(Tableau1[[#This Row],[debit]]&gt;0,Tableau1[[#This Row],[debit]],-Tableau1[[#This Row],[credit]])</f>
        <v>5820</v>
      </c>
      <c r="G786" s="1" t="str">
        <f>LEFT(Tableau1[[#This Row],[libelle]],FIND(" ",Tableau1[[#This Row],[libelle]])-1)</f>
        <v>FED</v>
      </c>
    </row>
    <row r="787" spans="1:7" x14ac:dyDescent="0.35">
      <c r="A787" s="34" t="s">
        <v>134</v>
      </c>
      <c r="B787" s="35">
        <v>42440</v>
      </c>
      <c r="C787" s="36" t="s">
        <v>1193</v>
      </c>
      <c r="D787" s="37">
        <v>5900</v>
      </c>
      <c r="E787" s="34"/>
      <c r="F787" s="42">
        <f>IF(Tableau1[[#This Row],[debit]]&gt;0,Tableau1[[#This Row],[debit]],-Tableau1[[#This Row],[credit]])</f>
        <v>5900</v>
      </c>
      <c r="G787" s="1" t="str">
        <f>LEFT(Tableau1[[#This Row],[libelle]],FIND(" ",Tableau1[[#This Row],[libelle]])-1)</f>
        <v>FED</v>
      </c>
    </row>
    <row r="788" spans="1:7" x14ac:dyDescent="0.35">
      <c r="A788" s="34" t="s">
        <v>134</v>
      </c>
      <c r="B788" s="35">
        <v>42718</v>
      </c>
      <c r="C788" s="36" t="s">
        <v>1194</v>
      </c>
      <c r="D788" s="37">
        <v>6060</v>
      </c>
      <c r="E788" s="34"/>
      <c r="F788" s="42">
        <f>IF(Tableau1[[#This Row],[debit]]&gt;0,Tableau1[[#This Row],[debit]],-Tableau1[[#This Row],[credit]])</f>
        <v>6060</v>
      </c>
      <c r="G788" s="1" t="str">
        <f>LEFT(Tableau1[[#This Row],[libelle]],FIND(" ",Tableau1[[#This Row],[libelle]])-1)</f>
        <v>URVIKA</v>
      </c>
    </row>
    <row r="789" spans="1:7" x14ac:dyDescent="0.35">
      <c r="A789" s="34" t="s">
        <v>134</v>
      </c>
      <c r="B789" s="35">
        <v>42510</v>
      </c>
      <c r="C789" s="36" t="s">
        <v>1195</v>
      </c>
      <c r="D789" s="37">
        <v>7140</v>
      </c>
      <c r="E789" s="34"/>
      <c r="F789" s="42">
        <f>IF(Tableau1[[#This Row],[debit]]&gt;0,Tableau1[[#This Row],[debit]],-Tableau1[[#This Row],[credit]])</f>
        <v>7140</v>
      </c>
      <c r="G789" s="1" t="str">
        <f>LEFT(Tableau1[[#This Row],[libelle]],FIND(" ",Tableau1[[#This Row],[libelle]])-1)</f>
        <v>URVIKA</v>
      </c>
    </row>
    <row r="790" spans="1:7" x14ac:dyDescent="0.35">
      <c r="A790" s="34" t="s">
        <v>134</v>
      </c>
      <c r="B790" s="35">
        <v>42524</v>
      </c>
      <c r="C790" s="36" t="s">
        <v>1196</v>
      </c>
      <c r="D790" s="37">
        <v>7230</v>
      </c>
      <c r="E790" s="34"/>
      <c r="F790" s="42">
        <f>IF(Tableau1[[#This Row],[debit]]&gt;0,Tableau1[[#This Row],[debit]],-Tableau1[[#This Row],[credit]])</f>
        <v>7230</v>
      </c>
      <c r="G790" s="1" t="str">
        <f>LEFT(Tableau1[[#This Row],[libelle]],FIND(" ",Tableau1[[#This Row],[libelle]])-1)</f>
        <v>URVIKA</v>
      </c>
    </row>
    <row r="791" spans="1:7" x14ac:dyDescent="0.35">
      <c r="A791" s="34" t="s">
        <v>136</v>
      </c>
      <c r="B791" s="35">
        <v>42718</v>
      </c>
      <c r="C791" s="36" t="s">
        <v>1197</v>
      </c>
      <c r="D791" s="37">
        <v>310</v>
      </c>
      <c r="E791" s="34"/>
      <c r="F791" s="42">
        <f>IF(Tableau1[[#This Row],[debit]]&gt;0,Tableau1[[#This Row],[debit]],-Tableau1[[#This Row],[credit]])</f>
        <v>310</v>
      </c>
      <c r="G791" s="1" t="str">
        <f>LEFT(Tableau1[[#This Row],[libelle]],FIND(" ",Tableau1[[#This Row],[libelle]])-1)</f>
        <v>URVIKA</v>
      </c>
    </row>
    <row r="792" spans="1:7" x14ac:dyDescent="0.35">
      <c r="A792" s="34" t="s">
        <v>136</v>
      </c>
      <c r="B792" s="35">
        <v>42527</v>
      </c>
      <c r="C792" s="36" t="s">
        <v>1198</v>
      </c>
      <c r="D792" s="37">
        <v>340</v>
      </c>
      <c r="E792" s="34"/>
      <c r="F792" s="42">
        <f>IF(Tableau1[[#This Row],[debit]]&gt;0,Tableau1[[#This Row],[debit]],-Tableau1[[#This Row],[credit]])</f>
        <v>340</v>
      </c>
      <c r="G792" s="1" t="str">
        <f>LEFT(Tableau1[[#This Row],[libelle]],FIND(" ",Tableau1[[#This Row],[libelle]])-1)</f>
        <v>URVIKA</v>
      </c>
    </row>
    <row r="793" spans="1:7" x14ac:dyDescent="0.35">
      <c r="A793" s="34" t="s">
        <v>136</v>
      </c>
      <c r="B793" s="35">
        <v>42528</v>
      </c>
      <c r="C793" s="36" t="s">
        <v>1199</v>
      </c>
      <c r="D793" s="37">
        <v>2150</v>
      </c>
      <c r="E793" s="34"/>
      <c r="F793" s="42">
        <f>IF(Tableau1[[#This Row],[debit]]&gt;0,Tableau1[[#This Row],[debit]],-Tableau1[[#This Row],[credit]])</f>
        <v>2150</v>
      </c>
      <c r="G793" s="1" t="str">
        <f>LEFT(Tableau1[[#This Row],[libelle]],FIND(" ",Tableau1[[#This Row],[libelle]])-1)</f>
        <v>URVIKA</v>
      </c>
    </row>
    <row r="794" spans="1:7" x14ac:dyDescent="0.35">
      <c r="A794" s="34" t="s">
        <v>136</v>
      </c>
      <c r="B794" s="35">
        <v>42686</v>
      </c>
      <c r="C794" s="36" t="s">
        <v>1200</v>
      </c>
      <c r="D794" s="37">
        <v>2700</v>
      </c>
      <c r="E794" s="34"/>
      <c r="F794" s="42">
        <f>IF(Tableau1[[#This Row],[debit]]&gt;0,Tableau1[[#This Row],[debit]],-Tableau1[[#This Row],[credit]])</f>
        <v>2700</v>
      </c>
      <c r="G794" s="1" t="str">
        <f>LEFT(Tableau1[[#This Row],[libelle]],FIND(" ",Tableau1[[#This Row],[libelle]])-1)</f>
        <v>URVIKA</v>
      </c>
    </row>
    <row r="795" spans="1:7" x14ac:dyDescent="0.35">
      <c r="A795" s="34" t="s">
        <v>136</v>
      </c>
      <c r="B795" s="35">
        <v>42645</v>
      </c>
      <c r="C795" s="36" t="s">
        <v>1201</v>
      </c>
      <c r="D795" s="37">
        <v>3770</v>
      </c>
      <c r="E795" s="34"/>
      <c r="F795" s="42">
        <f>IF(Tableau1[[#This Row],[debit]]&gt;0,Tableau1[[#This Row],[debit]],-Tableau1[[#This Row],[credit]])</f>
        <v>3770</v>
      </c>
      <c r="G795" s="1" t="str">
        <f>LEFT(Tableau1[[#This Row],[libelle]],FIND(" ",Tableau1[[#This Row],[libelle]])-1)</f>
        <v>URVIKA</v>
      </c>
    </row>
    <row r="796" spans="1:7" x14ac:dyDescent="0.35">
      <c r="A796" s="34" t="s">
        <v>136</v>
      </c>
      <c r="B796" s="35">
        <v>42678</v>
      </c>
      <c r="C796" s="36" t="s">
        <v>1202</v>
      </c>
      <c r="D796" s="37">
        <v>3810</v>
      </c>
      <c r="E796" s="34"/>
      <c r="F796" s="42">
        <f>IF(Tableau1[[#This Row],[debit]]&gt;0,Tableau1[[#This Row],[debit]],-Tableau1[[#This Row],[credit]])</f>
        <v>3810</v>
      </c>
      <c r="G796" s="1" t="str">
        <f>LEFT(Tableau1[[#This Row],[libelle]],FIND(" ",Tableau1[[#This Row],[libelle]])-1)</f>
        <v>URVIKA</v>
      </c>
    </row>
    <row r="797" spans="1:7" x14ac:dyDescent="0.35">
      <c r="A797" s="34" t="s">
        <v>136</v>
      </c>
      <c r="B797" s="35">
        <v>42684</v>
      </c>
      <c r="C797" s="36" t="s">
        <v>1203</v>
      </c>
      <c r="D797" s="37">
        <v>3870</v>
      </c>
      <c r="E797" s="34"/>
      <c r="F797" s="42">
        <f>IF(Tableau1[[#This Row],[debit]]&gt;0,Tableau1[[#This Row],[debit]],-Tableau1[[#This Row],[credit]])</f>
        <v>3870</v>
      </c>
      <c r="G797" s="1" t="str">
        <f>LEFT(Tableau1[[#This Row],[libelle]],FIND(" ",Tableau1[[#This Row],[libelle]])-1)</f>
        <v>URVIKA</v>
      </c>
    </row>
    <row r="798" spans="1:7" x14ac:dyDescent="0.35">
      <c r="A798" s="34" t="s">
        <v>136</v>
      </c>
      <c r="B798" s="35">
        <v>42453</v>
      </c>
      <c r="C798" s="36" t="s">
        <v>1204</v>
      </c>
      <c r="D798" s="37">
        <v>3900</v>
      </c>
      <c r="E798" s="34"/>
      <c r="F798" s="42">
        <f>IF(Tableau1[[#This Row],[debit]]&gt;0,Tableau1[[#This Row],[debit]],-Tableau1[[#This Row],[credit]])</f>
        <v>3900</v>
      </c>
      <c r="G798" s="1" t="str">
        <f>LEFT(Tableau1[[#This Row],[libelle]],FIND(" ",Tableau1[[#This Row],[libelle]])-1)</f>
        <v>OLIVER</v>
      </c>
    </row>
    <row r="799" spans="1:7" x14ac:dyDescent="0.35">
      <c r="A799" s="34" t="s">
        <v>136</v>
      </c>
      <c r="B799" s="35">
        <v>42486</v>
      </c>
      <c r="C799" s="36" t="s">
        <v>1205</v>
      </c>
      <c r="D799" s="37">
        <v>3930</v>
      </c>
      <c r="E799" s="34"/>
      <c r="F799" s="42">
        <f>IF(Tableau1[[#This Row],[debit]]&gt;0,Tableau1[[#This Row],[debit]],-Tableau1[[#This Row],[credit]])</f>
        <v>3930</v>
      </c>
      <c r="G799" s="1" t="str">
        <f>LEFT(Tableau1[[#This Row],[libelle]],FIND(" ",Tableau1[[#This Row],[libelle]])-1)</f>
        <v>OLIVER</v>
      </c>
    </row>
    <row r="800" spans="1:7" x14ac:dyDescent="0.35">
      <c r="A800" s="34" t="s">
        <v>136</v>
      </c>
      <c r="B800" s="35">
        <v>42522</v>
      </c>
      <c r="C800" s="36" t="s">
        <v>1206</v>
      </c>
      <c r="D800" s="37">
        <v>4420</v>
      </c>
      <c r="E800" s="34"/>
      <c r="F800" s="42">
        <f>IF(Tableau1[[#This Row],[debit]]&gt;0,Tableau1[[#This Row],[debit]],-Tableau1[[#This Row],[credit]])</f>
        <v>4420</v>
      </c>
      <c r="G800" s="1" t="str">
        <f>LEFT(Tableau1[[#This Row],[libelle]],FIND(" ",Tableau1[[#This Row],[libelle]])-1)</f>
        <v>OLIVER</v>
      </c>
    </row>
    <row r="801" spans="1:7" x14ac:dyDescent="0.35">
      <c r="A801" s="34" t="s">
        <v>136</v>
      </c>
      <c r="B801" s="35">
        <v>42508</v>
      </c>
      <c r="C801" s="36" t="s">
        <v>1207</v>
      </c>
      <c r="D801" s="37">
        <v>5610</v>
      </c>
      <c r="E801" s="34"/>
      <c r="F801" s="42">
        <f>IF(Tableau1[[#This Row],[debit]]&gt;0,Tableau1[[#This Row],[debit]],-Tableau1[[#This Row],[credit]])</f>
        <v>5610</v>
      </c>
      <c r="G801" s="1" t="str">
        <f>LEFT(Tableau1[[#This Row],[libelle]],FIND(" ",Tableau1[[#This Row],[libelle]])-1)</f>
        <v>OLIVER</v>
      </c>
    </row>
    <row r="802" spans="1:7" x14ac:dyDescent="0.35">
      <c r="A802" s="34" t="s">
        <v>136</v>
      </c>
      <c r="B802" s="35">
        <v>42623</v>
      </c>
      <c r="C802" s="36" t="s">
        <v>1208</v>
      </c>
      <c r="D802" s="37">
        <v>5980</v>
      </c>
      <c r="E802" s="34"/>
      <c r="F802" s="42">
        <f>IF(Tableau1[[#This Row],[debit]]&gt;0,Tableau1[[#This Row],[debit]],-Tableau1[[#This Row],[credit]])</f>
        <v>5980</v>
      </c>
      <c r="G802" s="1" t="str">
        <f>LEFT(Tableau1[[#This Row],[libelle]],FIND(" ",Tableau1[[#This Row],[libelle]])-1)</f>
        <v>OLIVER</v>
      </c>
    </row>
    <row r="803" spans="1:7" x14ac:dyDescent="0.35">
      <c r="A803" s="34" t="s">
        <v>136</v>
      </c>
      <c r="B803" s="35">
        <v>42602</v>
      </c>
      <c r="C803" s="36" t="s">
        <v>1209</v>
      </c>
      <c r="D803" s="37">
        <v>6910</v>
      </c>
      <c r="E803" s="34"/>
      <c r="F803" s="42">
        <f>IF(Tableau1[[#This Row],[debit]]&gt;0,Tableau1[[#This Row],[debit]],-Tableau1[[#This Row],[credit]])</f>
        <v>6910</v>
      </c>
      <c r="G803" s="1" t="str">
        <f>LEFT(Tableau1[[#This Row],[libelle]],FIND(" ",Tableau1[[#This Row],[libelle]])-1)</f>
        <v>OLIVER</v>
      </c>
    </row>
    <row r="804" spans="1:7" x14ac:dyDescent="0.35">
      <c r="A804" s="34" t="s">
        <v>136</v>
      </c>
      <c r="B804" s="35">
        <v>42537</v>
      </c>
      <c r="C804" s="36" t="s">
        <v>1210</v>
      </c>
      <c r="D804" s="37">
        <v>6920</v>
      </c>
      <c r="E804" s="34"/>
      <c r="F804" s="42">
        <f>IF(Tableau1[[#This Row],[debit]]&gt;0,Tableau1[[#This Row],[debit]],-Tableau1[[#This Row],[credit]])</f>
        <v>6920</v>
      </c>
      <c r="G804" s="1" t="str">
        <f>LEFT(Tableau1[[#This Row],[libelle]],FIND(" ",Tableau1[[#This Row],[libelle]])-1)</f>
        <v>OLIVER</v>
      </c>
    </row>
    <row r="805" spans="1:7" x14ac:dyDescent="0.35">
      <c r="A805" s="34" t="s">
        <v>136</v>
      </c>
      <c r="B805" s="35">
        <v>42526</v>
      </c>
      <c r="C805" s="36" t="s">
        <v>1211</v>
      </c>
      <c r="D805" s="37">
        <v>7220</v>
      </c>
      <c r="E805" s="34"/>
      <c r="F805" s="42">
        <f>IF(Tableau1[[#This Row],[debit]]&gt;0,Tableau1[[#This Row],[debit]],-Tableau1[[#This Row],[credit]])</f>
        <v>7220</v>
      </c>
      <c r="G805" s="1" t="str">
        <f>LEFT(Tableau1[[#This Row],[libelle]],FIND(" ",Tableau1[[#This Row],[libelle]])-1)</f>
        <v>OLIVER</v>
      </c>
    </row>
    <row r="806" spans="1:7" x14ac:dyDescent="0.35">
      <c r="A806" s="34" t="s">
        <v>136</v>
      </c>
      <c r="B806" s="35">
        <v>42631</v>
      </c>
      <c r="C806" s="36" t="s">
        <v>1212</v>
      </c>
      <c r="D806" s="37">
        <v>7310</v>
      </c>
      <c r="E806" s="34"/>
      <c r="F806" s="42">
        <f>IF(Tableau1[[#This Row],[debit]]&gt;0,Tableau1[[#This Row],[debit]],-Tableau1[[#This Row],[credit]])</f>
        <v>7310</v>
      </c>
      <c r="G806" s="1" t="str">
        <f>LEFT(Tableau1[[#This Row],[libelle]],FIND(" ",Tableau1[[#This Row],[libelle]])-1)</f>
        <v>OLIVER</v>
      </c>
    </row>
    <row r="807" spans="1:7" x14ac:dyDescent="0.35">
      <c r="A807" s="34" t="s">
        <v>136</v>
      </c>
      <c r="B807" s="35">
        <v>42718</v>
      </c>
      <c r="C807" s="36" t="s">
        <v>1213</v>
      </c>
      <c r="D807" s="37">
        <v>7600</v>
      </c>
      <c r="E807" s="34"/>
      <c r="F807" s="42">
        <f>IF(Tableau1[[#This Row],[debit]]&gt;0,Tableau1[[#This Row],[debit]],-Tableau1[[#This Row],[credit]])</f>
        <v>7600</v>
      </c>
      <c r="G807" s="1" t="str">
        <f>LEFT(Tableau1[[#This Row],[libelle]],FIND(" ",Tableau1[[#This Row],[libelle]])-1)</f>
        <v>OLIVER</v>
      </c>
    </row>
    <row r="808" spans="1:7" x14ac:dyDescent="0.35">
      <c r="A808" s="34" t="s">
        <v>136</v>
      </c>
      <c r="B808" s="35">
        <v>42469</v>
      </c>
      <c r="C808" s="36" t="s">
        <v>1214</v>
      </c>
      <c r="D808" s="37">
        <v>8240</v>
      </c>
      <c r="E808" s="34"/>
      <c r="F808" s="42">
        <f>IF(Tableau1[[#This Row],[debit]]&gt;0,Tableau1[[#This Row],[debit]],-Tableau1[[#This Row],[credit]])</f>
        <v>8240</v>
      </c>
      <c r="G808" s="1" t="str">
        <f>LEFT(Tableau1[[#This Row],[libelle]],FIND(" ",Tableau1[[#This Row],[libelle]])-1)</f>
        <v>OLIVER</v>
      </c>
    </row>
    <row r="809" spans="1:7" x14ac:dyDescent="0.35">
      <c r="A809" s="34" t="s">
        <v>136</v>
      </c>
      <c r="B809" s="35">
        <v>42573</v>
      </c>
      <c r="C809" s="36" t="s">
        <v>1215</v>
      </c>
      <c r="D809" s="37">
        <v>8280</v>
      </c>
      <c r="E809" s="34"/>
      <c r="F809" s="42">
        <f>IF(Tableau1[[#This Row],[debit]]&gt;0,Tableau1[[#This Row],[debit]],-Tableau1[[#This Row],[credit]])</f>
        <v>8280</v>
      </c>
      <c r="G809" s="1" t="str">
        <f>LEFT(Tableau1[[#This Row],[libelle]],FIND(" ",Tableau1[[#This Row],[libelle]])-1)</f>
        <v>OLIVER</v>
      </c>
    </row>
    <row r="810" spans="1:7" x14ac:dyDescent="0.35">
      <c r="A810" s="34" t="s">
        <v>138</v>
      </c>
      <c r="B810" s="35">
        <v>42555</v>
      </c>
      <c r="C810" s="36" t="s">
        <v>1216</v>
      </c>
      <c r="D810" s="37">
        <v>200</v>
      </c>
      <c r="E810" s="34"/>
      <c r="F810" s="42">
        <f>IF(Tableau1[[#This Row],[debit]]&gt;0,Tableau1[[#This Row],[debit]],-Tableau1[[#This Row],[credit]])</f>
        <v>200</v>
      </c>
      <c r="G810" s="1" t="str">
        <f>LEFT(Tableau1[[#This Row],[libelle]],FIND(" ",Tableau1[[#This Row],[libelle]])-1)</f>
        <v>MISETAL</v>
      </c>
    </row>
    <row r="811" spans="1:7" x14ac:dyDescent="0.35">
      <c r="A811" s="34" t="s">
        <v>138</v>
      </c>
      <c r="B811" s="35">
        <v>42608</v>
      </c>
      <c r="C811" s="36" t="s">
        <v>1217</v>
      </c>
      <c r="D811" s="37">
        <v>450</v>
      </c>
      <c r="E811" s="34"/>
      <c r="F811" s="42">
        <f>IF(Tableau1[[#This Row],[debit]]&gt;0,Tableau1[[#This Row],[debit]],-Tableau1[[#This Row],[credit]])</f>
        <v>450</v>
      </c>
      <c r="G811" s="1" t="str">
        <f>LEFT(Tableau1[[#This Row],[libelle]],FIND(" ",Tableau1[[#This Row],[libelle]])-1)</f>
        <v>MISETAL</v>
      </c>
    </row>
    <row r="812" spans="1:7" x14ac:dyDescent="0.35">
      <c r="A812" s="34" t="s">
        <v>138</v>
      </c>
      <c r="B812" s="35">
        <v>42555</v>
      </c>
      <c r="C812" s="36" t="s">
        <v>1218</v>
      </c>
      <c r="D812" s="37">
        <v>660</v>
      </c>
      <c r="E812" s="34"/>
      <c r="F812" s="42">
        <f>IF(Tableau1[[#This Row],[debit]]&gt;0,Tableau1[[#This Row],[debit]],-Tableau1[[#This Row],[credit]])</f>
        <v>660</v>
      </c>
      <c r="G812" s="1" t="str">
        <f>LEFT(Tableau1[[#This Row],[libelle]],FIND(" ",Tableau1[[#This Row],[libelle]])-1)</f>
        <v>MISETAL</v>
      </c>
    </row>
    <row r="813" spans="1:7" x14ac:dyDescent="0.35">
      <c r="A813" s="34" t="s">
        <v>138</v>
      </c>
      <c r="B813" s="35">
        <v>42376</v>
      </c>
      <c r="C813" s="36" t="s">
        <v>1219</v>
      </c>
      <c r="D813" s="37">
        <v>1290</v>
      </c>
      <c r="E813" s="34"/>
      <c r="F813" s="42">
        <f>IF(Tableau1[[#This Row],[debit]]&gt;0,Tableau1[[#This Row],[debit]],-Tableau1[[#This Row],[credit]])</f>
        <v>1290</v>
      </c>
      <c r="G813" s="1" t="str">
        <f>LEFT(Tableau1[[#This Row],[libelle]],FIND(" ",Tableau1[[#This Row],[libelle]])-1)</f>
        <v>MISETAL</v>
      </c>
    </row>
    <row r="814" spans="1:7" x14ac:dyDescent="0.35">
      <c r="A814" s="34" t="s">
        <v>138</v>
      </c>
      <c r="B814" s="35">
        <v>42677</v>
      </c>
      <c r="C814" s="36" t="s">
        <v>1220</v>
      </c>
      <c r="D814" s="37">
        <v>2060</v>
      </c>
      <c r="E814" s="34"/>
      <c r="F814" s="42">
        <f>IF(Tableau1[[#This Row],[debit]]&gt;0,Tableau1[[#This Row],[debit]],-Tableau1[[#This Row],[credit]])</f>
        <v>2060</v>
      </c>
      <c r="G814" s="1" t="str">
        <f>LEFT(Tableau1[[#This Row],[libelle]],FIND(" ",Tableau1[[#This Row],[libelle]])-1)</f>
        <v>MISETAL</v>
      </c>
    </row>
    <row r="815" spans="1:7" x14ac:dyDescent="0.35">
      <c r="A815" s="34" t="s">
        <v>138</v>
      </c>
      <c r="B815" s="35">
        <v>42384</v>
      </c>
      <c r="C815" s="36" t="s">
        <v>1221</v>
      </c>
      <c r="D815" s="37">
        <v>3300</v>
      </c>
      <c r="E815" s="34"/>
      <c r="F815" s="42">
        <f>IF(Tableau1[[#This Row],[debit]]&gt;0,Tableau1[[#This Row],[debit]],-Tableau1[[#This Row],[credit]])</f>
        <v>3300</v>
      </c>
      <c r="G815" s="1" t="str">
        <f>LEFT(Tableau1[[#This Row],[libelle]],FIND(" ",Tableau1[[#This Row],[libelle]])-1)</f>
        <v>MISETAL</v>
      </c>
    </row>
    <row r="816" spans="1:7" x14ac:dyDescent="0.35">
      <c r="A816" s="34" t="s">
        <v>138</v>
      </c>
      <c r="B816" s="35">
        <v>42412</v>
      </c>
      <c r="C816" s="36" t="s">
        <v>1222</v>
      </c>
      <c r="D816" s="37">
        <v>3840</v>
      </c>
      <c r="E816" s="34"/>
      <c r="F816" s="42">
        <f>IF(Tableau1[[#This Row],[debit]]&gt;0,Tableau1[[#This Row],[debit]],-Tableau1[[#This Row],[credit]])</f>
        <v>3840</v>
      </c>
      <c r="G816" s="1" t="str">
        <f>LEFT(Tableau1[[#This Row],[libelle]],FIND(" ",Tableau1[[#This Row],[libelle]])-1)</f>
        <v>MISETAL</v>
      </c>
    </row>
    <row r="817" spans="1:7" x14ac:dyDescent="0.35">
      <c r="A817" s="34" t="s">
        <v>138</v>
      </c>
      <c r="B817" s="35">
        <v>42734</v>
      </c>
      <c r="C817" s="36" t="s">
        <v>1223</v>
      </c>
      <c r="D817" s="37">
        <v>5230</v>
      </c>
      <c r="E817" s="34"/>
      <c r="F817" s="42">
        <f>IF(Tableau1[[#This Row],[debit]]&gt;0,Tableau1[[#This Row],[debit]],-Tableau1[[#This Row],[credit]])</f>
        <v>5230</v>
      </c>
      <c r="G817" s="1" t="str">
        <f>LEFT(Tableau1[[#This Row],[libelle]],FIND(" ",Tableau1[[#This Row],[libelle]])-1)</f>
        <v>MISETAL</v>
      </c>
    </row>
    <row r="818" spans="1:7" x14ac:dyDescent="0.35">
      <c r="A818" s="34" t="s">
        <v>138</v>
      </c>
      <c r="B818" s="35">
        <v>42724</v>
      </c>
      <c r="C818" s="36" t="s">
        <v>1224</v>
      </c>
      <c r="D818" s="37">
        <v>5470</v>
      </c>
      <c r="E818" s="34"/>
      <c r="F818" s="42">
        <f>IF(Tableau1[[#This Row],[debit]]&gt;0,Tableau1[[#This Row],[debit]],-Tableau1[[#This Row],[credit]])</f>
        <v>5470</v>
      </c>
      <c r="G818" s="1" t="str">
        <f>LEFT(Tableau1[[#This Row],[libelle]],FIND(" ",Tableau1[[#This Row],[libelle]])-1)</f>
        <v>MISETAL</v>
      </c>
    </row>
    <row r="819" spans="1:7" x14ac:dyDescent="0.35">
      <c r="A819" s="34" t="s">
        <v>138</v>
      </c>
      <c r="B819" s="35">
        <v>42451</v>
      </c>
      <c r="C819" s="36" t="s">
        <v>1225</v>
      </c>
      <c r="D819" s="37">
        <v>5530</v>
      </c>
      <c r="E819" s="34"/>
      <c r="F819" s="42">
        <f>IF(Tableau1[[#This Row],[debit]]&gt;0,Tableau1[[#This Row],[debit]],-Tableau1[[#This Row],[credit]])</f>
        <v>5530</v>
      </c>
      <c r="G819" s="1" t="str">
        <f>LEFT(Tableau1[[#This Row],[libelle]],FIND(" ",Tableau1[[#This Row],[libelle]])-1)</f>
        <v>MISETAL</v>
      </c>
    </row>
    <row r="820" spans="1:7" x14ac:dyDescent="0.35">
      <c r="A820" s="34" t="s">
        <v>138</v>
      </c>
      <c r="B820" s="35">
        <v>42375</v>
      </c>
      <c r="C820" s="36" t="s">
        <v>1226</v>
      </c>
      <c r="D820" s="37">
        <v>5680</v>
      </c>
      <c r="E820" s="34"/>
      <c r="F820" s="42">
        <f>IF(Tableau1[[#This Row],[debit]]&gt;0,Tableau1[[#This Row],[debit]],-Tableau1[[#This Row],[credit]])</f>
        <v>5680</v>
      </c>
      <c r="G820" s="1" t="str">
        <f>LEFT(Tableau1[[#This Row],[libelle]],FIND(" ",Tableau1[[#This Row],[libelle]])-1)</f>
        <v>MISETAL</v>
      </c>
    </row>
    <row r="821" spans="1:7" x14ac:dyDescent="0.35">
      <c r="A821" s="34" t="s">
        <v>138</v>
      </c>
      <c r="B821" s="35">
        <v>42457</v>
      </c>
      <c r="C821" s="36" t="s">
        <v>1227</v>
      </c>
      <c r="D821" s="37">
        <v>5840</v>
      </c>
      <c r="E821" s="34"/>
      <c r="F821" s="42">
        <f>IF(Tableau1[[#This Row],[debit]]&gt;0,Tableau1[[#This Row],[debit]],-Tableau1[[#This Row],[credit]])</f>
        <v>5840</v>
      </c>
      <c r="G821" s="1" t="str">
        <f>LEFT(Tableau1[[#This Row],[libelle]],FIND(" ",Tableau1[[#This Row],[libelle]])-1)</f>
        <v>MISETAL</v>
      </c>
    </row>
    <row r="822" spans="1:7" x14ac:dyDescent="0.35">
      <c r="A822" s="34" t="s">
        <v>138</v>
      </c>
      <c r="B822" s="35">
        <v>42700</v>
      </c>
      <c r="C822" s="36" t="s">
        <v>1228</v>
      </c>
      <c r="D822" s="37">
        <v>6010</v>
      </c>
      <c r="E822" s="34"/>
      <c r="F822" s="42">
        <f>IF(Tableau1[[#This Row],[debit]]&gt;0,Tableau1[[#This Row],[debit]],-Tableau1[[#This Row],[credit]])</f>
        <v>6010</v>
      </c>
      <c r="G822" s="1" t="str">
        <f>LEFT(Tableau1[[#This Row],[libelle]],FIND(" ",Tableau1[[#This Row],[libelle]])-1)</f>
        <v>MISETAL</v>
      </c>
    </row>
    <row r="823" spans="1:7" x14ac:dyDescent="0.35">
      <c r="A823" s="34" t="s">
        <v>138</v>
      </c>
      <c r="B823" s="35">
        <v>42609</v>
      </c>
      <c r="C823" s="36" t="s">
        <v>1229</v>
      </c>
      <c r="D823" s="37">
        <v>6500</v>
      </c>
      <c r="E823" s="34"/>
      <c r="F823" s="42">
        <f>IF(Tableau1[[#This Row],[debit]]&gt;0,Tableau1[[#This Row],[debit]],-Tableau1[[#This Row],[credit]])</f>
        <v>6500</v>
      </c>
      <c r="G823" s="1" t="str">
        <f>LEFT(Tableau1[[#This Row],[libelle]],FIND(" ",Tableau1[[#This Row],[libelle]])-1)</f>
        <v>MISETAL</v>
      </c>
    </row>
    <row r="824" spans="1:7" x14ac:dyDescent="0.35">
      <c r="A824" s="34" t="s">
        <v>138</v>
      </c>
      <c r="B824" s="35">
        <v>42705</v>
      </c>
      <c r="C824" s="36" t="s">
        <v>1230</v>
      </c>
      <c r="D824" s="37">
        <v>7060</v>
      </c>
      <c r="E824" s="34"/>
      <c r="F824" s="42">
        <f>IF(Tableau1[[#This Row],[debit]]&gt;0,Tableau1[[#This Row],[debit]],-Tableau1[[#This Row],[credit]])</f>
        <v>7060</v>
      </c>
      <c r="G824" s="1" t="str">
        <f>LEFT(Tableau1[[#This Row],[libelle]],FIND(" ",Tableau1[[#This Row],[libelle]])-1)</f>
        <v>MISETAL</v>
      </c>
    </row>
    <row r="825" spans="1:7" x14ac:dyDescent="0.35">
      <c r="A825" s="34" t="s">
        <v>138</v>
      </c>
      <c r="B825" s="35">
        <v>42684</v>
      </c>
      <c r="C825" s="36" t="s">
        <v>1231</v>
      </c>
      <c r="D825" s="37">
        <v>7970</v>
      </c>
      <c r="E825" s="34"/>
      <c r="F825" s="42">
        <f>IF(Tableau1[[#This Row],[debit]]&gt;0,Tableau1[[#This Row],[debit]],-Tableau1[[#This Row],[credit]])</f>
        <v>7970</v>
      </c>
      <c r="G825" s="1" t="str">
        <f>LEFT(Tableau1[[#This Row],[libelle]],FIND(" ",Tableau1[[#This Row],[libelle]])-1)</f>
        <v>MISETAL</v>
      </c>
    </row>
    <row r="826" spans="1:7" x14ac:dyDescent="0.35">
      <c r="A826" s="34" t="s">
        <v>142</v>
      </c>
      <c r="B826" s="35">
        <v>42632</v>
      </c>
      <c r="C826" s="36" t="s">
        <v>1232</v>
      </c>
      <c r="D826" s="37">
        <v>530</v>
      </c>
      <c r="E826" s="34"/>
      <c r="F826" s="42">
        <f>IF(Tableau1[[#This Row],[debit]]&gt;0,Tableau1[[#This Row],[debit]],-Tableau1[[#This Row],[credit]])</f>
        <v>530</v>
      </c>
      <c r="G826" s="1" t="str">
        <f>LEFT(Tableau1[[#This Row],[libelle]],FIND(" ",Tableau1[[#This Row],[libelle]])-1)</f>
        <v>WINDEE</v>
      </c>
    </row>
    <row r="827" spans="1:7" x14ac:dyDescent="0.35">
      <c r="A827" s="34" t="s">
        <v>142</v>
      </c>
      <c r="B827" s="35">
        <v>42586</v>
      </c>
      <c r="C827" s="36" t="s">
        <v>1233</v>
      </c>
      <c r="D827" s="37">
        <v>630</v>
      </c>
      <c r="E827" s="34"/>
      <c r="F827" s="42">
        <f>IF(Tableau1[[#This Row],[debit]]&gt;0,Tableau1[[#This Row],[debit]],-Tableau1[[#This Row],[credit]])</f>
        <v>630</v>
      </c>
      <c r="G827" s="1" t="str">
        <f>LEFT(Tableau1[[#This Row],[libelle]],FIND(" ",Tableau1[[#This Row],[libelle]])-1)</f>
        <v>WINDEE</v>
      </c>
    </row>
    <row r="828" spans="1:7" x14ac:dyDescent="0.35">
      <c r="A828" s="34" t="s">
        <v>142</v>
      </c>
      <c r="B828" s="35">
        <v>42664</v>
      </c>
      <c r="C828" s="36" t="s">
        <v>1234</v>
      </c>
      <c r="D828" s="37">
        <v>1050</v>
      </c>
      <c r="E828" s="34"/>
      <c r="F828" s="42">
        <f>IF(Tableau1[[#This Row],[debit]]&gt;0,Tableau1[[#This Row],[debit]],-Tableau1[[#This Row],[credit]])</f>
        <v>1050</v>
      </c>
      <c r="G828" s="1" t="str">
        <f>LEFT(Tableau1[[#This Row],[libelle]],FIND(" ",Tableau1[[#This Row],[libelle]])-1)</f>
        <v>WINDEE</v>
      </c>
    </row>
    <row r="829" spans="1:7" x14ac:dyDescent="0.35">
      <c r="A829" s="34" t="s">
        <v>142</v>
      </c>
      <c r="B829" s="35">
        <v>42558</v>
      </c>
      <c r="C829" s="36" t="s">
        <v>1235</v>
      </c>
      <c r="D829" s="37">
        <v>2360</v>
      </c>
      <c r="E829" s="34"/>
      <c r="F829" s="42">
        <f>IF(Tableau1[[#This Row],[debit]]&gt;0,Tableau1[[#This Row],[debit]],-Tableau1[[#This Row],[credit]])</f>
        <v>2360</v>
      </c>
      <c r="G829" s="1" t="str">
        <f>LEFT(Tableau1[[#This Row],[libelle]],FIND(" ",Tableau1[[#This Row],[libelle]])-1)</f>
        <v>WINDEE</v>
      </c>
    </row>
    <row r="830" spans="1:7" x14ac:dyDescent="0.35">
      <c r="A830" s="34" t="s">
        <v>142</v>
      </c>
      <c r="B830" s="35">
        <v>42706</v>
      </c>
      <c r="C830" s="36" t="s">
        <v>1236</v>
      </c>
      <c r="D830" s="37">
        <v>2430</v>
      </c>
      <c r="E830" s="34"/>
      <c r="F830" s="42">
        <f>IF(Tableau1[[#This Row],[debit]]&gt;0,Tableau1[[#This Row],[debit]],-Tableau1[[#This Row],[credit]])</f>
        <v>2430</v>
      </c>
      <c r="G830" s="1" t="str">
        <f>LEFT(Tableau1[[#This Row],[libelle]],FIND(" ",Tableau1[[#This Row],[libelle]])-1)</f>
        <v>WINDEE</v>
      </c>
    </row>
    <row r="831" spans="1:7" x14ac:dyDescent="0.35">
      <c r="A831" s="34" t="s">
        <v>142</v>
      </c>
      <c r="B831" s="35">
        <v>42662</v>
      </c>
      <c r="C831" s="36" t="s">
        <v>1237</v>
      </c>
      <c r="D831" s="37"/>
      <c r="E831" s="37">
        <v>2740</v>
      </c>
      <c r="F831" s="42">
        <f>IF(Tableau1[[#This Row],[debit]]&gt;0,Tableau1[[#This Row],[debit]],-Tableau1[[#This Row],[credit]])</f>
        <v>-2740</v>
      </c>
      <c r="G831" s="1" t="str">
        <f>LEFT(Tableau1[[#This Row],[libelle]],FIND(" ",Tableau1[[#This Row],[libelle]])-1)</f>
        <v>WINDEE</v>
      </c>
    </row>
    <row r="832" spans="1:7" x14ac:dyDescent="0.35">
      <c r="A832" s="34" t="s">
        <v>142</v>
      </c>
      <c r="B832" s="35">
        <v>42614</v>
      </c>
      <c r="C832" s="36" t="s">
        <v>1238</v>
      </c>
      <c r="D832" s="37">
        <v>3010</v>
      </c>
      <c r="E832" s="34"/>
      <c r="F832" s="42">
        <f>IF(Tableau1[[#This Row],[debit]]&gt;0,Tableau1[[#This Row],[debit]],-Tableau1[[#This Row],[credit]])</f>
        <v>3010</v>
      </c>
      <c r="G832" s="1" t="str">
        <f>LEFT(Tableau1[[#This Row],[libelle]],FIND(" ",Tableau1[[#This Row],[libelle]])-1)</f>
        <v>WINDEE</v>
      </c>
    </row>
    <row r="833" spans="1:7" x14ac:dyDescent="0.35">
      <c r="A833" s="34" t="s">
        <v>142</v>
      </c>
      <c r="B833" s="35">
        <v>42412</v>
      </c>
      <c r="C833" s="36" t="s">
        <v>1239</v>
      </c>
      <c r="D833" s="37">
        <v>5070</v>
      </c>
      <c r="E833" s="34"/>
      <c r="F833" s="42">
        <f>IF(Tableau1[[#This Row],[debit]]&gt;0,Tableau1[[#This Row],[debit]],-Tableau1[[#This Row],[credit]])</f>
        <v>5070</v>
      </c>
      <c r="G833" s="1" t="str">
        <f>LEFT(Tableau1[[#This Row],[libelle]],FIND(" ",Tableau1[[#This Row],[libelle]])-1)</f>
        <v>WINDEE</v>
      </c>
    </row>
    <row r="834" spans="1:7" x14ac:dyDescent="0.35">
      <c r="A834" s="34" t="s">
        <v>142</v>
      </c>
      <c r="B834" s="35">
        <v>42521</v>
      </c>
      <c r="C834" s="36" t="s">
        <v>1240</v>
      </c>
      <c r="D834" s="37">
        <v>5850</v>
      </c>
      <c r="E834" s="34"/>
      <c r="F834" s="42">
        <f>IF(Tableau1[[#This Row],[debit]]&gt;0,Tableau1[[#This Row],[debit]],-Tableau1[[#This Row],[credit]])</f>
        <v>5850</v>
      </c>
      <c r="G834" s="1" t="str">
        <f>LEFT(Tableau1[[#This Row],[libelle]],FIND(" ",Tableau1[[#This Row],[libelle]])-1)</f>
        <v>WINDEE</v>
      </c>
    </row>
    <row r="835" spans="1:7" x14ac:dyDescent="0.35">
      <c r="A835" s="34" t="s">
        <v>142</v>
      </c>
      <c r="B835" s="35">
        <v>42474</v>
      </c>
      <c r="C835" s="36" t="s">
        <v>1241</v>
      </c>
      <c r="D835" s="37">
        <v>6240</v>
      </c>
      <c r="E835" s="34"/>
      <c r="F835" s="42">
        <f>IF(Tableau1[[#This Row],[debit]]&gt;0,Tableau1[[#This Row],[debit]],-Tableau1[[#This Row],[credit]])</f>
        <v>6240</v>
      </c>
      <c r="G835" s="1" t="str">
        <f>LEFT(Tableau1[[#This Row],[libelle]],FIND(" ",Tableau1[[#This Row],[libelle]])-1)</f>
        <v>WINDEE</v>
      </c>
    </row>
    <row r="836" spans="1:7" x14ac:dyDescent="0.35">
      <c r="A836" s="34" t="s">
        <v>142</v>
      </c>
      <c r="B836" s="35">
        <v>42600</v>
      </c>
      <c r="C836" s="36" t="s">
        <v>1242</v>
      </c>
      <c r="D836" s="37">
        <v>6530</v>
      </c>
      <c r="E836" s="34"/>
      <c r="F836" s="42">
        <f>IF(Tableau1[[#This Row],[debit]]&gt;0,Tableau1[[#This Row],[debit]],-Tableau1[[#This Row],[credit]])</f>
        <v>6530</v>
      </c>
      <c r="G836" s="1" t="str">
        <f>LEFT(Tableau1[[#This Row],[libelle]],FIND(" ",Tableau1[[#This Row],[libelle]])-1)</f>
        <v>WINDEE</v>
      </c>
    </row>
    <row r="837" spans="1:7" x14ac:dyDescent="0.35">
      <c r="A837" s="34" t="s">
        <v>142</v>
      </c>
      <c r="B837" s="35">
        <v>42661</v>
      </c>
      <c r="C837" s="36" t="s">
        <v>1243</v>
      </c>
      <c r="D837" s="37">
        <v>6810</v>
      </c>
      <c r="E837" s="34"/>
      <c r="F837" s="42">
        <f>IF(Tableau1[[#This Row],[debit]]&gt;0,Tableau1[[#This Row],[debit]],-Tableau1[[#This Row],[credit]])</f>
        <v>6810</v>
      </c>
      <c r="G837" s="1" t="str">
        <f>LEFT(Tableau1[[#This Row],[libelle]],FIND(" ",Tableau1[[#This Row],[libelle]])-1)</f>
        <v>WINDEE</v>
      </c>
    </row>
    <row r="838" spans="1:7" x14ac:dyDescent="0.35">
      <c r="A838" s="34" t="s">
        <v>142</v>
      </c>
      <c r="B838" s="35">
        <v>42670</v>
      </c>
      <c r="C838" s="36" t="s">
        <v>1216</v>
      </c>
      <c r="D838" s="37">
        <v>6920</v>
      </c>
      <c r="E838" s="34"/>
      <c r="F838" s="42">
        <f>IF(Tableau1[[#This Row],[debit]]&gt;0,Tableau1[[#This Row],[debit]],-Tableau1[[#This Row],[credit]])</f>
        <v>6920</v>
      </c>
      <c r="G838" s="1" t="str">
        <f>LEFT(Tableau1[[#This Row],[libelle]],FIND(" ",Tableau1[[#This Row],[libelle]])-1)</f>
        <v>MISETAL</v>
      </c>
    </row>
    <row r="839" spans="1:7" x14ac:dyDescent="0.35">
      <c r="A839" s="34" t="s">
        <v>142</v>
      </c>
      <c r="B839" s="35">
        <v>42548</v>
      </c>
      <c r="C839" s="36" t="s">
        <v>1244</v>
      </c>
      <c r="D839" s="37">
        <v>7220</v>
      </c>
      <c r="E839" s="34"/>
      <c r="F839" s="42">
        <f>IF(Tableau1[[#This Row],[debit]]&gt;0,Tableau1[[#This Row],[debit]],-Tableau1[[#This Row],[credit]])</f>
        <v>7220</v>
      </c>
      <c r="G839" s="1" t="str">
        <f>LEFT(Tableau1[[#This Row],[libelle]],FIND(" ",Tableau1[[#This Row],[libelle]])-1)</f>
        <v>MISETAL</v>
      </c>
    </row>
    <row r="840" spans="1:7" x14ac:dyDescent="0.35">
      <c r="A840" s="34" t="s">
        <v>142</v>
      </c>
      <c r="B840" s="35">
        <v>42486</v>
      </c>
      <c r="C840" s="36" t="s">
        <v>1218</v>
      </c>
      <c r="D840" s="37">
        <v>7310</v>
      </c>
      <c r="E840" s="34"/>
      <c r="F840" s="42">
        <f>IF(Tableau1[[#This Row],[debit]]&gt;0,Tableau1[[#This Row],[debit]],-Tableau1[[#This Row],[credit]])</f>
        <v>7310</v>
      </c>
      <c r="G840" s="1" t="str">
        <f>LEFT(Tableau1[[#This Row],[libelle]],FIND(" ",Tableau1[[#This Row],[libelle]])-1)</f>
        <v>MISETAL</v>
      </c>
    </row>
    <row r="841" spans="1:7" x14ac:dyDescent="0.35">
      <c r="A841" s="34" t="s">
        <v>142</v>
      </c>
      <c r="B841" s="35">
        <v>42636</v>
      </c>
      <c r="C841" s="36" t="s">
        <v>1245</v>
      </c>
      <c r="D841" s="37">
        <v>8340</v>
      </c>
      <c r="E841" s="34"/>
      <c r="F841" s="42">
        <f>IF(Tableau1[[#This Row],[debit]]&gt;0,Tableau1[[#This Row],[debit]],-Tableau1[[#This Row],[credit]])</f>
        <v>8340</v>
      </c>
      <c r="G841" s="1" t="str">
        <f>LEFT(Tableau1[[#This Row],[libelle]],FIND(" ",Tableau1[[#This Row],[libelle]])-1)</f>
        <v>MISETAL</v>
      </c>
    </row>
    <row r="842" spans="1:7" x14ac:dyDescent="0.35">
      <c r="A842" s="34" t="s">
        <v>144</v>
      </c>
      <c r="B842" s="35">
        <v>42547</v>
      </c>
      <c r="C842" s="36" t="s">
        <v>1220</v>
      </c>
      <c r="D842" s="37">
        <v>2030</v>
      </c>
      <c r="E842" s="34"/>
      <c r="F842" s="42">
        <f>IF(Tableau1[[#This Row],[debit]]&gt;0,Tableau1[[#This Row],[debit]],-Tableau1[[#This Row],[credit]])</f>
        <v>2030</v>
      </c>
      <c r="G842" s="1" t="str">
        <f>LEFT(Tableau1[[#This Row],[libelle]],FIND(" ",Tableau1[[#This Row],[libelle]])-1)</f>
        <v>MISETAL</v>
      </c>
    </row>
    <row r="843" spans="1:7" x14ac:dyDescent="0.35">
      <c r="A843" s="34" t="s">
        <v>144</v>
      </c>
      <c r="B843" s="35">
        <v>42618</v>
      </c>
      <c r="C843" s="36" t="s">
        <v>1221</v>
      </c>
      <c r="D843" s="37">
        <v>3400</v>
      </c>
      <c r="E843" s="34"/>
      <c r="F843" s="42">
        <f>IF(Tableau1[[#This Row],[debit]]&gt;0,Tableau1[[#This Row],[debit]],-Tableau1[[#This Row],[credit]])</f>
        <v>3400</v>
      </c>
      <c r="G843" s="1" t="str">
        <f>LEFT(Tableau1[[#This Row],[libelle]],FIND(" ",Tableau1[[#This Row],[libelle]])-1)</f>
        <v>MISETAL</v>
      </c>
    </row>
    <row r="844" spans="1:7" x14ac:dyDescent="0.35">
      <c r="A844" s="34" t="s">
        <v>144</v>
      </c>
      <c r="B844" s="35">
        <v>42673</v>
      </c>
      <c r="C844" s="36" t="s">
        <v>1222</v>
      </c>
      <c r="D844" s="37">
        <v>4120</v>
      </c>
      <c r="E844" s="34"/>
      <c r="F844" s="42">
        <f>IF(Tableau1[[#This Row],[debit]]&gt;0,Tableau1[[#This Row],[debit]],-Tableau1[[#This Row],[credit]])</f>
        <v>4120</v>
      </c>
      <c r="G844" s="1" t="str">
        <f>LEFT(Tableau1[[#This Row],[libelle]],FIND(" ",Tableau1[[#This Row],[libelle]])-1)</f>
        <v>MISETAL</v>
      </c>
    </row>
    <row r="845" spans="1:7" x14ac:dyDescent="0.35">
      <c r="A845" s="34" t="s">
        <v>144</v>
      </c>
      <c r="B845" s="35">
        <v>42558</v>
      </c>
      <c r="C845" s="36" t="s">
        <v>1223</v>
      </c>
      <c r="D845" s="37">
        <v>4390</v>
      </c>
      <c r="E845" s="34"/>
      <c r="F845" s="42">
        <f>IF(Tableau1[[#This Row],[debit]]&gt;0,Tableau1[[#This Row],[debit]],-Tableau1[[#This Row],[credit]])</f>
        <v>4390</v>
      </c>
      <c r="G845" s="1" t="str">
        <f>LEFT(Tableau1[[#This Row],[libelle]],FIND(" ",Tableau1[[#This Row],[libelle]])-1)</f>
        <v>MISETAL</v>
      </c>
    </row>
    <row r="846" spans="1:7" x14ac:dyDescent="0.35">
      <c r="A846" s="34" t="s">
        <v>144</v>
      </c>
      <c r="B846" s="35">
        <v>42371</v>
      </c>
      <c r="C846" s="36" t="s">
        <v>1224</v>
      </c>
      <c r="D846" s="37">
        <v>5530</v>
      </c>
      <c r="E846" s="34"/>
      <c r="F846" s="42">
        <f>IF(Tableau1[[#This Row],[debit]]&gt;0,Tableau1[[#This Row],[debit]],-Tableau1[[#This Row],[credit]])</f>
        <v>5530</v>
      </c>
      <c r="G846" s="1" t="str">
        <f>LEFT(Tableau1[[#This Row],[libelle]],FIND(" ",Tableau1[[#This Row],[libelle]])-1)</f>
        <v>MISETAL</v>
      </c>
    </row>
    <row r="847" spans="1:7" x14ac:dyDescent="0.35">
      <c r="A847" s="34" t="s">
        <v>144</v>
      </c>
      <c r="B847" s="35">
        <v>42438</v>
      </c>
      <c r="C847" s="36" t="s">
        <v>1246</v>
      </c>
      <c r="D847" s="37">
        <v>5680</v>
      </c>
      <c r="E847" s="34"/>
      <c r="F847" s="42">
        <f>IF(Tableau1[[#This Row],[debit]]&gt;0,Tableau1[[#This Row],[debit]],-Tableau1[[#This Row],[credit]])</f>
        <v>5680</v>
      </c>
      <c r="G847" s="1" t="str">
        <f>LEFT(Tableau1[[#This Row],[libelle]],FIND(" ",Tableau1[[#This Row],[libelle]])-1)</f>
        <v>MISETAL</v>
      </c>
    </row>
    <row r="848" spans="1:7" x14ac:dyDescent="0.35">
      <c r="A848" s="34" t="s">
        <v>144</v>
      </c>
      <c r="B848" s="35">
        <v>42453</v>
      </c>
      <c r="C848" s="36" t="s">
        <v>1247</v>
      </c>
      <c r="D848" s="37">
        <v>5900</v>
      </c>
      <c r="E848" s="34"/>
      <c r="F848" s="42">
        <f>IF(Tableau1[[#This Row],[debit]]&gt;0,Tableau1[[#This Row],[debit]],-Tableau1[[#This Row],[credit]])</f>
        <v>5900</v>
      </c>
      <c r="G848" s="1" t="str">
        <f>LEFT(Tableau1[[#This Row],[libelle]],FIND(" ",Tableau1[[#This Row],[libelle]])-1)</f>
        <v>VARIOUSAD</v>
      </c>
    </row>
    <row r="849" spans="1:7" x14ac:dyDescent="0.35">
      <c r="A849" s="34" t="s">
        <v>144</v>
      </c>
      <c r="B849" s="35">
        <v>42510</v>
      </c>
      <c r="C849" s="36" t="s">
        <v>1248</v>
      </c>
      <c r="D849" s="37">
        <v>5910</v>
      </c>
      <c r="E849" s="34"/>
      <c r="F849" s="42">
        <f>IF(Tableau1[[#This Row],[debit]]&gt;0,Tableau1[[#This Row],[debit]],-Tableau1[[#This Row],[credit]])</f>
        <v>5910</v>
      </c>
      <c r="G849" s="1" t="str">
        <f>LEFT(Tableau1[[#This Row],[libelle]],FIND(" ",Tableau1[[#This Row],[libelle]])-1)</f>
        <v>VARIOUSAD</v>
      </c>
    </row>
    <row r="850" spans="1:7" x14ac:dyDescent="0.35">
      <c r="A850" s="34" t="s">
        <v>144</v>
      </c>
      <c r="B850" s="35">
        <v>42459</v>
      </c>
      <c r="C850" s="36" t="s">
        <v>1249</v>
      </c>
      <c r="D850" s="37">
        <v>6300</v>
      </c>
      <c r="E850" s="34"/>
      <c r="F850" s="42">
        <f>IF(Tableau1[[#This Row],[debit]]&gt;0,Tableau1[[#This Row],[debit]],-Tableau1[[#This Row],[credit]])</f>
        <v>6300</v>
      </c>
      <c r="G850" s="1" t="str">
        <f>LEFT(Tableau1[[#This Row],[libelle]],FIND(" ",Tableau1[[#This Row],[libelle]])-1)</f>
        <v>VARIOUSAD</v>
      </c>
    </row>
    <row r="851" spans="1:7" x14ac:dyDescent="0.35">
      <c r="A851" s="34" t="s">
        <v>144</v>
      </c>
      <c r="B851" s="35">
        <v>42432</v>
      </c>
      <c r="C851" s="36" t="s">
        <v>1250</v>
      </c>
      <c r="D851" s="37">
        <v>7400</v>
      </c>
      <c r="E851" s="34"/>
      <c r="F851" s="42">
        <f>IF(Tableau1[[#This Row],[debit]]&gt;0,Tableau1[[#This Row],[debit]],-Tableau1[[#This Row],[credit]])</f>
        <v>7400</v>
      </c>
      <c r="G851" s="1" t="str">
        <f>LEFT(Tableau1[[#This Row],[libelle]],FIND(" ",Tableau1[[#This Row],[libelle]])-1)</f>
        <v>VARIOUSAD</v>
      </c>
    </row>
    <row r="852" spans="1:7" x14ac:dyDescent="0.35">
      <c r="A852" s="34" t="s">
        <v>144</v>
      </c>
      <c r="B852" s="35">
        <v>42614</v>
      </c>
      <c r="C852" s="36" t="s">
        <v>1251</v>
      </c>
      <c r="D852" s="37">
        <v>7640</v>
      </c>
      <c r="E852" s="34"/>
      <c r="F852" s="42">
        <f>IF(Tableau1[[#This Row],[debit]]&gt;0,Tableau1[[#This Row],[debit]],-Tableau1[[#This Row],[credit]])</f>
        <v>7640</v>
      </c>
      <c r="G852" s="1" t="str">
        <f>LEFT(Tableau1[[#This Row],[libelle]],FIND(" ",Tableau1[[#This Row],[libelle]])-1)</f>
        <v>VARIOUSAD</v>
      </c>
    </row>
    <row r="853" spans="1:7" x14ac:dyDescent="0.35">
      <c r="A853" s="34" t="s">
        <v>144</v>
      </c>
      <c r="B853" s="35">
        <v>42516</v>
      </c>
      <c r="C853" s="36" t="s">
        <v>1252</v>
      </c>
      <c r="D853" s="37">
        <v>7920</v>
      </c>
      <c r="E853" s="34"/>
      <c r="F853" s="42">
        <f>IF(Tableau1[[#This Row],[debit]]&gt;0,Tableau1[[#This Row],[debit]],-Tableau1[[#This Row],[credit]])</f>
        <v>7920</v>
      </c>
      <c r="G853" s="1" t="str">
        <f>LEFT(Tableau1[[#This Row],[libelle]],FIND(" ",Tableau1[[#This Row],[libelle]])-1)</f>
        <v>VARIOUSAD</v>
      </c>
    </row>
    <row r="854" spans="1:7" x14ac:dyDescent="0.35">
      <c r="A854" s="34" t="s">
        <v>144</v>
      </c>
      <c r="B854" s="35">
        <v>42530</v>
      </c>
      <c r="C854" s="36" t="s">
        <v>1253</v>
      </c>
      <c r="D854" s="37">
        <v>8030</v>
      </c>
      <c r="E854" s="34"/>
      <c r="F854" s="42">
        <f>IF(Tableau1[[#This Row],[debit]]&gt;0,Tableau1[[#This Row],[debit]],-Tableau1[[#This Row],[credit]])</f>
        <v>8030</v>
      </c>
      <c r="G854" s="1" t="str">
        <f>LEFT(Tableau1[[#This Row],[libelle]],FIND(" ",Tableau1[[#This Row],[libelle]])-1)</f>
        <v>VARIOUSAD</v>
      </c>
    </row>
    <row r="855" spans="1:7" x14ac:dyDescent="0.35">
      <c r="A855" s="34" t="s">
        <v>144</v>
      </c>
      <c r="B855" s="35">
        <v>42542</v>
      </c>
      <c r="C855" s="36" t="s">
        <v>1254</v>
      </c>
      <c r="D855" s="37">
        <v>8090</v>
      </c>
      <c r="E855" s="34"/>
      <c r="F855" s="42">
        <f>IF(Tableau1[[#This Row],[debit]]&gt;0,Tableau1[[#This Row],[debit]],-Tableau1[[#This Row],[credit]])</f>
        <v>8090</v>
      </c>
      <c r="G855" s="1" t="str">
        <f>LEFT(Tableau1[[#This Row],[libelle]],FIND(" ",Tableau1[[#This Row],[libelle]])-1)</f>
        <v>VARIOUSAD</v>
      </c>
    </row>
    <row r="856" spans="1:7" x14ac:dyDescent="0.35">
      <c r="A856" s="34" t="s">
        <v>144</v>
      </c>
      <c r="B856" s="35">
        <v>42588</v>
      </c>
      <c r="C856" s="36" t="s">
        <v>1255</v>
      </c>
      <c r="D856" s="37">
        <v>8090</v>
      </c>
      <c r="E856" s="34"/>
      <c r="F856" s="42">
        <f>IF(Tableau1[[#This Row],[debit]]&gt;0,Tableau1[[#This Row],[debit]],-Tableau1[[#This Row],[credit]])</f>
        <v>8090</v>
      </c>
      <c r="G856" s="1" t="str">
        <f>LEFT(Tableau1[[#This Row],[libelle]],FIND(" ",Tableau1[[#This Row],[libelle]])-1)</f>
        <v>VARIOUSAD</v>
      </c>
    </row>
    <row r="857" spans="1:7" x14ac:dyDescent="0.35">
      <c r="A857" s="34" t="s">
        <v>144</v>
      </c>
      <c r="B857" s="35">
        <v>42569</v>
      </c>
      <c r="C857" s="36" t="s">
        <v>1256</v>
      </c>
      <c r="D857" s="37">
        <v>8140</v>
      </c>
      <c r="E857" s="34"/>
      <c r="F857" s="42">
        <f>IF(Tableau1[[#This Row],[debit]]&gt;0,Tableau1[[#This Row],[debit]],-Tableau1[[#This Row],[credit]])</f>
        <v>8140</v>
      </c>
      <c r="G857" s="1" t="str">
        <f>LEFT(Tableau1[[#This Row],[libelle]],FIND(" ",Tableau1[[#This Row],[libelle]])-1)</f>
        <v>VARIOUSAD</v>
      </c>
    </row>
    <row r="858" spans="1:7" x14ac:dyDescent="0.35">
      <c r="A858" s="34" t="s">
        <v>146</v>
      </c>
      <c r="B858" s="35">
        <v>42383</v>
      </c>
      <c r="C858" s="36" t="s">
        <v>1257</v>
      </c>
      <c r="D858" s="37">
        <v>240</v>
      </c>
      <c r="E858" s="34"/>
      <c r="F858" s="42">
        <f>IF(Tableau1[[#This Row],[debit]]&gt;0,Tableau1[[#This Row],[debit]],-Tableau1[[#This Row],[credit]])</f>
        <v>240</v>
      </c>
      <c r="G858" s="1" t="str">
        <f>LEFT(Tableau1[[#This Row],[libelle]],FIND(" ",Tableau1[[#This Row],[libelle]])-1)</f>
        <v>ASTRAL</v>
      </c>
    </row>
    <row r="859" spans="1:7" x14ac:dyDescent="0.35">
      <c r="A859" s="34" t="s">
        <v>146</v>
      </c>
      <c r="B859" s="35">
        <v>42638</v>
      </c>
      <c r="C859" s="36" t="s">
        <v>1258</v>
      </c>
      <c r="D859" s="37">
        <v>1680</v>
      </c>
      <c r="E859" s="34"/>
      <c r="F859" s="42">
        <f>IF(Tableau1[[#This Row],[debit]]&gt;0,Tableau1[[#This Row],[debit]],-Tableau1[[#This Row],[credit]])</f>
        <v>1680</v>
      </c>
      <c r="G859" s="1" t="str">
        <f>LEFT(Tableau1[[#This Row],[libelle]],FIND(" ",Tableau1[[#This Row],[libelle]])-1)</f>
        <v>ASTRAL</v>
      </c>
    </row>
    <row r="860" spans="1:7" x14ac:dyDescent="0.35">
      <c r="A860" s="34" t="s">
        <v>146</v>
      </c>
      <c r="B860" s="35">
        <v>42711</v>
      </c>
      <c r="C860" s="36" t="s">
        <v>1259</v>
      </c>
      <c r="D860" s="37">
        <v>2170</v>
      </c>
      <c r="E860" s="34"/>
      <c r="F860" s="42">
        <f>IF(Tableau1[[#This Row],[debit]]&gt;0,Tableau1[[#This Row],[debit]],-Tableau1[[#This Row],[credit]])</f>
        <v>2170</v>
      </c>
      <c r="G860" s="1" t="str">
        <f>LEFT(Tableau1[[#This Row],[libelle]],FIND(" ",Tableau1[[#This Row],[libelle]])-1)</f>
        <v>ASTRAL</v>
      </c>
    </row>
    <row r="861" spans="1:7" x14ac:dyDescent="0.35">
      <c r="A861" s="34" t="s">
        <v>146</v>
      </c>
      <c r="B861" s="35">
        <v>42652</v>
      </c>
      <c r="C861" s="36" t="s">
        <v>1260</v>
      </c>
      <c r="D861" s="37">
        <v>2350</v>
      </c>
      <c r="E861" s="34"/>
      <c r="F861" s="42">
        <f>IF(Tableau1[[#This Row],[debit]]&gt;0,Tableau1[[#This Row],[debit]],-Tableau1[[#This Row],[credit]])</f>
        <v>2350</v>
      </c>
      <c r="G861" s="1" t="str">
        <f>LEFT(Tableau1[[#This Row],[libelle]],FIND(" ",Tableau1[[#This Row],[libelle]])-1)</f>
        <v>ASTRAL</v>
      </c>
    </row>
    <row r="862" spans="1:7" x14ac:dyDescent="0.35">
      <c r="A862" s="34" t="s">
        <v>146</v>
      </c>
      <c r="B862" s="35">
        <v>42415</v>
      </c>
      <c r="C862" s="36" t="s">
        <v>1261</v>
      </c>
      <c r="D862" s="37">
        <v>2510</v>
      </c>
      <c r="E862" s="34"/>
      <c r="F862" s="42">
        <f>IF(Tableau1[[#This Row],[debit]]&gt;0,Tableau1[[#This Row],[debit]],-Tableau1[[#This Row],[credit]])</f>
        <v>2510</v>
      </c>
      <c r="G862" s="1" t="str">
        <f>LEFT(Tableau1[[#This Row],[libelle]],FIND(" ",Tableau1[[#This Row],[libelle]])-1)</f>
        <v>ASTRAL</v>
      </c>
    </row>
    <row r="863" spans="1:7" x14ac:dyDescent="0.35">
      <c r="A863" s="34" t="s">
        <v>146</v>
      </c>
      <c r="B863" s="35">
        <v>42429</v>
      </c>
      <c r="C863" s="36" t="s">
        <v>1262</v>
      </c>
      <c r="D863" s="37">
        <v>3020</v>
      </c>
      <c r="E863" s="34"/>
      <c r="F863" s="42">
        <f>IF(Tableau1[[#This Row],[debit]]&gt;0,Tableau1[[#This Row],[debit]],-Tableau1[[#This Row],[credit]])</f>
        <v>3020</v>
      </c>
      <c r="G863" s="1" t="str">
        <f>LEFT(Tableau1[[#This Row],[libelle]],FIND(" ",Tableau1[[#This Row],[libelle]])-1)</f>
        <v>ASTRAL</v>
      </c>
    </row>
    <row r="864" spans="1:7" x14ac:dyDescent="0.35">
      <c r="A864" s="34" t="s">
        <v>146</v>
      </c>
      <c r="B864" s="35">
        <v>42453</v>
      </c>
      <c r="C864" s="36" t="s">
        <v>1263</v>
      </c>
      <c r="D864" s="37">
        <v>3450</v>
      </c>
      <c r="E864" s="34"/>
      <c r="F864" s="42">
        <f>IF(Tableau1[[#This Row],[debit]]&gt;0,Tableau1[[#This Row],[debit]],-Tableau1[[#This Row],[credit]])</f>
        <v>3450</v>
      </c>
      <c r="G864" s="1" t="str">
        <f>LEFT(Tableau1[[#This Row],[libelle]],FIND(" ",Tableau1[[#This Row],[libelle]])-1)</f>
        <v>ASTRAL</v>
      </c>
    </row>
    <row r="865" spans="1:7" x14ac:dyDescent="0.35">
      <c r="A865" s="34" t="s">
        <v>146</v>
      </c>
      <c r="B865" s="35">
        <v>42492</v>
      </c>
      <c r="C865" s="36" t="s">
        <v>1264</v>
      </c>
      <c r="D865" s="37">
        <v>4060</v>
      </c>
      <c r="E865" s="34"/>
      <c r="F865" s="42">
        <f>IF(Tableau1[[#This Row],[debit]]&gt;0,Tableau1[[#This Row],[debit]],-Tableau1[[#This Row],[credit]])</f>
        <v>4060</v>
      </c>
      <c r="G865" s="1" t="str">
        <f>LEFT(Tableau1[[#This Row],[libelle]],FIND(" ",Tableau1[[#This Row],[libelle]])-1)</f>
        <v>ASTRAL</v>
      </c>
    </row>
    <row r="866" spans="1:7" x14ac:dyDescent="0.35">
      <c r="A866" s="34" t="s">
        <v>146</v>
      </c>
      <c r="B866" s="35">
        <v>42523</v>
      </c>
      <c r="C866" s="36" t="s">
        <v>1265</v>
      </c>
      <c r="D866" s="37">
        <v>4070</v>
      </c>
      <c r="E866" s="34"/>
      <c r="F866" s="42">
        <f>IF(Tableau1[[#This Row],[debit]]&gt;0,Tableau1[[#This Row],[debit]],-Tableau1[[#This Row],[credit]])</f>
        <v>4070</v>
      </c>
      <c r="G866" s="1" t="str">
        <f>LEFT(Tableau1[[#This Row],[libelle]],FIND(" ",Tableau1[[#This Row],[libelle]])-1)</f>
        <v>ASTRAL</v>
      </c>
    </row>
    <row r="867" spans="1:7" x14ac:dyDescent="0.35">
      <c r="A867" s="34" t="s">
        <v>146</v>
      </c>
      <c r="B867" s="35">
        <v>42573</v>
      </c>
      <c r="C867" s="36" t="s">
        <v>1266</v>
      </c>
      <c r="D867" s="37">
        <v>4110</v>
      </c>
      <c r="E867" s="34"/>
      <c r="F867" s="42">
        <f>IF(Tableau1[[#This Row],[debit]]&gt;0,Tableau1[[#This Row],[debit]],-Tableau1[[#This Row],[credit]])</f>
        <v>4110</v>
      </c>
      <c r="G867" s="1" t="str">
        <f>LEFT(Tableau1[[#This Row],[libelle]],FIND(" ",Tableau1[[#This Row],[libelle]])-1)</f>
        <v>ASTRAL</v>
      </c>
    </row>
    <row r="868" spans="1:7" x14ac:dyDescent="0.35">
      <c r="A868" s="34" t="s">
        <v>146</v>
      </c>
      <c r="B868" s="35">
        <v>42480</v>
      </c>
      <c r="C868" s="36" t="s">
        <v>1267</v>
      </c>
      <c r="D868" s="37">
        <v>5740</v>
      </c>
      <c r="E868" s="34"/>
      <c r="F868" s="42">
        <f>IF(Tableau1[[#This Row],[debit]]&gt;0,Tableau1[[#This Row],[debit]],-Tableau1[[#This Row],[credit]])</f>
        <v>5740</v>
      </c>
      <c r="G868" s="1" t="str">
        <f>LEFT(Tableau1[[#This Row],[libelle]],FIND(" ",Tableau1[[#This Row],[libelle]])-1)</f>
        <v>ASTRAL</v>
      </c>
    </row>
    <row r="869" spans="1:7" x14ac:dyDescent="0.35">
      <c r="A869" s="34" t="s">
        <v>146</v>
      </c>
      <c r="B869" s="35">
        <v>42693</v>
      </c>
      <c r="C869" s="36" t="s">
        <v>1268</v>
      </c>
      <c r="D869" s="37">
        <v>6780</v>
      </c>
      <c r="E869" s="34"/>
      <c r="F869" s="42">
        <f>IF(Tableau1[[#This Row],[debit]]&gt;0,Tableau1[[#This Row],[debit]],-Tableau1[[#This Row],[credit]])</f>
        <v>6780</v>
      </c>
      <c r="G869" s="1" t="str">
        <f>LEFT(Tableau1[[#This Row],[libelle]],FIND(" ",Tableau1[[#This Row],[libelle]])-1)</f>
        <v>ASTRAL</v>
      </c>
    </row>
    <row r="870" spans="1:7" x14ac:dyDescent="0.35">
      <c r="A870" s="34" t="s">
        <v>146</v>
      </c>
      <c r="B870" s="35">
        <v>42461</v>
      </c>
      <c r="C870" s="36" t="s">
        <v>1269</v>
      </c>
      <c r="D870" s="37">
        <v>7370</v>
      </c>
      <c r="E870" s="34"/>
      <c r="F870" s="42">
        <f>IF(Tableau1[[#This Row],[debit]]&gt;0,Tableau1[[#This Row],[debit]],-Tableau1[[#This Row],[credit]])</f>
        <v>7370</v>
      </c>
      <c r="G870" s="1" t="str">
        <f>LEFT(Tableau1[[#This Row],[libelle]],FIND(" ",Tableau1[[#This Row],[libelle]])-1)</f>
        <v>ASTRAL</v>
      </c>
    </row>
    <row r="871" spans="1:7" x14ac:dyDescent="0.35">
      <c r="A871" s="34" t="s">
        <v>146</v>
      </c>
      <c r="B871" s="35">
        <v>42617</v>
      </c>
      <c r="C871" s="36" t="s">
        <v>1270</v>
      </c>
      <c r="D871" s="37">
        <v>7500</v>
      </c>
      <c r="E871" s="34"/>
      <c r="F871" s="42">
        <f>IF(Tableau1[[#This Row],[debit]]&gt;0,Tableau1[[#This Row],[debit]],-Tableau1[[#This Row],[credit]])</f>
        <v>7500</v>
      </c>
      <c r="G871" s="1" t="str">
        <f>LEFT(Tableau1[[#This Row],[libelle]],FIND(" ",Tableau1[[#This Row],[libelle]])-1)</f>
        <v>ASTRAL</v>
      </c>
    </row>
    <row r="872" spans="1:7" x14ac:dyDescent="0.35">
      <c r="A872" s="34" t="s">
        <v>146</v>
      </c>
      <c r="B872" s="35">
        <v>42619</v>
      </c>
      <c r="C872" s="36" t="s">
        <v>1271</v>
      </c>
      <c r="D872" s="37">
        <v>7800</v>
      </c>
      <c r="E872" s="34"/>
      <c r="F872" s="42">
        <f>IF(Tableau1[[#This Row],[debit]]&gt;0,Tableau1[[#This Row],[debit]],-Tableau1[[#This Row],[credit]])</f>
        <v>7800</v>
      </c>
      <c r="G872" s="1" t="str">
        <f>LEFT(Tableau1[[#This Row],[libelle]],FIND(" ",Tableau1[[#This Row],[libelle]])-1)</f>
        <v>ASTRAL</v>
      </c>
    </row>
    <row r="873" spans="1:7" x14ac:dyDescent="0.35">
      <c r="A873" s="34" t="s">
        <v>146</v>
      </c>
      <c r="B873" s="35">
        <v>42424</v>
      </c>
      <c r="C873" s="36" t="s">
        <v>1272</v>
      </c>
      <c r="D873" s="37">
        <v>8270</v>
      </c>
      <c r="E873" s="34"/>
      <c r="F873" s="42">
        <f>IF(Tableau1[[#This Row],[debit]]&gt;0,Tableau1[[#This Row],[debit]],-Tableau1[[#This Row],[credit]])</f>
        <v>8270</v>
      </c>
      <c r="G873" s="1" t="str">
        <f>LEFT(Tableau1[[#This Row],[libelle]],FIND(" ",Tableau1[[#This Row],[libelle]])-1)</f>
        <v>ASTRAL</v>
      </c>
    </row>
    <row r="874" spans="1:7" x14ac:dyDescent="0.35">
      <c r="A874" s="34" t="s">
        <v>148</v>
      </c>
      <c r="B874" s="35">
        <v>42659</v>
      </c>
      <c r="C874" s="36" t="s">
        <v>1273</v>
      </c>
      <c r="D874" s="37">
        <v>350</v>
      </c>
      <c r="E874" s="34"/>
      <c r="F874" s="42">
        <f>IF(Tableau1[[#This Row],[debit]]&gt;0,Tableau1[[#This Row],[debit]],-Tableau1[[#This Row],[credit]])</f>
        <v>350</v>
      </c>
      <c r="G874" s="1" t="str">
        <f>LEFT(Tableau1[[#This Row],[libelle]],FIND(" ",Tableau1[[#This Row],[libelle]])-1)</f>
        <v>THALES</v>
      </c>
    </row>
    <row r="875" spans="1:7" x14ac:dyDescent="0.35">
      <c r="A875" s="34" t="s">
        <v>148</v>
      </c>
      <c r="B875" s="35">
        <v>42533</v>
      </c>
      <c r="C875" s="36" t="s">
        <v>1274</v>
      </c>
      <c r="D875" s="37">
        <v>2800</v>
      </c>
      <c r="E875" s="34"/>
      <c r="F875" s="42">
        <f>IF(Tableau1[[#This Row],[debit]]&gt;0,Tableau1[[#This Row],[debit]],-Tableau1[[#This Row],[credit]])</f>
        <v>2800</v>
      </c>
      <c r="G875" s="1" t="str">
        <f>LEFT(Tableau1[[#This Row],[libelle]],FIND(" ",Tableau1[[#This Row],[libelle]])-1)</f>
        <v>THALES</v>
      </c>
    </row>
    <row r="876" spans="1:7" x14ac:dyDescent="0.35">
      <c r="A876" s="34" t="s">
        <v>148</v>
      </c>
      <c r="B876" s="35">
        <v>42721</v>
      </c>
      <c r="C876" s="36" t="s">
        <v>1275</v>
      </c>
      <c r="D876" s="37">
        <v>2920</v>
      </c>
      <c r="E876" s="34"/>
      <c r="F876" s="42">
        <f>IF(Tableau1[[#This Row],[debit]]&gt;0,Tableau1[[#This Row],[debit]],-Tableau1[[#This Row],[credit]])</f>
        <v>2920</v>
      </c>
      <c r="G876" s="1" t="str">
        <f>LEFT(Tableau1[[#This Row],[libelle]],FIND(" ",Tableau1[[#This Row],[libelle]])-1)</f>
        <v>THALES</v>
      </c>
    </row>
    <row r="877" spans="1:7" x14ac:dyDescent="0.35">
      <c r="A877" s="34" t="s">
        <v>148</v>
      </c>
      <c r="B877" s="35">
        <v>42681</v>
      </c>
      <c r="C877" s="36" t="s">
        <v>1276</v>
      </c>
      <c r="D877" s="37">
        <v>3280</v>
      </c>
      <c r="E877" s="34"/>
      <c r="F877" s="42">
        <f>IF(Tableau1[[#This Row],[debit]]&gt;0,Tableau1[[#This Row],[debit]],-Tableau1[[#This Row],[credit]])</f>
        <v>3280</v>
      </c>
      <c r="G877" s="1" t="str">
        <f>LEFT(Tableau1[[#This Row],[libelle]],FIND(" ",Tableau1[[#This Row],[libelle]])-1)</f>
        <v>THALES</v>
      </c>
    </row>
    <row r="878" spans="1:7" x14ac:dyDescent="0.35">
      <c r="A878" s="34" t="s">
        <v>148</v>
      </c>
      <c r="B878" s="35">
        <v>42492</v>
      </c>
      <c r="C878" s="36" t="s">
        <v>1277</v>
      </c>
      <c r="D878" s="37">
        <v>3300</v>
      </c>
      <c r="E878" s="34"/>
      <c r="F878" s="42">
        <f>IF(Tableau1[[#This Row],[debit]]&gt;0,Tableau1[[#This Row],[debit]],-Tableau1[[#This Row],[credit]])</f>
        <v>3300</v>
      </c>
      <c r="G878" s="1" t="str">
        <f>LEFT(Tableau1[[#This Row],[libelle]],FIND(" ",Tableau1[[#This Row],[libelle]])-1)</f>
        <v>THALES</v>
      </c>
    </row>
    <row r="879" spans="1:7" x14ac:dyDescent="0.35">
      <c r="A879" s="34" t="s">
        <v>148</v>
      </c>
      <c r="B879" s="35">
        <v>42717</v>
      </c>
      <c r="C879" s="36" t="s">
        <v>1278</v>
      </c>
      <c r="D879" s="37">
        <v>3750</v>
      </c>
      <c r="E879" s="34"/>
      <c r="F879" s="42">
        <f>IF(Tableau1[[#This Row],[debit]]&gt;0,Tableau1[[#This Row],[debit]],-Tableau1[[#This Row],[credit]])</f>
        <v>3750</v>
      </c>
      <c r="G879" s="1" t="str">
        <f>LEFT(Tableau1[[#This Row],[libelle]],FIND(" ",Tableau1[[#This Row],[libelle]])-1)</f>
        <v>THALES</v>
      </c>
    </row>
    <row r="880" spans="1:7" x14ac:dyDescent="0.35">
      <c r="A880" s="34" t="s">
        <v>148</v>
      </c>
      <c r="B880" s="35">
        <v>42471</v>
      </c>
      <c r="C880" s="36" t="s">
        <v>1279</v>
      </c>
      <c r="D880" s="37">
        <v>3780</v>
      </c>
      <c r="E880" s="34"/>
      <c r="F880" s="42">
        <f>IF(Tableau1[[#This Row],[debit]]&gt;0,Tableau1[[#This Row],[debit]],-Tableau1[[#This Row],[credit]])</f>
        <v>3780</v>
      </c>
      <c r="G880" s="1" t="str">
        <f>LEFT(Tableau1[[#This Row],[libelle]],FIND(" ",Tableau1[[#This Row],[libelle]])-1)</f>
        <v>THALES</v>
      </c>
    </row>
    <row r="881" spans="1:7" x14ac:dyDescent="0.35">
      <c r="A881" s="34" t="s">
        <v>148</v>
      </c>
      <c r="B881" s="35">
        <v>42420</v>
      </c>
      <c r="C881" s="36" t="s">
        <v>1280</v>
      </c>
      <c r="D881" s="37">
        <v>3940</v>
      </c>
      <c r="E881" s="34"/>
      <c r="F881" s="42">
        <f>IF(Tableau1[[#This Row],[debit]]&gt;0,Tableau1[[#This Row],[debit]],-Tableau1[[#This Row],[credit]])</f>
        <v>3940</v>
      </c>
      <c r="G881" s="1" t="str">
        <f>LEFT(Tableau1[[#This Row],[libelle]],FIND(" ",Tableau1[[#This Row],[libelle]])-1)</f>
        <v>THALES</v>
      </c>
    </row>
    <row r="882" spans="1:7" x14ac:dyDescent="0.35">
      <c r="A882" s="34" t="s">
        <v>148</v>
      </c>
      <c r="B882" s="35">
        <v>42735</v>
      </c>
      <c r="C882" s="36" t="s">
        <v>1281</v>
      </c>
      <c r="D882" s="37">
        <v>4240</v>
      </c>
      <c r="E882" s="34"/>
      <c r="F882" s="42">
        <f>IF(Tableau1[[#This Row],[debit]]&gt;0,Tableau1[[#This Row],[debit]],-Tableau1[[#This Row],[credit]])</f>
        <v>4240</v>
      </c>
      <c r="G882" s="1" t="str">
        <f>LEFT(Tableau1[[#This Row],[libelle]],FIND(" ",Tableau1[[#This Row],[libelle]])-1)</f>
        <v>THALES</v>
      </c>
    </row>
    <row r="883" spans="1:7" x14ac:dyDescent="0.35">
      <c r="A883" s="34" t="s">
        <v>148</v>
      </c>
      <c r="B883" s="35">
        <v>42544</v>
      </c>
      <c r="C883" s="36" t="s">
        <v>1282</v>
      </c>
      <c r="D883" s="37">
        <v>4280</v>
      </c>
      <c r="E883" s="34"/>
      <c r="F883" s="42">
        <f>IF(Tableau1[[#This Row],[debit]]&gt;0,Tableau1[[#This Row],[debit]],-Tableau1[[#This Row],[credit]])</f>
        <v>4280</v>
      </c>
      <c r="G883" s="1" t="str">
        <f>LEFT(Tableau1[[#This Row],[libelle]],FIND(" ",Tableau1[[#This Row],[libelle]])-1)</f>
        <v>THALES</v>
      </c>
    </row>
    <row r="884" spans="1:7" x14ac:dyDescent="0.35">
      <c r="A884" s="34" t="s">
        <v>148</v>
      </c>
      <c r="B884" s="35">
        <v>42701</v>
      </c>
      <c r="C884" s="36" t="s">
        <v>1283</v>
      </c>
      <c r="D884" s="37">
        <v>5360</v>
      </c>
      <c r="E884" s="34"/>
      <c r="F884" s="42">
        <f>IF(Tableau1[[#This Row],[debit]]&gt;0,Tableau1[[#This Row],[debit]],-Tableau1[[#This Row],[credit]])</f>
        <v>5360</v>
      </c>
      <c r="G884" s="1" t="str">
        <f>LEFT(Tableau1[[#This Row],[libelle]],FIND(" ",Tableau1[[#This Row],[libelle]])-1)</f>
        <v>THALES</v>
      </c>
    </row>
    <row r="885" spans="1:7" x14ac:dyDescent="0.35">
      <c r="A885" s="34" t="s">
        <v>148</v>
      </c>
      <c r="B885" s="35">
        <v>42469</v>
      </c>
      <c r="C885" s="36" t="s">
        <v>1284</v>
      </c>
      <c r="D885" s="37">
        <v>5370</v>
      </c>
      <c r="E885" s="34"/>
      <c r="F885" s="42">
        <f>IF(Tableau1[[#This Row],[debit]]&gt;0,Tableau1[[#This Row],[debit]],-Tableau1[[#This Row],[credit]])</f>
        <v>5370</v>
      </c>
      <c r="G885" s="1" t="str">
        <f>LEFT(Tableau1[[#This Row],[libelle]],FIND(" ",Tableau1[[#This Row],[libelle]])-1)</f>
        <v>THALES</v>
      </c>
    </row>
    <row r="886" spans="1:7" x14ac:dyDescent="0.35">
      <c r="A886" s="34" t="s">
        <v>148</v>
      </c>
      <c r="B886" s="35">
        <v>42492</v>
      </c>
      <c r="C886" s="36" t="s">
        <v>1285</v>
      </c>
      <c r="D886" s="37">
        <v>6390</v>
      </c>
      <c r="E886" s="34"/>
      <c r="F886" s="42">
        <f>IF(Tableau1[[#This Row],[debit]]&gt;0,Tableau1[[#This Row],[debit]],-Tableau1[[#This Row],[credit]])</f>
        <v>6390</v>
      </c>
      <c r="G886" s="1" t="str">
        <f>LEFT(Tableau1[[#This Row],[libelle]],FIND(" ",Tableau1[[#This Row],[libelle]])-1)</f>
        <v>THALES</v>
      </c>
    </row>
    <row r="887" spans="1:7" x14ac:dyDescent="0.35">
      <c r="A887" s="34" t="s">
        <v>148</v>
      </c>
      <c r="B887" s="35">
        <v>42682</v>
      </c>
      <c r="C887" s="36" t="s">
        <v>1286</v>
      </c>
      <c r="D887" s="37">
        <v>6500</v>
      </c>
      <c r="E887" s="34"/>
      <c r="F887" s="42">
        <f>IF(Tableau1[[#This Row],[debit]]&gt;0,Tableau1[[#This Row],[debit]],-Tableau1[[#This Row],[credit]])</f>
        <v>6500</v>
      </c>
      <c r="G887" s="1" t="str">
        <f>LEFT(Tableau1[[#This Row],[libelle]],FIND(" ",Tableau1[[#This Row],[libelle]])-1)</f>
        <v>THALES</v>
      </c>
    </row>
    <row r="888" spans="1:7" x14ac:dyDescent="0.35">
      <c r="A888" s="34" t="s">
        <v>148</v>
      </c>
      <c r="B888" s="35">
        <v>42509</v>
      </c>
      <c r="C888" s="36" t="s">
        <v>1287</v>
      </c>
      <c r="D888" s="37">
        <v>7140</v>
      </c>
      <c r="E888" s="34"/>
      <c r="F888" s="42">
        <f>IF(Tableau1[[#This Row],[debit]]&gt;0,Tableau1[[#This Row],[debit]],-Tableau1[[#This Row],[credit]])</f>
        <v>7140</v>
      </c>
      <c r="G888" s="1" t="str">
        <f>LEFT(Tableau1[[#This Row],[libelle]],FIND(" ",Tableau1[[#This Row],[libelle]])-1)</f>
        <v>THALES</v>
      </c>
    </row>
    <row r="889" spans="1:7" x14ac:dyDescent="0.35">
      <c r="A889" s="34" t="s">
        <v>148</v>
      </c>
      <c r="B889" s="35">
        <v>42657</v>
      </c>
      <c r="C889" s="36" t="s">
        <v>1288</v>
      </c>
      <c r="D889" s="37">
        <v>7890</v>
      </c>
      <c r="E889" s="34"/>
      <c r="F889" s="42">
        <f>IF(Tableau1[[#This Row],[debit]]&gt;0,Tableau1[[#This Row],[debit]],-Tableau1[[#This Row],[credit]])</f>
        <v>7890</v>
      </c>
      <c r="G889" s="1" t="str">
        <f>LEFT(Tableau1[[#This Row],[libelle]],FIND(" ",Tableau1[[#This Row],[libelle]])-1)</f>
        <v>THALES</v>
      </c>
    </row>
    <row r="890" spans="1:7" x14ac:dyDescent="0.35">
      <c r="A890" s="34" t="s">
        <v>152</v>
      </c>
      <c r="B890" s="35">
        <v>42576</v>
      </c>
      <c r="C890" s="36" t="s">
        <v>1289</v>
      </c>
      <c r="D890" s="37">
        <v>1000</v>
      </c>
      <c r="E890" s="34"/>
      <c r="F890" s="42">
        <f>IF(Tableau1[[#This Row],[debit]]&gt;0,Tableau1[[#This Row],[debit]],-Tableau1[[#This Row],[credit]])</f>
        <v>1000</v>
      </c>
      <c r="G890" s="1" t="str">
        <f>LEFT(Tableau1[[#This Row],[libelle]],FIND(" ",Tableau1[[#This Row],[libelle]])-1)</f>
        <v>LUCETTE</v>
      </c>
    </row>
    <row r="891" spans="1:7" x14ac:dyDescent="0.35">
      <c r="A891" s="34" t="s">
        <v>152</v>
      </c>
      <c r="B891" s="35">
        <v>42455</v>
      </c>
      <c r="C891" s="36" t="s">
        <v>1290</v>
      </c>
      <c r="D891" s="37">
        <v>1060</v>
      </c>
      <c r="E891" s="34"/>
      <c r="F891" s="42">
        <f>IF(Tableau1[[#This Row],[debit]]&gt;0,Tableau1[[#This Row],[debit]],-Tableau1[[#This Row],[credit]])</f>
        <v>1060</v>
      </c>
      <c r="G891" s="1" t="str">
        <f>LEFT(Tableau1[[#This Row],[libelle]],FIND(" ",Tableau1[[#This Row],[libelle]])-1)</f>
        <v>LUCETTE</v>
      </c>
    </row>
    <row r="892" spans="1:7" x14ac:dyDescent="0.35">
      <c r="A892" s="34" t="s">
        <v>152</v>
      </c>
      <c r="B892" s="35">
        <v>42409</v>
      </c>
      <c r="C892" s="36" t="s">
        <v>1291</v>
      </c>
      <c r="D892" s="37">
        <v>1520</v>
      </c>
      <c r="E892" s="34"/>
      <c r="F892" s="42">
        <f>IF(Tableau1[[#This Row],[debit]]&gt;0,Tableau1[[#This Row],[debit]],-Tableau1[[#This Row],[credit]])</f>
        <v>1520</v>
      </c>
      <c r="G892" s="1" t="str">
        <f>LEFT(Tableau1[[#This Row],[libelle]],FIND(" ",Tableau1[[#This Row],[libelle]])-1)</f>
        <v>LUCETTE</v>
      </c>
    </row>
    <row r="893" spans="1:7" x14ac:dyDescent="0.35">
      <c r="A893" s="34" t="s">
        <v>152</v>
      </c>
      <c r="B893" s="35">
        <v>42423</v>
      </c>
      <c r="C893" s="36" t="s">
        <v>1292</v>
      </c>
      <c r="D893" s="37">
        <v>2790</v>
      </c>
      <c r="E893" s="34"/>
      <c r="F893" s="42">
        <f>IF(Tableau1[[#This Row],[debit]]&gt;0,Tableau1[[#This Row],[debit]],-Tableau1[[#This Row],[credit]])</f>
        <v>2790</v>
      </c>
      <c r="G893" s="1" t="str">
        <f>LEFT(Tableau1[[#This Row],[libelle]],FIND(" ",Tableau1[[#This Row],[libelle]])-1)</f>
        <v>LUCETTE</v>
      </c>
    </row>
    <row r="894" spans="1:7" x14ac:dyDescent="0.35">
      <c r="A894" s="34" t="s">
        <v>152</v>
      </c>
      <c r="B894" s="35">
        <v>42671</v>
      </c>
      <c r="C894" s="36" t="s">
        <v>1293</v>
      </c>
      <c r="D894" s="37">
        <v>3780</v>
      </c>
      <c r="E894" s="34"/>
      <c r="F894" s="42">
        <f>IF(Tableau1[[#This Row],[debit]]&gt;0,Tableau1[[#This Row],[debit]],-Tableau1[[#This Row],[credit]])</f>
        <v>3780</v>
      </c>
      <c r="G894" s="1" t="str">
        <f>LEFT(Tableau1[[#This Row],[libelle]],FIND(" ",Tableau1[[#This Row],[libelle]])-1)</f>
        <v>LUCETTE</v>
      </c>
    </row>
    <row r="895" spans="1:7" x14ac:dyDescent="0.35">
      <c r="A895" s="34" t="s">
        <v>152</v>
      </c>
      <c r="B895" s="35">
        <v>42594</v>
      </c>
      <c r="C895" s="36" t="s">
        <v>1294</v>
      </c>
      <c r="D895" s="37">
        <v>4010</v>
      </c>
      <c r="E895" s="34"/>
      <c r="F895" s="42">
        <f>IF(Tableau1[[#This Row],[debit]]&gt;0,Tableau1[[#This Row],[debit]],-Tableau1[[#This Row],[credit]])</f>
        <v>4010</v>
      </c>
      <c r="G895" s="1" t="str">
        <f>LEFT(Tableau1[[#This Row],[libelle]],FIND(" ",Tableau1[[#This Row],[libelle]])-1)</f>
        <v>LUCETTE</v>
      </c>
    </row>
    <row r="896" spans="1:7" x14ac:dyDescent="0.35">
      <c r="A896" s="34" t="s">
        <v>152</v>
      </c>
      <c r="B896" s="35">
        <v>42411</v>
      </c>
      <c r="C896" s="36" t="s">
        <v>1295</v>
      </c>
      <c r="D896" s="37">
        <v>4450</v>
      </c>
      <c r="E896" s="34"/>
      <c r="F896" s="42">
        <f>IF(Tableau1[[#This Row],[debit]]&gt;0,Tableau1[[#This Row],[debit]],-Tableau1[[#This Row],[credit]])</f>
        <v>4450</v>
      </c>
      <c r="G896" s="1" t="str">
        <f>LEFT(Tableau1[[#This Row],[libelle]],FIND(" ",Tableau1[[#This Row],[libelle]])-1)</f>
        <v>LUCETTE</v>
      </c>
    </row>
    <row r="897" spans="1:7" x14ac:dyDescent="0.35">
      <c r="A897" s="34" t="s">
        <v>152</v>
      </c>
      <c r="B897" s="35">
        <v>42599</v>
      </c>
      <c r="C897" s="36" t="s">
        <v>1296</v>
      </c>
      <c r="D897" s="37">
        <v>5300</v>
      </c>
      <c r="E897" s="34"/>
      <c r="F897" s="42">
        <f>IF(Tableau1[[#This Row],[debit]]&gt;0,Tableau1[[#This Row],[debit]],-Tableau1[[#This Row],[credit]])</f>
        <v>5300</v>
      </c>
      <c r="G897" s="1" t="str">
        <f>LEFT(Tableau1[[#This Row],[libelle]],FIND(" ",Tableau1[[#This Row],[libelle]])-1)</f>
        <v>LUCETTE</v>
      </c>
    </row>
    <row r="898" spans="1:7" x14ac:dyDescent="0.35">
      <c r="A898" s="34" t="s">
        <v>152</v>
      </c>
      <c r="B898" s="35">
        <v>42632</v>
      </c>
      <c r="C898" s="36" t="s">
        <v>1297</v>
      </c>
      <c r="D898" s="37">
        <v>5360</v>
      </c>
      <c r="E898" s="34"/>
      <c r="F898" s="42">
        <f>IF(Tableau1[[#This Row],[debit]]&gt;0,Tableau1[[#This Row],[debit]],-Tableau1[[#This Row],[credit]])</f>
        <v>5360</v>
      </c>
      <c r="G898" s="1" t="str">
        <f>LEFT(Tableau1[[#This Row],[libelle]],FIND(" ",Tableau1[[#This Row],[libelle]])-1)</f>
        <v>LUCETTE</v>
      </c>
    </row>
    <row r="899" spans="1:7" x14ac:dyDescent="0.35">
      <c r="A899" s="34" t="s">
        <v>152</v>
      </c>
      <c r="B899" s="35">
        <v>42625</v>
      </c>
      <c r="C899" s="36" t="s">
        <v>1298</v>
      </c>
      <c r="D899" s="37">
        <v>5530</v>
      </c>
      <c r="E899" s="34"/>
      <c r="F899" s="42">
        <f>IF(Tableau1[[#This Row],[debit]]&gt;0,Tableau1[[#This Row],[debit]],-Tableau1[[#This Row],[credit]])</f>
        <v>5530</v>
      </c>
      <c r="G899" s="1" t="str">
        <f>LEFT(Tableau1[[#This Row],[libelle]],FIND(" ",Tableau1[[#This Row],[libelle]])-1)</f>
        <v>LUCETTE</v>
      </c>
    </row>
    <row r="900" spans="1:7" x14ac:dyDescent="0.35">
      <c r="A900" s="34" t="s">
        <v>152</v>
      </c>
      <c r="B900" s="35">
        <v>42419</v>
      </c>
      <c r="C900" s="36" t="s">
        <v>1299</v>
      </c>
      <c r="D900" s="37">
        <v>5560</v>
      </c>
      <c r="E900" s="34"/>
      <c r="F900" s="42">
        <f>IF(Tableau1[[#This Row],[debit]]&gt;0,Tableau1[[#This Row],[debit]],-Tableau1[[#This Row],[credit]])</f>
        <v>5560</v>
      </c>
      <c r="G900" s="1" t="str">
        <f>LEFT(Tableau1[[#This Row],[libelle]],FIND(" ",Tableau1[[#This Row],[libelle]])-1)</f>
        <v>LUCETTE</v>
      </c>
    </row>
    <row r="901" spans="1:7" x14ac:dyDescent="0.35">
      <c r="A901" s="34" t="s">
        <v>152</v>
      </c>
      <c r="B901" s="35">
        <v>42459</v>
      </c>
      <c r="C901" s="36" t="s">
        <v>1300</v>
      </c>
      <c r="D901" s="37">
        <v>5770</v>
      </c>
      <c r="E901" s="34"/>
      <c r="F901" s="42">
        <f>IF(Tableau1[[#This Row],[debit]]&gt;0,Tableau1[[#This Row],[debit]],-Tableau1[[#This Row],[credit]])</f>
        <v>5770</v>
      </c>
      <c r="G901" s="1" t="str">
        <f>LEFT(Tableau1[[#This Row],[libelle]],FIND(" ",Tableau1[[#This Row],[libelle]])-1)</f>
        <v>LUCETTE</v>
      </c>
    </row>
    <row r="902" spans="1:7" x14ac:dyDescent="0.35">
      <c r="A902" s="34" t="s">
        <v>152</v>
      </c>
      <c r="B902" s="35">
        <v>42692</v>
      </c>
      <c r="C902" s="36" t="s">
        <v>1301</v>
      </c>
      <c r="D902" s="37">
        <v>6610</v>
      </c>
      <c r="E902" s="34"/>
      <c r="F902" s="42">
        <f>IF(Tableau1[[#This Row],[debit]]&gt;0,Tableau1[[#This Row],[debit]],-Tableau1[[#This Row],[credit]])</f>
        <v>6610</v>
      </c>
      <c r="G902" s="1" t="str">
        <f>LEFT(Tableau1[[#This Row],[libelle]],FIND(" ",Tableau1[[#This Row],[libelle]])-1)</f>
        <v>LUCETTE</v>
      </c>
    </row>
    <row r="903" spans="1:7" x14ac:dyDescent="0.35">
      <c r="A903" s="34" t="s">
        <v>152</v>
      </c>
      <c r="B903" s="35">
        <v>42561</v>
      </c>
      <c r="C903" s="36" t="s">
        <v>1302</v>
      </c>
      <c r="D903" s="37">
        <v>6770</v>
      </c>
      <c r="E903" s="34"/>
      <c r="F903" s="42">
        <f>IF(Tableau1[[#This Row],[debit]]&gt;0,Tableau1[[#This Row],[debit]],-Tableau1[[#This Row],[credit]])</f>
        <v>6770</v>
      </c>
      <c r="G903" s="1" t="str">
        <f>LEFT(Tableau1[[#This Row],[libelle]],FIND(" ",Tableau1[[#This Row],[libelle]])-1)</f>
        <v>LUCETTE</v>
      </c>
    </row>
    <row r="904" spans="1:7" x14ac:dyDescent="0.35">
      <c r="A904" s="34" t="s">
        <v>152</v>
      </c>
      <c r="B904" s="35">
        <v>42707</v>
      </c>
      <c r="C904" s="36" t="s">
        <v>1303</v>
      </c>
      <c r="D904" s="37">
        <v>6830</v>
      </c>
      <c r="E904" s="34"/>
      <c r="F904" s="42">
        <f>IF(Tableau1[[#This Row],[debit]]&gt;0,Tableau1[[#This Row],[debit]],-Tableau1[[#This Row],[credit]])</f>
        <v>6830</v>
      </c>
      <c r="G904" s="1" t="str">
        <f>LEFT(Tableau1[[#This Row],[libelle]],FIND(" ",Tableau1[[#This Row],[libelle]])-1)</f>
        <v>LUCETTE</v>
      </c>
    </row>
    <row r="905" spans="1:7" x14ac:dyDescent="0.35">
      <c r="A905" s="34" t="s">
        <v>152</v>
      </c>
      <c r="B905" s="35">
        <v>42429</v>
      </c>
      <c r="C905" s="36" t="s">
        <v>1304</v>
      </c>
      <c r="D905" s="37">
        <v>7810</v>
      </c>
      <c r="E905" s="34"/>
      <c r="F905" s="42">
        <f>IF(Tableau1[[#This Row],[debit]]&gt;0,Tableau1[[#This Row],[debit]],-Tableau1[[#This Row],[credit]])</f>
        <v>7810</v>
      </c>
      <c r="G905" s="1" t="str">
        <f>LEFT(Tableau1[[#This Row],[libelle]],FIND(" ",Tableau1[[#This Row],[libelle]])-1)</f>
        <v>LUCETTE</v>
      </c>
    </row>
    <row r="906" spans="1:7" x14ac:dyDescent="0.35">
      <c r="A906" s="34" t="s">
        <v>154</v>
      </c>
      <c r="B906" s="35">
        <v>42681</v>
      </c>
      <c r="C906" s="36" t="s">
        <v>1305</v>
      </c>
      <c r="D906" s="37">
        <v>1200</v>
      </c>
      <c r="E906" s="34"/>
      <c r="F906" s="42">
        <f>IF(Tableau1[[#This Row],[debit]]&gt;0,Tableau1[[#This Row],[debit]],-Tableau1[[#This Row],[credit]])</f>
        <v>1200</v>
      </c>
      <c r="G906" s="1" t="str">
        <f>LEFT(Tableau1[[#This Row],[libelle]],FIND(" ",Tableau1[[#This Row],[libelle]])-1)</f>
        <v>INTERACTIS</v>
      </c>
    </row>
    <row r="907" spans="1:7" x14ac:dyDescent="0.35">
      <c r="A907" s="34" t="s">
        <v>154</v>
      </c>
      <c r="B907" s="35">
        <v>42605</v>
      </c>
      <c r="C907" s="36" t="s">
        <v>1306</v>
      </c>
      <c r="D907" s="37">
        <v>1210</v>
      </c>
      <c r="E907" s="34"/>
      <c r="F907" s="42">
        <f>IF(Tableau1[[#This Row],[debit]]&gt;0,Tableau1[[#This Row],[debit]],-Tableau1[[#This Row],[credit]])</f>
        <v>1210</v>
      </c>
      <c r="G907" s="1" t="str">
        <f>LEFT(Tableau1[[#This Row],[libelle]],FIND(" ",Tableau1[[#This Row],[libelle]])-1)</f>
        <v>INTERACTIS</v>
      </c>
    </row>
    <row r="908" spans="1:7" x14ac:dyDescent="0.35">
      <c r="A908" s="34" t="s">
        <v>154</v>
      </c>
      <c r="B908" s="35">
        <v>42694</v>
      </c>
      <c r="C908" s="36" t="s">
        <v>1307</v>
      </c>
      <c r="D908" s="37">
        <v>1930</v>
      </c>
      <c r="E908" s="34"/>
      <c r="F908" s="42">
        <f>IF(Tableau1[[#This Row],[debit]]&gt;0,Tableau1[[#This Row],[debit]],-Tableau1[[#This Row],[credit]])</f>
        <v>1930</v>
      </c>
      <c r="G908" s="1" t="str">
        <f>LEFT(Tableau1[[#This Row],[libelle]],FIND(" ",Tableau1[[#This Row],[libelle]])-1)</f>
        <v>INTERACTIS</v>
      </c>
    </row>
    <row r="909" spans="1:7" x14ac:dyDescent="0.35">
      <c r="A909" s="34" t="s">
        <v>154</v>
      </c>
      <c r="B909" s="35">
        <v>42641</v>
      </c>
      <c r="C909" s="36" t="s">
        <v>1308</v>
      </c>
      <c r="D909" s="37">
        <v>2030</v>
      </c>
      <c r="E909" s="34"/>
      <c r="F909" s="42">
        <f>IF(Tableau1[[#This Row],[debit]]&gt;0,Tableau1[[#This Row],[debit]],-Tableau1[[#This Row],[credit]])</f>
        <v>2030</v>
      </c>
      <c r="G909" s="1" t="str">
        <f>LEFT(Tableau1[[#This Row],[libelle]],FIND(" ",Tableau1[[#This Row],[libelle]])-1)</f>
        <v>INTERACTIS</v>
      </c>
    </row>
    <row r="910" spans="1:7" x14ac:dyDescent="0.35">
      <c r="A910" s="34" t="s">
        <v>154</v>
      </c>
      <c r="B910" s="35">
        <v>42454</v>
      </c>
      <c r="C910" s="36" t="s">
        <v>1309</v>
      </c>
      <c r="D910" s="37">
        <v>2310</v>
      </c>
      <c r="E910" s="34"/>
      <c r="F910" s="42">
        <f>IF(Tableau1[[#This Row],[debit]]&gt;0,Tableau1[[#This Row],[debit]],-Tableau1[[#This Row],[credit]])</f>
        <v>2310</v>
      </c>
      <c r="G910" s="1" t="str">
        <f>LEFT(Tableau1[[#This Row],[libelle]],FIND(" ",Tableau1[[#This Row],[libelle]])-1)</f>
        <v>INTERACTIS</v>
      </c>
    </row>
    <row r="911" spans="1:7" x14ac:dyDescent="0.35">
      <c r="A911" s="34" t="s">
        <v>154</v>
      </c>
      <c r="B911" s="35">
        <v>42626</v>
      </c>
      <c r="C911" s="36" t="s">
        <v>1310</v>
      </c>
      <c r="D911" s="37"/>
      <c r="E911" s="37">
        <v>2460</v>
      </c>
      <c r="F911" s="42">
        <f>IF(Tableau1[[#This Row],[debit]]&gt;0,Tableau1[[#This Row],[debit]],-Tableau1[[#This Row],[credit]])</f>
        <v>-2460</v>
      </c>
      <c r="G911" s="1" t="str">
        <f>LEFT(Tableau1[[#This Row],[libelle]],FIND(" ",Tableau1[[#This Row],[libelle]])-1)</f>
        <v>INTERACTIS</v>
      </c>
    </row>
    <row r="912" spans="1:7" x14ac:dyDescent="0.35">
      <c r="A912" s="34" t="s">
        <v>154</v>
      </c>
      <c r="B912" s="35">
        <v>42564</v>
      </c>
      <c r="C912" s="36" t="s">
        <v>1311</v>
      </c>
      <c r="D912" s="37"/>
      <c r="E912" s="37">
        <v>2480</v>
      </c>
      <c r="F912" s="42">
        <f>IF(Tableau1[[#This Row],[debit]]&gt;0,Tableau1[[#This Row],[debit]],-Tableau1[[#This Row],[credit]])</f>
        <v>-2480</v>
      </c>
      <c r="G912" s="1" t="str">
        <f>LEFT(Tableau1[[#This Row],[libelle]],FIND(" ",Tableau1[[#This Row],[libelle]])-1)</f>
        <v>INTERACTIS</v>
      </c>
    </row>
    <row r="913" spans="1:7" x14ac:dyDescent="0.35">
      <c r="A913" s="34" t="s">
        <v>154</v>
      </c>
      <c r="B913" s="35">
        <v>42432</v>
      </c>
      <c r="C913" s="36" t="s">
        <v>1312</v>
      </c>
      <c r="D913" s="37"/>
      <c r="E913" s="37">
        <v>2720</v>
      </c>
      <c r="F913" s="42">
        <f>IF(Tableau1[[#This Row],[debit]]&gt;0,Tableau1[[#This Row],[debit]],-Tableau1[[#This Row],[credit]])</f>
        <v>-2720</v>
      </c>
      <c r="G913" s="1" t="str">
        <f>LEFT(Tableau1[[#This Row],[libelle]],FIND(" ",Tableau1[[#This Row],[libelle]])-1)</f>
        <v>INTERACTIS</v>
      </c>
    </row>
    <row r="914" spans="1:7" x14ac:dyDescent="0.35">
      <c r="A914" s="34" t="s">
        <v>154</v>
      </c>
      <c r="B914" s="35">
        <v>42458</v>
      </c>
      <c r="C914" s="36" t="s">
        <v>1313</v>
      </c>
      <c r="D914" s="37">
        <v>3060</v>
      </c>
      <c r="E914" s="34"/>
      <c r="F914" s="42">
        <f>IF(Tableau1[[#This Row],[debit]]&gt;0,Tableau1[[#This Row],[debit]],-Tableau1[[#This Row],[credit]])</f>
        <v>3060</v>
      </c>
      <c r="G914" s="1" t="str">
        <f>LEFT(Tableau1[[#This Row],[libelle]],FIND(" ",Tableau1[[#This Row],[libelle]])-1)</f>
        <v>INTERACTIS</v>
      </c>
    </row>
    <row r="915" spans="1:7" x14ac:dyDescent="0.35">
      <c r="A915" s="34" t="s">
        <v>154</v>
      </c>
      <c r="B915" s="35">
        <v>42445</v>
      </c>
      <c r="C915" s="36" t="s">
        <v>1314</v>
      </c>
      <c r="D915" s="37">
        <v>4820</v>
      </c>
      <c r="E915" s="34"/>
      <c r="F915" s="42">
        <f>IF(Tableau1[[#This Row],[debit]]&gt;0,Tableau1[[#This Row],[debit]],-Tableau1[[#This Row],[credit]])</f>
        <v>4820</v>
      </c>
      <c r="G915" s="1" t="str">
        <f>LEFT(Tableau1[[#This Row],[libelle]],FIND(" ",Tableau1[[#This Row],[libelle]])-1)</f>
        <v>INTERACTIS</v>
      </c>
    </row>
    <row r="916" spans="1:7" x14ac:dyDescent="0.35">
      <c r="A916" s="34" t="s">
        <v>154</v>
      </c>
      <c r="B916" s="35">
        <v>42645</v>
      </c>
      <c r="C916" s="36" t="s">
        <v>1315</v>
      </c>
      <c r="D916" s="37">
        <v>4870</v>
      </c>
      <c r="E916" s="34"/>
      <c r="F916" s="42">
        <f>IF(Tableau1[[#This Row],[debit]]&gt;0,Tableau1[[#This Row],[debit]],-Tableau1[[#This Row],[credit]])</f>
        <v>4870</v>
      </c>
      <c r="G916" s="1" t="str">
        <f>LEFT(Tableau1[[#This Row],[libelle]],FIND(" ",Tableau1[[#This Row],[libelle]])-1)</f>
        <v>INTERACTIS</v>
      </c>
    </row>
    <row r="917" spans="1:7" x14ac:dyDescent="0.35">
      <c r="A917" s="34" t="s">
        <v>154</v>
      </c>
      <c r="B917" s="35">
        <v>42416</v>
      </c>
      <c r="C917" s="36" t="s">
        <v>1316</v>
      </c>
      <c r="D917" s="37">
        <v>5290</v>
      </c>
      <c r="E917" s="34"/>
      <c r="F917" s="42">
        <f>IF(Tableau1[[#This Row],[debit]]&gt;0,Tableau1[[#This Row],[debit]],-Tableau1[[#This Row],[credit]])</f>
        <v>5290</v>
      </c>
      <c r="G917" s="1" t="str">
        <f>LEFT(Tableau1[[#This Row],[libelle]],FIND(" ",Tableau1[[#This Row],[libelle]])-1)</f>
        <v>INTERACTIS</v>
      </c>
    </row>
    <row r="918" spans="1:7" x14ac:dyDescent="0.35">
      <c r="A918" s="34" t="s">
        <v>154</v>
      </c>
      <c r="B918" s="35">
        <v>42500</v>
      </c>
      <c r="C918" s="36" t="s">
        <v>1317</v>
      </c>
      <c r="D918" s="37">
        <v>6310</v>
      </c>
      <c r="E918" s="34"/>
      <c r="F918" s="42">
        <f>IF(Tableau1[[#This Row],[debit]]&gt;0,Tableau1[[#This Row],[debit]],-Tableau1[[#This Row],[credit]])</f>
        <v>6310</v>
      </c>
      <c r="G918" s="1" t="str">
        <f>LEFT(Tableau1[[#This Row],[libelle]],FIND(" ",Tableau1[[#This Row],[libelle]])-1)</f>
        <v>INTERACTIS</v>
      </c>
    </row>
    <row r="919" spans="1:7" x14ac:dyDescent="0.35">
      <c r="A919" s="34" t="s">
        <v>154</v>
      </c>
      <c r="B919" s="35">
        <v>42418</v>
      </c>
      <c r="C919" s="36" t="s">
        <v>1318</v>
      </c>
      <c r="D919" s="37">
        <v>7780</v>
      </c>
      <c r="E919" s="34"/>
      <c r="F919" s="42">
        <f>IF(Tableau1[[#This Row],[debit]]&gt;0,Tableau1[[#This Row],[debit]],-Tableau1[[#This Row],[credit]])</f>
        <v>7780</v>
      </c>
      <c r="G919" s="1" t="str">
        <f>LEFT(Tableau1[[#This Row],[libelle]],FIND(" ",Tableau1[[#This Row],[libelle]])-1)</f>
        <v>FINQUEST</v>
      </c>
    </row>
    <row r="920" spans="1:7" x14ac:dyDescent="0.35">
      <c r="A920" s="34" t="s">
        <v>154</v>
      </c>
      <c r="B920" s="35">
        <v>42414</v>
      </c>
      <c r="C920" s="36" t="s">
        <v>1319</v>
      </c>
      <c r="D920" s="37">
        <v>8290</v>
      </c>
      <c r="E920" s="34"/>
      <c r="F920" s="42">
        <f>IF(Tableau1[[#This Row],[debit]]&gt;0,Tableau1[[#This Row],[debit]],-Tableau1[[#This Row],[credit]])</f>
        <v>8290</v>
      </c>
      <c r="G920" s="1" t="str">
        <f>LEFT(Tableau1[[#This Row],[libelle]],FIND(" ",Tableau1[[#This Row],[libelle]])-1)</f>
        <v>FINQUEST</v>
      </c>
    </row>
    <row r="921" spans="1:7" x14ac:dyDescent="0.35">
      <c r="A921" s="34" t="s">
        <v>154</v>
      </c>
      <c r="B921" s="35">
        <v>42595</v>
      </c>
      <c r="C921" s="36" t="s">
        <v>1320</v>
      </c>
      <c r="D921" s="37">
        <v>8290</v>
      </c>
      <c r="E921" s="34"/>
      <c r="F921" s="42">
        <f>IF(Tableau1[[#This Row],[debit]]&gt;0,Tableau1[[#This Row],[debit]],-Tableau1[[#This Row],[credit]])</f>
        <v>8290</v>
      </c>
      <c r="G921" s="1" t="str">
        <f>LEFT(Tableau1[[#This Row],[libelle]],FIND(" ",Tableau1[[#This Row],[libelle]])-1)</f>
        <v>FINQUEST</v>
      </c>
    </row>
    <row r="922" spans="1:7" x14ac:dyDescent="0.35">
      <c r="A922" s="34" t="s">
        <v>170</v>
      </c>
      <c r="B922" s="35">
        <v>42463</v>
      </c>
      <c r="C922" s="36" t="s">
        <v>1321</v>
      </c>
      <c r="D922" s="37">
        <v>290</v>
      </c>
      <c r="E922" s="34"/>
      <c r="F922" s="42">
        <f>IF(Tableau1[[#This Row],[debit]]&gt;0,Tableau1[[#This Row],[debit]],-Tableau1[[#This Row],[credit]])</f>
        <v>290</v>
      </c>
      <c r="G922" s="1" t="str">
        <f>LEFT(Tableau1[[#This Row],[libelle]],FIND(" ",Tableau1[[#This Row],[libelle]])-1)</f>
        <v>FINQUEST</v>
      </c>
    </row>
    <row r="923" spans="1:7" x14ac:dyDescent="0.35">
      <c r="A923" s="34" t="s">
        <v>170</v>
      </c>
      <c r="B923" s="35">
        <v>42621</v>
      </c>
      <c r="C923" s="36" t="s">
        <v>1322</v>
      </c>
      <c r="D923" s="37">
        <v>310</v>
      </c>
      <c r="E923" s="34"/>
      <c r="F923" s="42">
        <f>IF(Tableau1[[#This Row],[debit]]&gt;0,Tableau1[[#This Row],[debit]],-Tableau1[[#This Row],[credit]])</f>
        <v>310</v>
      </c>
      <c r="G923" s="1" t="str">
        <f>LEFT(Tableau1[[#This Row],[libelle]],FIND(" ",Tableau1[[#This Row],[libelle]])-1)</f>
        <v>FINQUEST</v>
      </c>
    </row>
    <row r="924" spans="1:7" x14ac:dyDescent="0.35">
      <c r="A924" s="34" t="s">
        <v>170</v>
      </c>
      <c r="B924" s="35">
        <v>42417</v>
      </c>
      <c r="C924" s="36" t="s">
        <v>1323</v>
      </c>
      <c r="D924" s="37"/>
      <c r="E924" s="37">
        <v>930</v>
      </c>
      <c r="F924" s="42">
        <f>IF(Tableau1[[#This Row],[debit]]&gt;0,Tableau1[[#This Row],[debit]],-Tableau1[[#This Row],[credit]])</f>
        <v>-930</v>
      </c>
      <c r="G924" s="1" t="str">
        <f>LEFT(Tableau1[[#This Row],[libelle]],FIND(" ",Tableau1[[#This Row],[libelle]])-1)</f>
        <v>FINQUEST</v>
      </c>
    </row>
    <row r="925" spans="1:7" x14ac:dyDescent="0.35">
      <c r="A925" s="34" t="s">
        <v>170</v>
      </c>
      <c r="B925" s="35">
        <v>42534</v>
      </c>
      <c r="C925" s="36" t="s">
        <v>1324</v>
      </c>
      <c r="D925" s="37">
        <v>1030</v>
      </c>
      <c r="E925" s="34"/>
      <c r="F925" s="42">
        <f>IF(Tableau1[[#This Row],[debit]]&gt;0,Tableau1[[#This Row],[debit]],-Tableau1[[#This Row],[credit]])</f>
        <v>1030</v>
      </c>
      <c r="G925" s="1" t="str">
        <f>LEFT(Tableau1[[#This Row],[libelle]],FIND(" ",Tableau1[[#This Row],[libelle]])-1)</f>
        <v>FINQUEST</v>
      </c>
    </row>
    <row r="926" spans="1:7" x14ac:dyDescent="0.35">
      <c r="A926" s="34" t="s">
        <v>170</v>
      </c>
      <c r="B926" s="35">
        <v>42428</v>
      </c>
      <c r="C926" s="36" t="s">
        <v>1325</v>
      </c>
      <c r="D926" s="37">
        <v>2250</v>
      </c>
      <c r="E926" s="34"/>
      <c r="F926" s="42">
        <f>IF(Tableau1[[#This Row],[debit]]&gt;0,Tableau1[[#This Row],[debit]],-Tableau1[[#This Row],[credit]])</f>
        <v>2250</v>
      </c>
      <c r="G926" s="1" t="str">
        <f>LEFT(Tableau1[[#This Row],[libelle]],FIND(" ",Tableau1[[#This Row],[libelle]])-1)</f>
        <v>FINQUEST</v>
      </c>
    </row>
    <row r="927" spans="1:7" x14ac:dyDescent="0.35">
      <c r="A927" s="34" t="s">
        <v>170</v>
      </c>
      <c r="B927" s="35">
        <v>42601</v>
      </c>
      <c r="C927" s="36" t="s">
        <v>1326</v>
      </c>
      <c r="D927" s="37">
        <v>2270</v>
      </c>
      <c r="E927" s="34"/>
      <c r="F927" s="42">
        <f>IF(Tableau1[[#This Row],[debit]]&gt;0,Tableau1[[#This Row],[debit]],-Tableau1[[#This Row],[credit]])</f>
        <v>2270</v>
      </c>
      <c r="G927" s="1" t="str">
        <f>LEFT(Tableau1[[#This Row],[libelle]],FIND(" ",Tableau1[[#This Row],[libelle]])-1)</f>
        <v>FINQUEST</v>
      </c>
    </row>
    <row r="928" spans="1:7" x14ac:dyDescent="0.35">
      <c r="A928" s="34" t="s">
        <v>170</v>
      </c>
      <c r="B928" s="35">
        <v>42411</v>
      </c>
      <c r="C928" s="36" t="s">
        <v>1327</v>
      </c>
      <c r="D928" s="37">
        <v>2920</v>
      </c>
      <c r="E928" s="34"/>
      <c r="F928" s="42">
        <f>IF(Tableau1[[#This Row],[debit]]&gt;0,Tableau1[[#This Row],[debit]],-Tableau1[[#This Row],[credit]])</f>
        <v>2920</v>
      </c>
      <c r="G928" s="1" t="str">
        <f>LEFT(Tableau1[[#This Row],[libelle]],FIND(" ",Tableau1[[#This Row],[libelle]])-1)</f>
        <v>ALAIN</v>
      </c>
    </row>
    <row r="929" spans="1:7" x14ac:dyDescent="0.35">
      <c r="A929" s="34" t="s">
        <v>170</v>
      </c>
      <c r="B929" s="35">
        <v>42457</v>
      </c>
      <c r="C929" s="36" t="s">
        <v>1328</v>
      </c>
      <c r="D929" s="37">
        <v>3260</v>
      </c>
      <c r="E929" s="34"/>
      <c r="F929" s="42">
        <f>IF(Tableau1[[#This Row],[debit]]&gt;0,Tableau1[[#This Row],[debit]],-Tableau1[[#This Row],[credit]])</f>
        <v>3260</v>
      </c>
      <c r="G929" s="1" t="str">
        <f>LEFT(Tableau1[[#This Row],[libelle]],FIND(" ",Tableau1[[#This Row],[libelle]])-1)</f>
        <v>ALAIN</v>
      </c>
    </row>
    <row r="930" spans="1:7" x14ac:dyDescent="0.35">
      <c r="A930" s="34" t="s">
        <v>170</v>
      </c>
      <c r="B930" s="35">
        <v>42545</v>
      </c>
      <c r="C930" s="36" t="s">
        <v>1329</v>
      </c>
      <c r="D930" s="37">
        <v>3450</v>
      </c>
      <c r="E930" s="34"/>
      <c r="F930" s="42">
        <f>IF(Tableau1[[#This Row],[debit]]&gt;0,Tableau1[[#This Row],[debit]],-Tableau1[[#This Row],[credit]])</f>
        <v>3450</v>
      </c>
      <c r="G930" s="1" t="str">
        <f>LEFT(Tableau1[[#This Row],[libelle]],FIND(" ",Tableau1[[#This Row],[libelle]])-1)</f>
        <v>ALAIN</v>
      </c>
    </row>
    <row r="931" spans="1:7" x14ac:dyDescent="0.35">
      <c r="A931" s="34" t="s">
        <v>170</v>
      </c>
      <c r="B931" s="35">
        <v>42575</v>
      </c>
      <c r="C931" s="36" t="s">
        <v>1330</v>
      </c>
      <c r="D931" s="37">
        <v>4720</v>
      </c>
      <c r="E931" s="34"/>
      <c r="F931" s="42">
        <f>IF(Tableau1[[#This Row],[debit]]&gt;0,Tableau1[[#This Row],[debit]],-Tableau1[[#This Row],[credit]])</f>
        <v>4720</v>
      </c>
      <c r="G931" s="1" t="str">
        <f>LEFT(Tableau1[[#This Row],[libelle]],FIND(" ",Tableau1[[#This Row],[libelle]])-1)</f>
        <v>ALAIN</v>
      </c>
    </row>
    <row r="932" spans="1:7" x14ac:dyDescent="0.35">
      <c r="A932" s="34" t="s">
        <v>170</v>
      </c>
      <c r="B932" s="35">
        <v>42630</v>
      </c>
      <c r="C932" s="36" t="s">
        <v>1331</v>
      </c>
      <c r="D932" s="37">
        <v>5010</v>
      </c>
      <c r="E932" s="34"/>
      <c r="F932" s="42">
        <f>IF(Tableau1[[#This Row],[debit]]&gt;0,Tableau1[[#This Row],[debit]],-Tableau1[[#This Row],[credit]])</f>
        <v>5010</v>
      </c>
      <c r="G932" s="1" t="str">
        <f>LEFT(Tableau1[[#This Row],[libelle]],FIND(" ",Tableau1[[#This Row],[libelle]])-1)</f>
        <v>ALAIN</v>
      </c>
    </row>
    <row r="933" spans="1:7" x14ac:dyDescent="0.35">
      <c r="A933" s="34" t="s">
        <v>170</v>
      </c>
      <c r="B933" s="35">
        <v>42698</v>
      </c>
      <c r="C933" s="36" t="s">
        <v>1332</v>
      </c>
      <c r="D933" s="37">
        <v>5130</v>
      </c>
      <c r="E933" s="34"/>
      <c r="F933" s="42">
        <f>IF(Tableau1[[#This Row],[debit]]&gt;0,Tableau1[[#This Row],[debit]],-Tableau1[[#This Row],[credit]])</f>
        <v>5130</v>
      </c>
      <c r="G933" s="1" t="str">
        <f>LEFT(Tableau1[[#This Row],[libelle]],FIND(" ",Tableau1[[#This Row],[libelle]])-1)</f>
        <v>ALAIN</v>
      </c>
    </row>
    <row r="934" spans="1:7" x14ac:dyDescent="0.35">
      <c r="A934" s="34" t="s">
        <v>170</v>
      </c>
      <c r="B934" s="35">
        <v>42622</v>
      </c>
      <c r="C934" s="36" t="s">
        <v>1333</v>
      </c>
      <c r="D934" s="37">
        <v>5690</v>
      </c>
      <c r="E934" s="34"/>
      <c r="F934" s="42">
        <f>IF(Tableau1[[#This Row],[debit]]&gt;0,Tableau1[[#This Row],[debit]],-Tableau1[[#This Row],[credit]])</f>
        <v>5690</v>
      </c>
      <c r="G934" s="1" t="str">
        <f>LEFT(Tableau1[[#This Row],[libelle]],FIND(" ",Tableau1[[#This Row],[libelle]])-1)</f>
        <v>ALAIN</v>
      </c>
    </row>
    <row r="935" spans="1:7" x14ac:dyDescent="0.35">
      <c r="A935" s="34" t="s">
        <v>170</v>
      </c>
      <c r="B935" s="35">
        <v>42692</v>
      </c>
      <c r="C935" s="36" t="s">
        <v>1334</v>
      </c>
      <c r="D935" s="37">
        <v>5740</v>
      </c>
      <c r="E935" s="34"/>
      <c r="F935" s="42">
        <f>IF(Tableau1[[#This Row],[debit]]&gt;0,Tableau1[[#This Row],[debit]],-Tableau1[[#This Row],[credit]])</f>
        <v>5740</v>
      </c>
      <c r="G935" s="1" t="str">
        <f>LEFT(Tableau1[[#This Row],[libelle]],FIND(" ",Tableau1[[#This Row],[libelle]])-1)</f>
        <v>ALAIN</v>
      </c>
    </row>
    <row r="936" spans="1:7" x14ac:dyDescent="0.35">
      <c r="A936" s="34" t="s">
        <v>170</v>
      </c>
      <c r="B936" s="35">
        <v>42470</v>
      </c>
      <c r="C936" s="36" t="s">
        <v>1335</v>
      </c>
      <c r="D936" s="37">
        <v>8110</v>
      </c>
      <c r="E936" s="34"/>
      <c r="F936" s="42">
        <f>IF(Tableau1[[#This Row],[debit]]&gt;0,Tableau1[[#This Row],[debit]],-Tableau1[[#This Row],[credit]])</f>
        <v>8110</v>
      </c>
      <c r="G936" s="1" t="str">
        <f>LEFT(Tableau1[[#This Row],[libelle]],FIND(" ",Tableau1[[#This Row],[libelle]])-1)</f>
        <v>ALAIN</v>
      </c>
    </row>
    <row r="937" spans="1:7" x14ac:dyDescent="0.35">
      <c r="A937" s="34" t="s">
        <v>170</v>
      </c>
      <c r="B937" s="35">
        <v>42480</v>
      </c>
      <c r="C937" s="36" t="s">
        <v>1336</v>
      </c>
      <c r="D937" s="37">
        <v>8120</v>
      </c>
      <c r="E937" s="34"/>
      <c r="F937" s="42">
        <f>IF(Tableau1[[#This Row],[debit]]&gt;0,Tableau1[[#This Row],[debit]],-Tableau1[[#This Row],[credit]])</f>
        <v>8120</v>
      </c>
      <c r="G937" s="1" t="str">
        <f>LEFT(Tableau1[[#This Row],[libelle]],FIND(" ",Tableau1[[#This Row],[libelle]])-1)</f>
        <v>ALAIN</v>
      </c>
    </row>
    <row r="938" spans="1:7" x14ac:dyDescent="0.35">
      <c r="A938" s="34" t="s">
        <v>172</v>
      </c>
      <c r="B938" s="35">
        <v>42592</v>
      </c>
      <c r="C938" s="36" t="s">
        <v>1337</v>
      </c>
      <c r="D938" s="37">
        <v>220</v>
      </c>
      <c r="E938" s="34"/>
      <c r="F938" s="42">
        <f>IF(Tableau1[[#This Row],[debit]]&gt;0,Tableau1[[#This Row],[debit]],-Tableau1[[#This Row],[credit]])</f>
        <v>220</v>
      </c>
      <c r="G938" s="1" t="str">
        <f>LEFT(Tableau1[[#This Row],[libelle]],FIND(" ",Tableau1[[#This Row],[libelle]])-1)</f>
        <v>CULTURESPACES</v>
      </c>
    </row>
    <row r="939" spans="1:7" x14ac:dyDescent="0.35">
      <c r="A939" s="34" t="s">
        <v>172</v>
      </c>
      <c r="B939" s="35">
        <v>42398</v>
      </c>
      <c r="C939" s="36" t="s">
        <v>1338</v>
      </c>
      <c r="D939" s="37">
        <v>370</v>
      </c>
      <c r="E939" s="34"/>
      <c r="F939" s="42">
        <f>IF(Tableau1[[#This Row],[debit]]&gt;0,Tableau1[[#This Row],[debit]],-Tableau1[[#This Row],[credit]])</f>
        <v>370</v>
      </c>
      <c r="G939" s="1" t="str">
        <f>LEFT(Tableau1[[#This Row],[libelle]],FIND(" ",Tableau1[[#This Row],[libelle]])-1)</f>
        <v>CULTURESPACES</v>
      </c>
    </row>
    <row r="940" spans="1:7" x14ac:dyDescent="0.35">
      <c r="A940" s="34" t="s">
        <v>172</v>
      </c>
      <c r="B940" s="35">
        <v>42422</v>
      </c>
      <c r="C940" s="36" t="s">
        <v>1339</v>
      </c>
      <c r="D940" s="37">
        <v>710</v>
      </c>
      <c r="E940" s="34"/>
      <c r="F940" s="42">
        <f>IF(Tableau1[[#This Row],[debit]]&gt;0,Tableau1[[#This Row],[debit]],-Tableau1[[#This Row],[credit]])</f>
        <v>710</v>
      </c>
      <c r="G940" s="1" t="str">
        <f>LEFT(Tableau1[[#This Row],[libelle]],FIND(" ",Tableau1[[#This Row],[libelle]])-1)</f>
        <v>CULTURESPACES</v>
      </c>
    </row>
    <row r="941" spans="1:7" x14ac:dyDescent="0.35">
      <c r="A941" s="34" t="s">
        <v>172</v>
      </c>
      <c r="B941" s="35">
        <v>42587</v>
      </c>
      <c r="C941" s="36" t="s">
        <v>1340</v>
      </c>
      <c r="D941" s="37">
        <v>1390</v>
      </c>
      <c r="E941" s="34"/>
      <c r="F941" s="42">
        <f>IF(Tableau1[[#This Row],[debit]]&gt;0,Tableau1[[#This Row],[debit]],-Tableau1[[#This Row],[credit]])</f>
        <v>1390</v>
      </c>
      <c r="G941" s="1" t="str">
        <f>LEFT(Tableau1[[#This Row],[libelle]],FIND(" ",Tableau1[[#This Row],[libelle]])-1)</f>
        <v>CULTURESPACES</v>
      </c>
    </row>
    <row r="942" spans="1:7" x14ac:dyDescent="0.35">
      <c r="A942" s="34" t="s">
        <v>172</v>
      </c>
      <c r="B942" s="35">
        <v>42606</v>
      </c>
      <c r="C942" s="36" t="s">
        <v>1341</v>
      </c>
      <c r="D942" s="37">
        <v>1550</v>
      </c>
      <c r="E942" s="34"/>
      <c r="F942" s="42">
        <f>IF(Tableau1[[#This Row],[debit]]&gt;0,Tableau1[[#This Row],[debit]],-Tableau1[[#This Row],[credit]])</f>
        <v>1550</v>
      </c>
      <c r="G942" s="1" t="str">
        <f>LEFT(Tableau1[[#This Row],[libelle]],FIND(" ",Tableau1[[#This Row],[libelle]])-1)</f>
        <v>CULTURESPACES</v>
      </c>
    </row>
    <row r="943" spans="1:7" x14ac:dyDescent="0.35">
      <c r="A943" s="34" t="s">
        <v>172</v>
      </c>
      <c r="B943" s="35">
        <v>42529</v>
      </c>
      <c r="C943" s="36" t="s">
        <v>1342</v>
      </c>
      <c r="D943" s="37">
        <v>2250</v>
      </c>
      <c r="E943" s="34"/>
      <c r="F943" s="42">
        <f>IF(Tableau1[[#This Row],[debit]]&gt;0,Tableau1[[#This Row],[debit]],-Tableau1[[#This Row],[credit]])</f>
        <v>2250</v>
      </c>
      <c r="G943" s="1" t="str">
        <f>LEFT(Tableau1[[#This Row],[libelle]],FIND(" ",Tableau1[[#This Row],[libelle]])-1)</f>
        <v>CULTURESPACES</v>
      </c>
    </row>
    <row r="944" spans="1:7" x14ac:dyDescent="0.35">
      <c r="A944" s="34" t="s">
        <v>172</v>
      </c>
      <c r="B944" s="35">
        <v>42657</v>
      </c>
      <c r="C944" s="36" t="s">
        <v>1343</v>
      </c>
      <c r="D944" s="37">
        <v>2810</v>
      </c>
      <c r="E944" s="34"/>
      <c r="F944" s="42">
        <f>IF(Tableau1[[#This Row],[debit]]&gt;0,Tableau1[[#This Row],[debit]],-Tableau1[[#This Row],[credit]])</f>
        <v>2810</v>
      </c>
      <c r="G944" s="1" t="str">
        <f>LEFT(Tableau1[[#This Row],[libelle]],FIND(" ",Tableau1[[#This Row],[libelle]])-1)</f>
        <v>CULTURESPACES</v>
      </c>
    </row>
    <row r="945" spans="1:7" x14ac:dyDescent="0.35">
      <c r="A945" s="34" t="s">
        <v>172</v>
      </c>
      <c r="B945" s="35">
        <v>42536</v>
      </c>
      <c r="C945" s="36" t="s">
        <v>1344</v>
      </c>
      <c r="D945" s="37">
        <v>3170</v>
      </c>
      <c r="E945" s="34"/>
      <c r="F945" s="42">
        <f>IF(Tableau1[[#This Row],[debit]]&gt;0,Tableau1[[#This Row],[debit]],-Tableau1[[#This Row],[credit]])</f>
        <v>3170</v>
      </c>
      <c r="G945" s="1" t="str">
        <f>LEFT(Tableau1[[#This Row],[libelle]],FIND(" ",Tableau1[[#This Row],[libelle]])-1)</f>
        <v>CULTURESPACES</v>
      </c>
    </row>
    <row r="946" spans="1:7" x14ac:dyDescent="0.35">
      <c r="A946" s="34" t="s">
        <v>172</v>
      </c>
      <c r="B946" s="35">
        <v>42427</v>
      </c>
      <c r="C946" s="36" t="s">
        <v>1345</v>
      </c>
      <c r="D946" s="37">
        <v>3250</v>
      </c>
      <c r="E946" s="34"/>
      <c r="F946" s="42">
        <f>IF(Tableau1[[#This Row],[debit]]&gt;0,Tableau1[[#This Row],[debit]],-Tableau1[[#This Row],[credit]])</f>
        <v>3250</v>
      </c>
      <c r="G946" s="1" t="str">
        <f>LEFT(Tableau1[[#This Row],[libelle]],FIND(" ",Tableau1[[#This Row],[libelle]])-1)</f>
        <v>CULTURESPACES</v>
      </c>
    </row>
    <row r="947" spans="1:7" x14ac:dyDescent="0.35">
      <c r="A947" s="34" t="s">
        <v>172</v>
      </c>
      <c r="B947" s="35">
        <v>42603</v>
      </c>
      <c r="C947" s="36" t="s">
        <v>1346</v>
      </c>
      <c r="D947" s="37">
        <v>3330</v>
      </c>
      <c r="E947" s="34"/>
      <c r="F947" s="42">
        <f>IF(Tableau1[[#This Row],[debit]]&gt;0,Tableau1[[#This Row],[debit]],-Tableau1[[#This Row],[credit]])</f>
        <v>3330</v>
      </c>
      <c r="G947" s="1" t="str">
        <f>LEFT(Tableau1[[#This Row],[libelle]],FIND(" ",Tableau1[[#This Row],[libelle]])-1)</f>
        <v>CULTURESPACES</v>
      </c>
    </row>
    <row r="948" spans="1:7" x14ac:dyDescent="0.35">
      <c r="A948" s="34" t="s">
        <v>172</v>
      </c>
      <c r="B948" s="35">
        <v>42427</v>
      </c>
      <c r="C948" s="36" t="s">
        <v>1347</v>
      </c>
      <c r="D948" s="37">
        <v>4520</v>
      </c>
      <c r="E948" s="34"/>
      <c r="F948" s="42">
        <f>IF(Tableau1[[#This Row],[debit]]&gt;0,Tableau1[[#This Row],[debit]],-Tableau1[[#This Row],[credit]])</f>
        <v>4520</v>
      </c>
      <c r="G948" s="1" t="str">
        <f>LEFT(Tableau1[[#This Row],[libelle]],FIND(" ",Tableau1[[#This Row],[libelle]])-1)</f>
        <v>CULTURESPACES</v>
      </c>
    </row>
    <row r="949" spans="1:7" x14ac:dyDescent="0.35">
      <c r="A949" s="34" t="s">
        <v>172</v>
      </c>
      <c r="B949" s="35">
        <v>42728</v>
      </c>
      <c r="C949" s="36" t="s">
        <v>1348</v>
      </c>
      <c r="D949" s="37">
        <v>4760</v>
      </c>
      <c r="E949" s="34"/>
      <c r="F949" s="42">
        <f>IF(Tableau1[[#This Row],[debit]]&gt;0,Tableau1[[#This Row],[debit]],-Tableau1[[#This Row],[credit]])</f>
        <v>4760</v>
      </c>
      <c r="G949" s="1" t="str">
        <f>LEFT(Tableau1[[#This Row],[libelle]],FIND(" ",Tableau1[[#This Row],[libelle]])-1)</f>
        <v>CULTURESPACES</v>
      </c>
    </row>
    <row r="950" spans="1:7" x14ac:dyDescent="0.35">
      <c r="A950" s="34" t="s">
        <v>172</v>
      </c>
      <c r="B950" s="35">
        <v>42702</v>
      </c>
      <c r="C950" s="36" t="s">
        <v>1349</v>
      </c>
      <c r="D950" s="37">
        <v>5340</v>
      </c>
      <c r="E950" s="34"/>
      <c r="F950" s="42">
        <f>IF(Tableau1[[#This Row],[debit]]&gt;0,Tableau1[[#This Row],[debit]],-Tableau1[[#This Row],[credit]])</f>
        <v>5340</v>
      </c>
      <c r="G950" s="1" t="str">
        <f>LEFT(Tableau1[[#This Row],[libelle]],FIND(" ",Tableau1[[#This Row],[libelle]])-1)</f>
        <v>CULTURESPACES</v>
      </c>
    </row>
    <row r="951" spans="1:7" x14ac:dyDescent="0.35">
      <c r="A951" s="34" t="s">
        <v>172</v>
      </c>
      <c r="B951" s="35">
        <v>42400</v>
      </c>
      <c r="C951" s="36" t="s">
        <v>1350</v>
      </c>
      <c r="D951" s="37">
        <v>5430</v>
      </c>
      <c r="E951" s="34"/>
      <c r="F951" s="42">
        <f>IF(Tableau1[[#This Row],[debit]]&gt;0,Tableau1[[#This Row],[debit]],-Tableau1[[#This Row],[credit]])</f>
        <v>5430</v>
      </c>
      <c r="G951" s="1" t="str">
        <f>LEFT(Tableau1[[#This Row],[libelle]],FIND(" ",Tableau1[[#This Row],[libelle]])-1)</f>
        <v>CULTURESPACES</v>
      </c>
    </row>
    <row r="952" spans="1:7" x14ac:dyDescent="0.35">
      <c r="A952" s="34" t="s">
        <v>172</v>
      </c>
      <c r="B952" s="35">
        <v>42589</v>
      </c>
      <c r="C952" s="36" t="s">
        <v>1351</v>
      </c>
      <c r="D952" s="37">
        <v>5770</v>
      </c>
      <c r="E952" s="34"/>
      <c r="F952" s="42">
        <f>IF(Tableau1[[#This Row],[debit]]&gt;0,Tableau1[[#This Row],[debit]],-Tableau1[[#This Row],[credit]])</f>
        <v>5770</v>
      </c>
      <c r="G952" s="1" t="str">
        <f>LEFT(Tableau1[[#This Row],[libelle]],FIND(" ",Tableau1[[#This Row],[libelle]])-1)</f>
        <v>CULTURESPACES</v>
      </c>
    </row>
    <row r="953" spans="1:7" x14ac:dyDescent="0.35">
      <c r="A953" s="34" t="s">
        <v>172</v>
      </c>
      <c r="B953" s="35">
        <v>42495</v>
      </c>
      <c r="C953" s="36" t="s">
        <v>1352</v>
      </c>
      <c r="D953" s="37">
        <v>6270</v>
      </c>
      <c r="E953" s="34"/>
      <c r="F953" s="42">
        <f>IF(Tableau1[[#This Row],[debit]]&gt;0,Tableau1[[#This Row],[debit]],-Tableau1[[#This Row],[credit]])</f>
        <v>6270</v>
      </c>
      <c r="G953" s="1" t="str">
        <f>LEFT(Tableau1[[#This Row],[libelle]],FIND(" ",Tableau1[[#This Row],[libelle]])-1)</f>
        <v>CULTURESPACES</v>
      </c>
    </row>
    <row r="954" spans="1:7" x14ac:dyDescent="0.35">
      <c r="A954" s="34" t="s">
        <v>176</v>
      </c>
      <c r="B954" s="35">
        <v>42414</v>
      </c>
      <c r="C954" s="36" t="s">
        <v>1353</v>
      </c>
      <c r="D954" s="37">
        <v>220</v>
      </c>
      <c r="E954" s="34"/>
      <c r="F954" s="42">
        <f>IF(Tableau1[[#This Row],[debit]]&gt;0,Tableau1[[#This Row],[debit]],-Tableau1[[#This Row],[credit]])</f>
        <v>220</v>
      </c>
      <c r="G954" s="1" t="str">
        <f>LEFT(Tableau1[[#This Row],[libelle]],FIND(" ",Tableau1[[#This Row],[libelle]])-1)</f>
        <v>ADOMIK</v>
      </c>
    </row>
    <row r="955" spans="1:7" x14ac:dyDescent="0.35">
      <c r="A955" s="34" t="s">
        <v>176</v>
      </c>
      <c r="B955" s="35">
        <v>42731</v>
      </c>
      <c r="C955" s="36" t="s">
        <v>1354</v>
      </c>
      <c r="D955" s="37">
        <v>300</v>
      </c>
      <c r="E955" s="34"/>
      <c r="F955" s="42">
        <f>IF(Tableau1[[#This Row],[debit]]&gt;0,Tableau1[[#This Row],[debit]],-Tableau1[[#This Row],[credit]])</f>
        <v>300</v>
      </c>
      <c r="G955" s="1" t="str">
        <f>LEFT(Tableau1[[#This Row],[libelle]],FIND(" ",Tableau1[[#This Row],[libelle]])-1)</f>
        <v>ADOMIK</v>
      </c>
    </row>
    <row r="956" spans="1:7" x14ac:dyDescent="0.35">
      <c r="A956" s="34" t="s">
        <v>176</v>
      </c>
      <c r="B956" s="35">
        <v>42506</v>
      </c>
      <c r="C956" s="36" t="s">
        <v>1355</v>
      </c>
      <c r="D956" s="37">
        <v>340</v>
      </c>
      <c r="E956" s="34"/>
      <c r="F956" s="42">
        <f>IF(Tableau1[[#This Row],[debit]]&gt;0,Tableau1[[#This Row],[debit]],-Tableau1[[#This Row],[credit]])</f>
        <v>340</v>
      </c>
      <c r="G956" s="1" t="str">
        <f>LEFT(Tableau1[[#This Row],[libelle]],FIND(" ",Tableau1[[#This Row],[libelle]])-1)</f>
        <v>ADOMIK</v>
      </c>
    </row>
    <row r="957" spans="1:7" x14ac:dyDescent="0.35">
      <c r="A957" s="34" t="s">
        <v>176</v>
      </c>
      <c r="B957" s="35">
        <v>42645</v>
      </c>
      <c r="C957" s="36" t="s">
        <v>1356</v>
      </c>
      <c r="D957" s="37">
        <v>1320</v>
      </c>
      <c r="E957" s="34"/>
      <c r="F957" s="42">
        <f>IF(Tableau1[[#This Row],[debit]]&gt;0,Tableau1[[#This Row],[debit]],-Tableau1[[#This Row],[credit]])</f>
        <v>1320</v>
      </c>
      <c r="G957" s="1" t="str">
        <f>LEFT(Tableau1[[#This Row],[libelle]],FIND(" ",Tableau1[[#This Row],[libelle]])-1)</f>
        <v>ADOMIK</v>
      </c>
    </row>
    <row r="958" spans="1:7" x14ac:dyDescent="0.35">
      <c r="A958" s="34" t="s">
        <v>176</v>
      </c>
      <c r="B958" s="35">
        <v>42650</v>
      </c>
      <c r="C958" s="36" t="s">
        <v>1357</v>
      </c>
      <c r="D958" s="37">
        <v>1470</v>
      </c>
      <c r="E958" s="34"/>
      <c r="F958" s="42">
        <f>IF(Tableau1[[#This Row],[debit]]&gt;0,Tableau1[[#This Row],[debit]],-Tableau1[[#This Row],[credit]])</f>
        <v>1470</v>
      </c>
      <c r="G958" s="1" t="str">
        <f>LEFT(Tableau1[[#This Row],[libelle]],FIND(" ",Tableau1[[#This Row],[libelle]])-1)</f>
        <v>ADOMIK</v>
      </c>
    </row>
    <row r="959" spans="1:7" x14ac:dyDescent="0.35">
      <c r="A959" s="34" t="s">
        <v>176</v>
      </c>
      <c r="B959" s="35">
        <v>42637</v>
      </c>
      <c r="C959" s="36" t="s">
        <v>1358</v>
      </c>
      <c r="D959" s="37">
        <v>1960</v>
      </c>
      <c r="E959" s="34"/>
      <c r="F959" s="42">
        <f>IF(Tableau1[[#This Row],[debit]]&gt;0,Tableau1[[#This Row],[debit]],-Tableau1[[#This Row],[credit]])</f>
        <v>1960</v>
      </c>
      <c r="G959" s="1" t="str">
        <f>LEFT(Tableau1[[#This Row],[libelle]],FIND(" ",Tableau1[[#This Row],[libelle]])-1)</f>
        <v>ADOMIK</v>
      </c>
    </row>
    <row r="960" spans="1:7" x14ac:dyDescent="0.35">
      <c r="A960" s="34" t="s">
        <v>176</v>
      </c>
      <c r="B960" s="35">
        <v>42465</v>
      </c>
      <c r="C960" s="36" t="s">
        <v>1359</v>
      </c>
      <c r="D960" s="37">
        <v>2030</v>
      </c>
      <c r="E960" s="34"/>
      <c r="F960" s="42">
        <f>IF(Tableau1[[#This Row],[debit]]&gt;0,Tableau1[[#This Row],[debit]],-Tableau1[[#This Row],[credit]])</f>
        <v>2030</v>
      </c>
      <c r="G960" s="1" t="str">
        <f>LEFT(Tableau1[[#This Row],[libelle]],FIND(" ",Tableau1[[#This Row],[libelle]])-1)</f>
        <v>ADOMIK</v>
      </c>
    </row>
    <row r="961" spans="1:7" x14ac:dyDescent="0.35">
      <c r="A961" s="34" t="s">
        <v>176</v>
      </c>
      <c r="B961" s="35">
        <v>42669</v>
      </c>
      <c r="C961" s="36" t="s">
        <v>1360</v>
      </c>
      <c r="D961" s="37">
        <v>2810</v>
      </c>
      <c r="E961" s="34"/>
      <c r="F961" s="42">
        <f>IF(Tableau1[[#This Row],[debit]]&gt;0,Tableau1[[#This Row],[debit]],-Tableau1[[#This Row],[credit]])</f>
        <v>2810</v>
      </c>
      <c r="G961" s="1" t="str">
        <f>LEFT(Tableau1[[#This Row],[libelle]],FIND(" ",Tableau1[[#This Row],[libelle]])-1)</f>
        <v>ADOMIK</v>
      </c>
    </row>
    <row r="962" spans="1:7" x14ac:dyDescent="0.35">
      <c r="A962" s="34" t="s">
        <v>176</v>
      </c>
      <c r="B962" s="35">
        <v>42561</v>
      </c>
      <c r="C962" s="36" t="s">
        <v>1361</v>
      </c>
      <c r="D962" s="37">
        <v>3470</v>
      </c>
      <c r="E962" s="34"/>
      <c r="F962" s="42">
        <f>IF(Tableau1[[#This Row],[debit]]&gt;0,Tableau1[[#This Row],[debit]],-Tableau1[[#This Row],[credit]])</f>
        <v>3470</v>
      </c>
      <c r="G962" s="1" t="str">
        <f>LEFT(Tableau1[[#This Row],[libelle]],FIND(" ",Tableau1[[#This Row],[libelle]])-1)</f>
        <v>ADOMIK</v>
      </c>
    </row>
    <row r="963" spans="1:7" x14ac:dyDescent="0.35">
      <c r="A963" s="34" t="s">
        <v>176</v>
      </c>
      <c r="B963" s="35">
        <v>42540</v>
      </c>
      <c r="C963" s="36" t="s">
        <v>1362</v>
      </c>
      <c r="D963" s="37">
        <v>3980</v>
      </c>
      <c r="E963" s="34"/>
      <c r="F963" s="42">
        <f>IF(Tableau1[[#This Row],[debit]]&gt;0,Tableau1[[#This Row],[debit]],-Tableau1[[#This Row],[credit]])</f>
        <v>3980</v>
      </c>
      <c r="G963" s="1" t="str">
        <f>LEFT(Tableau1[[#This Row],[libelle]],FIND(" ",Tableau1[[#This Row],[libelle]])-1)</f>
        <v>ADOMIK</v>
      </c>
    </row>
    <row r="964" spans="1:7" x14ac:dyDescent="0.35">
      <c r="A964" s="34" t="s">
        <v>176</v>
      </c>
      <c r="B964" s="35">
        <v>42653</v>
      </c>
      <c r="C964" s="36" t="s">
        <v>1363</v>
      </c>
      <c r="D964" s="37">
        <v>4500</v>
      </c>
      <c r="E964" s="34"/>
      <c r="F964" s="42">
        <f>IF(Tableau1[[#This Row],[debit]]&gt;0,Tableau1[[#This Row],[debit]],-Tableau1[[#This Row],[credit]])</f>
        <v>4500</v>
      </c>
      <c r="G964" s="1" t="str">
        <f>LEFT(Tableau1[[#This Row],[libelle]],FIND(" ",Tableau1[[#This Row],[libelle]])-1)</f>
        <v>ADOMIK</v>
      </c>
    </row>
    <row r="965" spans="1:7" x14ac:dyDescent="0.35">
      <c r="A965" s="34" t="s">
        <v>176</v>
      </c>
      <c r="B965" s="35">
        <v>42423</v>
      </c>
      <c r="C965" s="36" t="s">
        <v>1364</v>
      </c>
      <c r="D965" s="37">
        <v>4680</v>
      </c>
      <c r="E965" s="34"/>
      <c r="F965" s="42">
        <f>IF(Tableau1[[#This Row],[debit]]&gt;0,Tableau1[[#This Row],[debit]],-Tableau1[[#This Row],[credit]])</f>
        <v>4680</v>
      </c>
      <c r="G965" s="1" t="str">
        <f>LEFT(Tableau1[[#This Row],[libelle]],FIND(" ",Tableau1[[#This Row],[libelle]])-1)</f>
        <v>ADOMIK</v>
      </c>
    </row>
    <row r="966" spans="1:7" x14ac:dyDescent="0.35">
      <c r="A966" s="34" t="s">
        <v>176</v>
      </c>
      <c r="B966" s="35">
        <v>42542</v>
      </c>
      <c r="C966" s="36" t="s">
        <v>1365</v>
      </c>
      <c r="D966" s="37">
        <v>6840</v>
      </c>
      <c r="E966" s="34"/>
      <c r="F966" s="42">
        <f>IF(Tableau1[[#This Row],[debit]]&gt;0,Tableau1[[#This Row],[debit]],-Tableau1[[#This Row],[credit]])</f>
        <v>6840</v>
      </c>
      <c r="G966" s="1" t="str">
        <f>LEFT(Tableau1[[#This Row],[libelle]],FIND(" ",Tableau1[[#This Row],[libelle]])-1)</f>
        <v>ADOMIK</v>
      </c>
    </row>
    <row r="967" spans="1:7" x14ac:dyDescent="0.35">
      <c r="A967" s="34" t="s">
        <v>176</v>
      </c>
      <c r="B967" s="35">
        <v>42488</v>
      </c>
      <c r="C967" s="36" t="s">
        <v>1366</v>
      </c>
      <c r="D967" s="37">
        <v>7620</v>
      </c>
      <c r="E967" s="34"/>
      <c r="F967" s="42">
        <f>IF(Tableau1[[#This Row],[debit]]&gt;0,Tableau1[[#This Row],[debit]],-Tableau1[[#This Row],[credit]])</f>
        <v>7620</v>
      </c>
      <c r="G967" s="1" t="str">
        <f>LEFT(Tableau1[[#This Row],[libelle]],FIND(" ",Tableau1[[#This Row],[libelle]])-1)</f>
        <v>ADOMIK</v>
      </c>
    </row>
    <row r="968" spans="1:7" x14ac:dyDescent="0.35">
      <c r="A968" s="34" t="s">
        <v>176</v>
      </c>
      <c r="B968" s="35">
        <v>42620</v>
      </c>
      <c r="C968" s="36" t="s">
        <v>1367</v>
      </c>
      <c r="D968" s="37">
        <v>7810</v>
      </c>
      <c r="E968" s="34"/>
      <c r="F968" s="42">
        <f>IF(Tableau1[[#This Row],[debit]]&gt;0,Tableau1[[#This Row],[debit]],-Tableau1[[#This Row],[credit]])</f>
        <v>7810</v>
      </c>
      <c r="G968" s="1" t="str">
        <f>LEFT(Tableau1[[#This Row],[libelle]],FIND(" ",Tableau1[[#This Row],[libelle]])-1)</f>
        <v>ADOMIK</v>
      </c>
    </row>
    <row r="969" spans="1:7" x14ac:dyDescent="0.35">
      <c r="A969" s="34" t="s">
        <v>176</v>
      </c>
      <c r="B969" s="35">
        <v>42703</v>
      </c>
      <c r="C969" s="36" t="s">
        <v>1368</v>
      </c>
      <c r="D969" s="37">
        <v>8180</v>
      </c>
      <c r="E969" s="34"/>
      <c r="F969" s="42">
        <f>IF(Tableau1[[#This Row],[debit]]&gt;0,Tableau1[[#This Row],[debit]],-Tableau1[[#This Row],[credit]])</f>
        <v>8180</v>
      </c>
      <c r="G969" s="1" t="str">
        <f>LEFT(Tableau1[[#This Row],[libelle]],FIND(" ",Tableau1[[#This Row],[libelle]])-1)</f>
        <v>ADOMIK</v>
      </c>
    </row>
    <row r="970" spans="1:7" x14ac:dyDescent="0.35">
      <c r="A970" s="34" t="s">
        <v>180</v>
      </c>
      <c r="B970" s="35">
        <v>42451</v>
      </c>
      <c r="C970" s="36" t="s">
        <v>1369</v>
      </c>
      <c r="D970" s="37">
        <v>250</v>
      </c>
      <c r="E970" s="34"/>
      <c r="F970" s="42">
        <f>IF(Tableau1[[#This Row],[debit]]&gt;0,Tableau1[[#This Row],[debit]],-Tableau1[[#This Row],[credit]])</f>
        <v>250</v>
      </c>
      <c r="G970" s="1" t="str">
        <f>LEFT(Tableau1[[#This Row],[libelle]],FIND(" ",Tableau1[[#This Row],[libelle]])-1)</f>
        <v>SIEMENS</v>
      </c>
    </row>
    <row r="971" spans="1:7" x14ac:dyDescent="0.35">
      <c r="A971" s="34" t="s">
        <v>180</v>
      </c>
      <c r="B971" s="35">
        <v>42720</v>
      </c>
      <c r="C971" s="36" t="s">
        <v>1370</v>
      </c>
      <c r="D971" s="37">
        <v>420</v>
      </c>
      <c r="E971" s="34"/>
      <c r="F971" s="42">
        <f>IF(Tableau1[[#This Row],[debit]]&gt;0,Tableau1[[#This Row],[debit]],-Tableau1[[#This Row],[credit]])</f>
        <v>420</v>
      </c>
      <c r="G971" s="1" t="str">
        <f>LEFT(Tableau1[[#This Row],[libelle]],FIND(" ",Tableau1[[#This Row],[libelle]])-1)</f>
        <v>SIEMENS</v>
      </c>
    </row>
    <row r="972" spans="1:7" x14ac:dyDescent="0.35">
      <c r="A972" s="34" t="s">
        <v>180</v>
      </c>
      <c r="B972" s="35">
        <v>42708</v>
      </c>
      <c r="C972" s="36" t="s">
        <v>1371</v>
      </c>
      <c r="D972" s="37">
        <v>1470</v>
      </c>
      <c r="E972" s="34"/>
      <c r="F972" s="42">
        <f>IF(Tableau1[[#This Row],[debit]]&gt;0,Tableau1[[#This Row],[debit]],-Tableau1[[#This Row],[credit]])</f>
        <v>1470</v>
      </c>
      <c r="G972" s="1" t="str">
        <f>LEFT(Tableau1[[#This Row],[libelle]],FIND(" ",Tableau1[[#This Row],[libelle]])-1)</f>
        <v>SIEMENS</v>
      </c>
    </row>
    <row r="973" spans="1:7" x14ac:dyDescent="0.35">
      <c r="A973" s="34" t="s">
        <v>180</v>
      </c>
      <c r="B973" s="35">
        <v>42725</v>
      </c>
      <c r="C973" s="36" t="s">
        <v>1372</v>
      </c>
      <c r="D973" s="37">
        <v>2070</v>
      </c>
      <c r="E973" s="34"/>
      <c r="F973" s="42">
        <f>IF(Tableau1[[#This Row],[debit]]&gt;0,Tableau1[[#This Row],[debit]],-Tableau1[[#This Row],[credit]])</f>
        <v>2070</v>
      </c>
      <c r="G973" s="1" t="str">
        <f>LEFT(Tableau1[[#This Row],[libelle]],FIND(" ",Tableau1[[#This Row],[libelle]])-1)</f>
        <v>SIEMENS</v>
      </c>
    </row>
    <row r="974" spans="1:7" x14ac:dyDescent="0.35">
      <c r="A974" s="34" t="s">
        <v>180</v>
      </c>
      <c r="B974" s="35">
        <v>42618</v>
      </c>
      <c r="C974" s="36" t="s">
        <v>1373</v>
      </c>
      <c r="D974" s="37">
        <v>3270</v>
      </c>
      <c r="E974" s="34"/>
      <c r="F974" s="42">
        <f>IF(Tableau1[[#This Row],[debit]]&gt;0,Tableau1[[#This Row],[debit]],-Tableau1[[#This Row],[credit]])</f>
        <v>3270</v>
      </c>
      <c r="G974" s="1" t="str">
        <f>LEFT(Tableau1[[#This Row],[libelle]],FIND(" ",Tableau1[[#This Row],[libelle]])-1)</f>
        <v>SIEMENS</v>
      </c>
    </row>
    <row r="975" spans="1:7" x14ac:dyDescent="0.35">
      <c r="A975" s="34" t="s">
        <v>180</v>
      </c>
      <c r="B975" s="35">
        <v>42407</v>
      </c>
      <c r="C975" s="36" t="s">
        <v>1374</v>
      </c>
      <c r="D975" s="37">
        <v>3800</v>
      </c>
      <c r="E975" s="34"/>
      <c r="F975" s="42">
        <f>IF(Tableau1[[#This Row],[debit]]&gt;0,Tableau1[[#This Row],[debit]],-Tableau1[[#This Row],[credit]])</f>
        <v>3800</v>
      </c>
      <c r="G975" s="1" t="str">
        <f>LEFT(Tableau1[[#This Row],[libelle]],FIND(" ",Tableau1[[#This Row],[libelle]])-1)</f>
        <v>SIEMENS</v>
      </c>
    </row>
    <row r="976" spans="1:7" x14ac:dyDescent="0.35">
      <c r="A976" s="34" t="s">
        <v>180</v>
      </c>
      <c r="B976" s="35">
        <v>42407</v>
      </c>
      <c r="C976" s="36" t="s">
        <v>1375</v>
      </c>
      <c r="D976" s="37">
        <v>3950</v>
      </c>
      <c r="E976" s="34"/>
      <c r="F976" s="42">
        <f>IF(Tableau1[[#This Row],[debit]]&gt;0,Tableau1[[#This Row],[debit]],-Tableau1[[#This Row],[credit]])</f>
        <v>3950</v>
      </c>
      <c r="G976" s="1" t="str">
        <f>LEFT(Tableau1[[#This Row],[libelle]],FIND(" ",Tableau1[[#This Row],[libelle]])-1)</f>
        <v>SIEMENS</v>
      </c>
    </row>
    <row r="977" spans="1:7" x14ac:dyDescent="0.35">
      <c r="A977" s="34" t="s">
        <v>180</v>
      </c>
      <c r="B977" s="35">
        <v>42415</v>
      </c>
      <c r="C977" s="36" t="s">
        <v>1376</v>
      </c>
      <c r="D977" s="37">
        <v>4080</v>
      </c>
      <c r="E977" s="34"/>
      <c r="F977" s="42">
        <f>IF(Tableau1[[#This Row],[debit]]&gt;0,Tableau1[[#This Row],[debit]],-Tableau1[[#This Row],[credit]])</f>
        <v>4080</v>
      </c>
      <c r="G977" s="1" t="str">
        <f>LEFT(Tableau1[[#This Row],[libelle]],FIND(" ",Tableau1[[#This Row],[libelle]])-1)</f>
        <v>SIEMENS</v>
      </c>
    </row>
    <row r="978" spans="1:7" x14ac:dyDescent="0.35">
      <c r="A978" s="34" t="s">
        <v>180</v>
      </c>
      <c r="B978" s="35">
        <v>42516</v>
      </c>
      <c r="C978" s="36" t="s">
        <v>1377</v>
      </c>
      <c r="D978" s="37">
        <v>4190</v>
      </c>
      <c r="E978" s="34"/>
      <c r="F978" s="42">
        <f>IF(Tableau1[[#This Row],[debit]]&gt;0,Tableau1[[#This Row],[debit]],-Tableau1[[#This Row],[credit]])</f>
        <v>4190</v>
      </c>
      <c r="G978" s="1" t="str">
        <f>LEFT(Tableau1[[#This Row],[libelle]],FIND(" ",Tableau1[[#This Row],[libelle]])-1)</f>
        <v>SIEMENS</v>
      </c>
    </row>
    <row r="979" spans="1:7" x14ac:dyDescent="0.35">
      <c r="A979" s="34" t="s">
        <v>180</v>
      </c>
      <c r="B979" s="35">
        <v>42635</v>
      </c>
      <c r="C979" s="36" t="s">
        <v>1378</v>
      </c>
      <c r="D979" s="37">
        <v>4240</v>
      </c>
      <c r="E979" s="34"/>
      <c r="F979" s="42">
        <f>IF(Tableau1[[#This Row],[debit]]&gt;0,Tableau1[[#This Row],[debit]],-Tableau1[[#This Row],[credit]])</f>
        <v>4240</v>
      </c>
      <c r="G979" s="1" t="str">
        <f>LEFT(Tableau1[[#This Row],[libelle]],FIND(" ",Tableau1[[#This Row],[libelle]])-1)</f>
        <v>SIEMENS</v>
      </c>
    </row>
    <row r="980" spans="1:7" x14ac:dyDescent="0.35">
      <c r="A980" s="34" t="s">
        <v>180</v>
      </c>
      <c r="B980" s="35">
        <v>42616</v>
      </c>
      <c r="C980" s="36" t="s">
        <v>1379</v>
      </c>
      <c r="D980" s="37">
        <v>5160</v>
      </c>
      <c r="E980" s="34"/>
      <c r="F980" s="42">
        <f>IF(Tableau1[[#This Row],[debit]]&gt;0,Tableau1[[#This Row],[debit]],-Tableau1[[#This Row],[credit]])</f>
        <v>5160</v>
      </c>
      <c r="G980" s="1" t="str">
        <f>LEFT(Tableau1[[#This Row],[libelle]],FIND(" ",Tableau1[[#This Row],[libelle]])-1)</f>
        <v>SPARTOO</v>
      </c>
    </row>
    <row r="981" spans="1:7" x14ac:dyDescent="0.35">
      <c r="A981" s="34" t="s">
        <v>180</v>
      </c>
      <c r="B981" s="35">
        <v>42576</v>
      </c>
      <c r="C981" s="36" t="s">
        <v>1380</v>
      </c>
      <c r="D981" s="37">
        <v>6120</v>
      </c>
      <c r="E981" s="34"/>
      <c r="F981" s="42">
        <f>IF(Tableau1[[#This Row],[debit]]&gt;0,Tableau1[[#This Row],[debit]],-Tableau1[[#This Row],[credit]])</f>
        <v>6120</v>
      </c>
      <c r="G981" s="1" t="str">
        <f>LEFT(Tableau1[[#This Row],[libelle]],FIND(" ",Tableau1[[#This Row],[libelle]])-1)</f>
        <v>SPARTOO</v>
      </c>
    </row>
    <row r="982" spans="1:7" x14ac:dyDescent="0.35">
      <c r="A982" s="34" t="s">
        <v>180</v>
      </c>
      <c r="B982" s="35">
        <v>42701</v>
      </c>
      <c r="C982" s="36" t="s">
        <v>1381</v>
      </c>
      <c r="D982" s="37">
        <v>6300</v>
      </c>
      <c r="E982" s="34"/>
      <c r="F982" s="42">
        <f>IF(Tableau1[[#This Row],[debit]]&gt;0,Tableau1[[#This Row],[debit]],-Tableau1[[#This Row],[credit]])</f>
        <v>6300</v>
      </c>
      <c r="G982" s="1" t="str">
        <f>LEFT(Tableau1[[#This Row],[libelle]],FIND(" ",Tableau1[[#This Row],[libelle]])-1)</f>
        <v>SPARTOO</v>
      </c>
    </row>
    <row r="983" spans="1:7" x14ac:dyDescent="0.35">
      <c r="A983" s="34" t="s">
        <v>180</v>
      </c>
      <c r="B983" s="35">
        <v>42553</v>
      </c>
      <c r="C983" s="36" t="s">
        <v>1382</v>
      </c>
      <c r="D983" s="37">
        <v>6330</v>
      </c>
      <c r="E983" s="34"/>
      <c r="F983" s="42">
        <f>IF(Tableau1[[#This Row],[debit]]&gt;0,Tableau1[[#This Row],[debit]],-Tableau1[[#This Row],[credit]])</f>
        <v>6330</v>
      </c>
      <c r="G983" s="1" t="str">
        <f>LEFT(Tableau1[[#This Row],[libelle]],FIND(" ",Tableau1[[#This Row],[libelle]])-1)</f>
        <v>SPARTOO</v>
      </c>
    </row>
    <row r="984" spans="1:7" x14ac:dyDescent="0.35">
      <c r="A984" s="34" t="s">
        <v>180</v>
      </c>
      <c r="B984" s="35">
        <v>42545</v>
      </c>
      <c r="C984" s="36" t="s">
        <v>1383</v>
      </c>
      <c r="D984" s="37">
        <v>7070</v>
      </c>
      <c r="E984" s="34"/>
      <c r="F984" s="42">
        <f>IF(Tableau1[[#This Row],[debit]]&gt;0,Tableau1[[#This Row],[debit]],-Tableau1[[#This Row],[credit]])</f>
        <v>7070</v>
      </c>
      <c r="G984" s="1" t="str">
        <f>LEFT(Tableau1[[#This Row],[libelle]],FIND(" ",Tableau1[[#This Row],[libelle]])-1)</f>
        <v>SPARTOO</v>
      </c>
    </row>
    <row r="985" spans="1:7" x14ac:dyDescent="0.35">
      <c r="A985" s="34" t="s">
        <v>180</v>
      </c>
      <c r="B985" s="35">
        <v>42426</v>
      </c>
      <c r="C985" s="36" t="s">
        <v>1384</v>
      </c>
      <c r="D985" s="37">
        <v>7970</v>
      </c>
      <c r="E985" s="34"/>
      <c r="F985" s="42">
        <f>IF(Tableau1[[#This Row],[debit]]&gt;0,Tableau1[[#This Row],[debit]],-Tableau1[[#This Row],[credit]])</f>
        <v>7970</v>
      </c>
      <c r="G985" s="1" t="str">
        <f>LEFT(Tableau1[[#This Row],[libelle]],FIND(" ",Tableau1[[#This Row],[libelle]])-1)</f>
        <v>SPARTOO</v>
      </c>
    </row>
    <row r="986" spans="1:7" x14ac:dyDescent="0.35">
      <c r="A986" s="34" t="s">
        <v>182</v>
      </c>
      <c r="B986" s="35">
        <v>42527</v>
      </c>
      <c r="C986" s="36" t="s">
        <v>1385</v>
      </c>
      <c r="D986" s="37">
        <v>1310</v>
      </c>
      <c r="E986" s="34"/>
      <c r="F986" s="42">
        <f>IF(Tableau1[[#This Row],[debit]]&gt;0,Tableau1[[#This Row],[debit]],-Tableau1[[#This Row],[credit]])</f>
        <v>1310</v>
      </c>
      <c r="G986" s="1" t="str">
        <f>LEFT(Tableau1[[#This Row],[libelle]],FIND(" ",Tableau1[[#This Row],[libelle]])-1)</f>
        <v>SPARTOO</v>
      </c>
    </row>
    <row r="987" spans="1:7" x14ac:dyDescent="0.35">
      <c r="A987" s="34" t="s">
        <v>182</v>
      </c>
      <c r="B987" s="35">
        <v>42708</v>
      </c>
      <c r="C987" s="36" t="s">
        <v>1386</v>
      </c>
      <c r="D987" s="37">
        <v>1310</v>
      </c>
      <c r="E987" s="34"/>
      <c r="F987" s="42">
        <f>IF(Tableau1[[#This Row],[debit]]&gt;0,Tableau1[[#This Row],[debit]],-Tableau1[[#This Row],[credit]])</f>
        <v>1310</v>
      </c>
      <c r="G987" s="1" t="str">
        <f>LEFT(Tableau1[[#This Row],[libelle]],FIND(" ",Tableau1[[#This Row],[libelle]])-1)</f>
        <v>SPARTOO</v>
      </c>
    </row>
    <row r="988" spans="1:7" x14ac:dyDescent="0.35">
      <c r="A988" s="34" t="s">
        <v>182</v>
      </c>
      <c r="B988" s="35">
        <v>42386</v>
      </c>
      <c r="C988" s="36" t="s">
        <v>1387</v>
      </c>
      <c r="D988" s="37">
        <v>1480</v>
      </c>
      <c r="E988" s="34"/>
      <c r="F988" s="42">
        <f>IF(Tableau1[[#This Row],[debit]]&gt;0,Tableau1[[#This Row],[debit]],-Tableau1[[#This Row],[credit]])</f>
        <v>1480</v>
      </c>
      <c r="G988" s="1" t="str">
        <f>LEFT(Tableau1[[#This Row],[libelle]],FIND(" ",Tableau1[[#This Row],[libelle]])-1)</f>
        <v>SPARTOO</v>
      </c>
    </row>
    <row r="989" spans="1:7" x14ac:dyDescent="0.35">
      <c r="A989" s="34" t="s">
        <v>182</v>
      </c>
      <c r="B989" s="35">
        <v>42687</v>
      </c>
      <c r="C989" s="36" t="s">
        <v>1388</v>
      </c>
      <c r="D989" s="37">
        <v>1560</v>
      </c>
      <c r="E989" s="34"/>
      <c r="F989" s="42">
        <f>IF(Tableau1[[#This Row],[debit]]&gt;0,Tableau1[[#This Row],[debit]],-Tableau1[[#This Row],[credit]])</f>
        <v>1560</v>
      </c>
      <c r="G989" s="1" t="str">
        <f>LEFT(Tableau1[[#This Row],[libelle]],FIND(" ",Tableau1[[#This Row],[libelle]])-1)</f>
        <v>SPARTOO</v>
      </c>
    </row>
    <row r="990" spans="1:7" x14ac:dyDescent="0.35">
      <c r="A990" s="34" t="s">
        <v>182</v>
      </c>
      <c r="B990" s="35">
        <v>42614</v>
      </c>
      <c r="C990" s="36" t="s">
        <v>1389</v>
      </c>
      <c r="D990" s="37">
        <v>2930</v>
      </c>
      <c r="E990" s="34"/>
      <c r="F990" s="42">
        <f>IF(Tableau1[[#This Row],[debit]]&gt;0,Tableau1[[#This Row],[debit]],-Tableau1[[#This Row],[credit]])</f>
        <v>2930</v>
      </c>
      <c r="G990" s="1" t="str">
        <f>LEFT(Tableau1[[#This Row],[libelle]],FIND(" ",Tableau1[[#This Row],[libelle]])-1)</f>
        <v>SPARTOO</v>
      </c>
    </row>
    <row r="991" spans="1:7" x14ac:dyDescent="0.35">
      <c r="A991" s="34" t="s">
        <v>182</v>
      </c>
      <c r="B991" s="35">
        <v>42701</v>
      </c>
      <c r="C991" s="36" t="s">
        <v>1390</v>
      </c>
      <c r="D991" s="37">
        <v>3200</v>
      </c>
      <c r="E991" s="34"/>
      <c r="F991" s="42">
        <f>IF(Tableau1[[#This Row],[debit]]&gt;0,Tableau1[[#This Row],[debit]],-Tableau1[[#This Row],[credit]])</f>
        <v>3200</v>
      </c>
      <c r="G991" s="1" t="str">
        <f>LEFT(Tableau1[[#This Row],[libelle]],FIND(" ",Tableau1[[#This Row],[libelle]])-1)</f>
        <v>ORSON</v>
      </c>
    </row>
    <row r="992" spans="1:7" x14ac:dyDescent="0.35">
      <c r="A992" s="34" t="s">
        <v>182</v>
      </c>
      <c r="B992" s="35">
        <v>42554</v>
      </c>
      <c r="C992" s="36" t="s">
        <v>1391</v>
      </c>
      <c r="D992" s="37">
        <v>3360</v>
      </c>
      <c r="E992" s="34"/>
      <c r="F992" s="42">
        <f>IF(Tableau1[[#This Row],[debit]]&gt;0,Tableau1[[#This Row],[debit]],-Tableau1[[#This Row],[credit]])</f>
        <v>3360</v>
      </c>
      <c r="G992" s="1" t="str">
        <f>LEFT(Tableau1[[#This Row],[libelle]],FIND(" ",Tableau1[[#This Row],[libelle]])-1)</f>
        <v>ORSON</v>
      </c>
    </row>
    <row r="993" spans="1:7" x14ac:dyDescent="0.35">
      <c r="A993" s="34" t="s">
        <v>182</v>
      </c>
      <c r="B993" s="35">
        <v>42537</v>
      </c>
      <c r="C993" s="36" t="s">
        <v>1392</v>
      </c>
      <c r="D993" s="37">
        <v>3390</v>
      </c>
      <c r="E993" s="34"/>
      <c r="F993" s="42">
        <f>IF(Tableau1[[#This Row],[debit]]&gt;0,Tableau1[[#This Row],[debit]],-Tableau1[[#This Row],[credit]])</f>
        <v>3390</v>
      </c>
      <c r="G993" s="1" t="str">
        <f>LEFT(Tableau1[[#This Row],[libelle]],FIND(" ",Tableau1[[#This Row],[libelle]])-1)</f>
        <v>ORSON</v>
      </c>
    </row>
    <row r="994" spans="1:7" x14ac:dyDescent="0.35">
      <c r="A994" s="34" t="s">
        <v>182</v>
      </c>
      <c r="B994" s="35">
        <v>42501</v>
      </c>
      <c r="C994" s="36" t="s">
        <v>1393</v>
      </c>
      <c r="D994" s="37">
        <v>3780</v>
      </c>
      <c r="E994" s="34"/>
      <c r="F994" s="42">
        <f>IF(Tableau1[[#This Row],[debit]]&gt;0,Tableau1[[#This Row],[debit]],-Tableau1[[#This Row],[credit]])</f>
        <v>3780</v>
      </c>
      <c r="G994" s="1" t="str">
        <f>LEFT(Tableau1[[#This Row],[libelle]],FIND(" ",Tableau1[[#This Row],[libelle]])-1)</f>
        <v>ORSON</v>
      </c>
    </row>
    <row r="995" spans="1:7" x14ac:dyDescent="0.35">
      <c r="A995" s="34" t="s">
        <v>182</v>
      </c>
      <c r="B995" s="35">
        <v>42517</v>
      </c>
      <c r="C995" s="36" t="s">
        <v>1394</v>
      </c>
      <c r="D995" s="37">
        <v>4090</v>
      </c>
      <c r="E995" s="34"/>
      <c r="F995" s="42">
        <f>IF(Tableau1[[#This Row],[debit]]&gt;0,Tableau1[[#This Row],[debit]],-Tableau1[[#This Row],[credit]])</f>
        <v>4090</v>
      </c>
      <c r="G995" s="1" t="str">
        <f>LEFT(Tableau1[[#This Row],[libelle]],FIND(" ",Tableau1[[#This Row],[libelle]])-1)</f>
        <v>ORSON</v>
      </c>
    </row>
    <row r="996" spans="1:7" x14ac:dyDescent="0.35">
      <c r="A996" s="34" t="s">
        <v>182</v>
      </c>
      <c r="B996" s="35">
        <v>42422</v>
      </c>
      <c r="C996" s="36" t="s">
        <v>1395</v>
      </c>
      <c r="D996" s="37">
        <v>4410</v>
      </c>
      <c r="E996" s="34"/>
      <c r="F996" s="42">
        <f>IF(Tableau1[[#This Row],[debit]]&gt;0,Tableau1[[#This Row],[debit]],-Tableau1[[#This Row],[credit]])</f>
        <v>4410</v>
      </c>
      <c r="G996" s="1" t="str">
        <f>LEFT(Tableau1[[#This Row],[libelle]],FIND(" ",Tableau1[[#This Row],[libelle]])-1)</f>
        <v>ORSON</v>
      </c>
    </row>
    <row r="997" spans="1:7" x14ac:dyDescent="0.35">
      <c r="A997" s="34" t="s">
        <v>182</v>
      </c>
      <c r="B997" s="35">
        <v>42394</v>
      </c>
      <c r="C997" s="36" t="s">
        <v>1396</v>
      </c>
      <c r="D997" s="37">
        <v>4510</v>
      </c>
      <c r="E997" s="34"/>
      <c r="F997" s="42">
        <f>IF(Tableau1[[#This Row],[debit]]&gt;0,Tableau1[[#This Row],[debit]],-Tableau1[[#This Row],[credit]])</f>
        <v>4510</v>
      </c>
      <c r="G997" s="1" t="str">
        <f>LEFT(Tableau1[[#This Row],[libelle]],FIND(" ",Tableau1[[#This Row],[libelle]])-1)</f>
        <v>ORSON</v>
      </c>
    </row>
    <row r="998" spans="1:7" x14ac:dyDescent="0.35">
      <c r="A998" s="34" t="s">
        <v>182</v>
      </c>
      <c r="B998" s="35">
        <v>42448</v>
      </c>
      <c r="C998" s="36" t="s">
        <v>1397</v>
      </c>
      <c r="D998" s="37">
        <v>5200</v>
      </c>
      <c r="E998" s="34"/>
      <c r="F998" s="42">
        <f>IF(Tableau1[[#This Row],[debit]]&gt;0,Tableau1[[#This Row],[debit]],-Tableau1[[#This Row],[credit]])</f>
        <v>5200</v>
      </c>
      <c r="G998" s="1" t="str">
        <f>LEFT(Tableau1[[#This Row],[libelle]],FIND(" ",Tableau1[[#This Row],[libelle]])-1)</f>
        <v>EASYLAMPS</v>
      </c>
    </row>
    <row r="999" spans="1:7" x14ac:dyDescent="0.35">
      <c r="A999" s="34" t="s">
        <v>182</v>
      </c>
      <c r="B999" s="35">
        <v>42574</v>
      </c>
      <c r="C999" s="36" t="s">
        <v>1398</v>
      </c>
      <c r="D999" s="37">
        <v>6740</v>
      </c>
      <c r="E999" s="34"/>
      <c r="F999" s="42">
        <f>IF(Tableau1[[#This Row],[debit]]&gt;0,Tableau1[[#This Row],[debit]],-Tableau1[[#This Row],[credit]])</f>
        <v>6740</v>
      </c>
      <c r="G999" s="1" t="str">
        <f>LEFT(Tableau1[[#This Row],[libelle]],FIND(" ",Tableau1[[#This Row],[libelle]])-1)</f>
        <v>EASYLAMPS</v>
      </c>
    </row>
    <row r="1000" spans="1:7" x14ac:dyDescent="0.35">
      <c r="A1000" s="34" t="s">
        <v>182</v>
      </c>
      <c r="B1000" s="35">
        <v>42540</v>
      </c>
      <c r="C1000" s="36" t="s">
        <v>1399</v>
      </c>
      <c r="D1000" s="37">
        <v>6840</v>
      </c>
      <c r="E1000" s="34"/>
      <c r="F1000" s="42">
        <f>IF(Tableau1[[#This Row],[debit]]&gt;0,Tableau1[[#This Row],[debit]],-Tableau1[[#This Row],[credit]])</f>
        <v>6840</v>
      </c>
      <c r="G1000" s="1" t="str">
        <f>LEFT(Tableau1[[#This Row],[libelle]],FIND(" ",Tableau1[[#This Row],[libelle]])-1)</f>
        <v>EASYLAMPS</v>
      </c>
    </row>
    <row r="1001" spans="1:7" x14ac:dyDescent="0.35">
      <c r="A1001" s="34" t="s">
        <v>182</v>
      </c>
      <c r="B1001" s="35">
        <v>42619</v>
      </c>
      <c r="C1001" s="36" t="s">
        <v>1400</v>
      </c>
      <c r="D1001" s="37">
        <v>8200</v>
      </c>
      <c r="E1001" s="34"/>
      <c r="F1001" s="42">
        <f>IF(Tableau1[[#This Row],[debit]]&gt;0,Tableau1[[#This Row],[debit]],-Tableau1[[#This Row],[credit]])</f>
        <v>8200</v>
      </c>
      <c r="G1001" s="1" t="str">
        <f>LEFT(Tableau1[[#This Row],[libelle]],FIND(" ",Tableau1[[#This Row],[libelle]])-1)</f>
        <v>EASYLAMPS</v>
      </c>
    </row>
    <row r="1002" spans="1:7" x14ac:dyDescent="0.35">
      <c r="A1002" s="34" t="s">
        <v>184</v>
      </c>
      <c r="B1002" s="35">
        <v>42536</v>
      </c>
      <c r="C1002" s="36" t="s">
        <v>1401</v>
      </c>
      <c r="D1002" s="37">
        <v>1020</v>
      </c>
      <c r="E1002" s="34"/>
      <c r="F1002" s="42">
        <f>IF(Tableau1[[#This Row],[debit]]&gt;0,Tableau1[[#This Row],[debit]],-Tableau1[[#This Row],[credit]])</f>
        <v>1020</v>
      </c>
      <c r="G1002" s="1" t="str">
        <f>LEFT(Tableau1[[#This Row],[libelle]],FIND(" ",Tableau1[[#This Row],[libelle]])-1)</f>
        <v>EASYLAMPS</v>
      </c>
    </row>
    <row r="1003" spans="1:7" x14ac:dyDescent="0.35">
      <c r="A1003" s="34" t="s">
        <v>184</v>
      </c>
      <c r="B1003" s="35">
        <v>42570</v>
      </c>
      <c r="C1003" s="36" t="s">
        <v>1402</v>
      </c>
      <c r="D1003" s="37">
        <v>1350</v>
      </c>
      <c r="E1003" s="34"/>
      <c r="F1003" s="42">
        <f>IF(Tableau1[[#This Row],[debit]]&gt;0,Tableau1[[#This Row],[debit]],-Tableau1[[#This Row],[credit]])</f>
        <v>1350</v>
      </c>
      <c r="G1003" s="1" t="str">
        <f>LEFT(Tableau1[[#This Row],[libelle]],FIND(" ",Tableau1[[#This Row],[libelle]])-1)</f>
        <v>EASYLAMPS</v>
      </c>
    </row>
    <row r="1004" spans="1:7" x14ac:dyDescent="0.35">
      <c r="A1004" s="34" t="s">
        <v>184</v>
      </c>
      <c r="B1004" s="35">
        <v>42602</v>
      </c>
      <c r="C1004" s="36" t="s">
        <v>1403</v>
      </c>
      <c r="D1004" s="37">
        <v>1950</v>
      </c>
      <c r="E1004" s="34"/>
      <c r="F1004" s="42">
        <f>IF(Tableau1[[#This Row],[debit]]&gt;0,Tableau1[[#This Row],[debit]],-Tableau1[[#This Row],[credit]])</f>
        <v>1950</v>
      </c>
      <c r="G1004" s="1" t="str">
        <f>LEFT(Tableau1[[#This Row],[libelle]],FIND(" ",Tableau1[[#This Row],[libelle]])-1)</f>
        <v>EASYLAMPS</v>
      </c>
    </row>
    <row r="1005" spans="1:7" x14ac:dyDescent="0.35">
      <c r="A1005" s="34" t="s">
        <v>184</v>
      </c>
      <c r="B1005" s="35">
        <v>42549</v>
      </c>
      <c r="C1005" s="36" t="s">
        <v>1404</v>
      </c>
      <c r="D1005" s="37">
        <v>2190</v>
      </c>
      <c r="E1005" s="34"/>
      <c r="F1005" s="42">
        <f>IF(Tableau1[[#This Row],[debit]]&gt;0,Tableau1[[#This Row],[debit]],-Tableau1[[#This Row],[credit]])</f>
        <v>2190</v>
      </c>
      <c r="G1005" s="1" t="str">
        <f>LEFT(Tableau1[[#This Row],[libelle]],FIND(" ",Tableau1[[#This Row],[libelle]])-1)</f>
        <v>EASYLAMPS</v>
      </c>
    </row>
    <row r="1006" spans="1:7" x14ac:dyDescent="0.35">
      <c r="A1006" s="34" t="s">
        <v>184</v>
      </c>
      <c r="B1006" s="35">
        <v>42401</v>
      </c>
      <c r="C1006" s="36" t="s">
        <v>1405</v>
      </c>
      <c r="D1006" s="37">
        <v>2560</v>
      </c>
      <c r="E1006" s="34"/>
      <c r="F1006" s="42">
        <f>IF(Tableau1[[#This Row],[debit]]&gt;0,Tableau1[[#This Row],[debit]],-Tableau1[[#This Row],[credit]])</f>
        <v>2560</v>
      </c>
      <c r="G1006" s="1" t="str">
        <f>LEFT(Tableau1[[#This Row],[libelle]],FIND(" ",Tableau1[[#This Row],[libelle]])-1)</f>
        <v>EASYLAMPS</v>
      </c>
    </row>
    <row r="1007" spans="1:7" x14ac:dyDescent="0.35">
      <c r="A1007" s="34" t="s">
        <v>184</v>
      </c>
      <c r="B1007" s="35">
        <v>42558</v>
      </c>
      <c r="C1007" s="36" t="s">
        <v>1406</v>
      </c>
      <c r="D1007" s="37">
        <v>2850</v>
      </c>
      <c r="E1007" s="34"/>
      <c r="F1007" s="42">
        <f>IF(Tableau1[[#This Row],[debit]]&gt;0,Tableau1[[#This Row],[debit]],-Tableau1[[#This Row],[credit]])</f>
        <v>2850</v>
      </c>
      <c r="G1007" s="1" t="str">
        <f>LEFT(Tableau1[[#This Row],[libelle]],FIND(" ",Tableau1[[#This Row],[libelle]])-1)</f>
        <v>EASYLAMPS</v>
      </c>
    </row>
    <row r="1008" spans="1:7" x14ac:dyDescent="0.35">
      <c r="A1008" s="34" t="s">
        <v>184</v>
      </c>
      <c r="B1008" s="35">
        <v>42733</v>
      </c>
      <c r="C1008" s="36" t="s">
        <v>1407</v>
      </c>
      <c r="D1008" s="37">
        <v>2920</v>
      </c>
      <c r="E1008" s="34"/>
      <c r="F1008" s="42">
        <f>IF(Tableau1[[#This Row],[debit]]&gt;0,Tableau1[[#This Row],[debit]],-Tableau1[[#This Row],[credit]])</f>
        <v>2920</v>
      </c>
      <c r="G1008" s="1" t="str">
        <f>LEFT(Tableau1[[#This Row],[libelle]],FIND(" ",Tableau1[[#This Row],[libelle]])-1)</f>
        <v>EASYLAMPS</v>
      </c>
    </row>
    <row r="1009" spans="1:7" x14ac:dyDescent="0.35">
      <c r="A1009" s="34" t="s">
        <v>184</v>
      </c>
      <c r="B1009" s="35">
        <v>42451</v>
      </c>
      <c r="C1009" s="36" t="s">
        <v>1408</v>
      </c>
      <c r="D1009" s="37">
        <v>4440</v>
      </c>
      <c r="E1009" s="34"/>
      <c r="F1009" s="42">
        <f>IF(Tableau1[[#This Row],[debit]]&gt;0,Tableau1[[#This Row],[debit]],-Tableau1[[#This Row],[credit]])</f>
        <v>4440</v>
      </c>
      <c r="G1009" s="1" t="str">
        <f>LEFT(Tableau1[[#This Row],[libelle]],FIND(" ",Tableau1[[#This Row],[libelle]])-1)</f>
        <v>SAGUEZ</v>
      </c>
    </row>
    <row r="1010" spans="1:7" x14ac:dyDescent="0.35">
      <c r="A1010" s="34" t="s">
        <v>184</v>
      </c>
      <c r="B1010" s="35">
        <v>42495</v>
      </c>
      <c r="C1010" s="36" t="s">
        <v>1409</v>
      </c>
      <c r="D1010" s="37">
        <v>4460</v>
      </c>
      <c r="E1010" s="34"/>
      <c r="F1010" s="42">
        <f>IF(Tableau1[[#This Row],[debit]]&gt;0,Tableau1[[#This Row],[debit]],-Tableau1[[#This Row],[credit]])</f>
        <v>4460</v>
      </c>
      <c r="G1010" s="1" t="str">
        <f>LEFT(Tableau1[[#This Row],[libelle]],FIND(" ",Tableau1[[#This Row],[libelle]])-1)</f>
        <v>SAGUEZ</v>
      </c>
    </row>
    <row r="1011" spans="1:7" x14ac:dyDescent="0.35">
      <c r="A1011" s="34" t="s">
        <v>184</v>
      </c>
      <c r="B1011" s="35">
        <v>42416</v>
      </c>
      <c r="C1011" s="36" t="s">
        <v>1410</v>
      </c>
      <c r="D1011" s="37">
        <v>4570</v>
      </c>
      <c r="E1011" s="34"/>
      <c r="F1011" s="42">
        <f>IF(Tableau1[[#This Row],[debit]]&gt;0,Tableau1[[#This Row],[debit]],-Tableau1[[#This Row],[credit]])</f>
        <v>4570</v>
      </c>
      <c r="G1011" s="1" t="str">
        <f>LEFT(Tableau1[[#This Row],[libelle]],FIND(" ",Tableau1[[#This Row],[libelle]])-1)</f>
        <v>SAGUEZ</v>
      </c>
    </row>
    <row r="1012" spans="1:7" x14ac:dyDescent="0.35">
      <c r="A1012" s="34" t="s">
        <v>184</v>
      </c>
      <c r="B1012" s="35">
        <v>42636</v>
      </c>
      <c r="C1012" s="36" t="s">
        <v>1411</v>
      </c>
      <c r="D1012" s="37">
        <v>5170</v>
      </c>
      <c r="E1012" s="34"/>
      <c r="F1012" s="42">
        <f>IF(Tableau1[[#This Row],[debit]]&gt;0,Tableau1[[#This Row],[debit]],-Tableau1[[#This Row],[credit]])</f>
        <v>5170</v>
      </c>
      <c r="G1012" s="1" t="str">
        <f>LEFT(Tableau1[[#This Row],[libelle]],FIND(" ",Tableau1[[#This Row],[libelle]])-1)</f>
        <v>SAGUEZ</v>
      </c>
    </row>
    <row r="1013" spans="1:7" x14ac:dyDescent="0.35">
      <c r="A1013" s="34" t="s">
        <v>184</v>
      </c>
      <c r="B1013" s="35">
        <v>42508</v>
      </c>
      <c r="C1013" s="36" t="s">
        <v>1412</v>
      </c>
      <c r="D1013" s="37">
        <v>5470</v>
      </c>
      <c r="E1013" s="34"/>
      <c r="F1013" s="42">
        <f>IF(Tableau1[[#This Row],[debit]]&gt;0,Tableau1[[#This Row],[debit]],-Tableau1[[#This Row],[credit]])</f>
        <v>5470</v>
      </c>
      <c r="G1013" s="1" t="str">
        <f>LEFT(Tableau1[[#This Row],[libelle]],FIND(" ",Tableau1[[#This Row],[libelle]])-1)</f>
        <v>SAGUEZ</v>
      </c>
    </row>
    <row r="1014" spans="1:7" x14ac:dyDescent="0.35">
      <c r="A1014" s="34" t="s">
        <v>184</v>
      </c>
      <c r="B1014" s="35">
        <v>42449</v>
      </c>
      <c r="C1014" s="36" t="s">
        <v>1413</v>
      </c>
      <c r="D1014" s="37">
        <v>6100</v>
      </c>
      <c r="E1014" s="34"/>
      <c r="F1014" s="42">
        <f>IF(Tableau1[[#This Row],[debit]]&gt;0,Tableau1[[#This Row],[debit]],-Tableau1[[#This Row],[credit]])</f>
        <v>6100</v>
      </c>
      <c r="G1014" s="1" t="str">
        <f>LEFT(Tableau1[[#This Row],[libelle]],FIND(" ",Tableau1[[#This Row],[libelle]])-1)</f>
        <v>SAGUEZ</v>
      </c>
    </row>
    <row r="1015" spans="1:7" x14ac:dyDescent="0.35">
      <c r="A1015" s="34" t="s">
        <v>184</v>
      </c>
      <c r="B1015" s="35">
        <v>42456</v>
      </c>
      <c r="C1015" s="36" t="s">
        <v>1414</v>
      </c>
      <c r="D1015" s="37">
        <v>6760</v>
      </c>
      <c r="E1015" s="34"/>
      <c r="F1015" s="42">
        <f>IF(Tableau1[[#This Row],[debit]]&gt;0,Tableau1[[#This Row],[debit]],-Tableau1[[#This Row],[credit]])</f>
        <v>6760</v>
      </c>
      <c r="G1015" s="1" t="str">
        <f>LEFT(Tableau1[[#This Row],[libelle]],FIND(" ",Tableau1[[#This Row],[libelle]])-1)</f>
        <v>SAGUEZ</v>
      </c>
    </row>
    <row r="1016" spans="1:7" x14ac:dyDescent="0.35">
      <c r="A1016" s="34" t="s">
        <v>184</v>
      </c>
      <c r="B1016" s="35">
        <v>42612</v>
      </c>
      <c r="C1016" s="36" t="s">
        <v>1415</v>
      </c>
      <c r="D1016" s="37">
        <v>7840</v>
      </c>
      <c r="E1016" s="34"/>
      <c r="F1016" s="42">
        <f>IF(Tableau1[[#This Row],[debit]]&gt;0,Tableau1[[#This Row],[debit]],-Tableau1[[#This Row],[credit]])</f>
        <v>7840</v>
      </c>
      <c r="G1016" s="1" t="str">
        <f>LEFT(Tableau1[[#This Row],[libelle]],FIND(" ",Tableau1[[#This Row],[libelle]])-1)</f>
        <v>SAGUEZ</v>
      </c>
    </row>
    <row r="1017" spans="1:7" x14ac:dyDescent="0.35">
      <c r="A1017" s="34" t="s">
        <v>184</v>
      </c>
      <c r="B1017" s="35">
        <v>42648</v>
      </c>
      <c r="C1017" s="36" t="s">
        <v>1416</v>
      </c>
      <c r="D1017" s="37">
        <v>8040</v>
      </c>
      <c r="E1017" s="34"/>
      <c r="F1017" s="42">
        <f>IF(Tableau1[[#This Row],[debit]]&gt;0,Tableau1[[#This Row],[debit]],-Tableau1[[#This Row],[credit]])</f>
        <v>8040</v>
      </c>
      <c r="G1017" s="1" t="str">
        <f>LEFT(Tableau1[[#This Row],[libelle]],FIND(" ",Tableau1[[#This Row],[libelle]])-1)</f>
        <v>SAGUEZ</v>
      </c>
    </row>
    <row r="1018" spans="1:7" x14ac:dyDescent="0.35">
      <c r="A1018" s="34" t="s">
        <v>186</v>
      </c>
      <c r="B1018" s="35">
        <v>42529</v>
      </c>
      <c r="C1018" s="36" t="s">
        <v>1417</v>
      </c>
      <c r="D1018" s="37">
        <v>1310</v>
      </c>
      <c r="E1018" s="34"/>
      <c r="F1018" s="42">
        <f>IF(Tableau1[[#This Row],[debit]]&gt;0,Tableau1[[#This Row],[debit]],-Tableau1[[#This Row],[credit]])</f>
        <v>1310</v>
      </c>
      <c r="G1018" s="1" t="str">
        <f>LEFT(Tableau1[[#This Row],[libelle]],FIND(" ",Tableau1[[#This Row],[libelle]])-1)</f>
        <v>BALYO</v>
      </c>
    </row>
    <row r="1019" spans="1:7" x14ac:dyDescent="0.35">
      <c r="A1019" s="34" t="s">
        <v>186</v>
      </c>
      <c r="B1019" s="35">
        <v>42605</v>
      </c>
      <c r="C1019" s="36" t="s">
        <v>1418</v>
      </c>
      <c r="D1019" s="37">
        <v>2090</v>
      </c>
      <c r="E1019" s="34"/>
      <c r="F1019" s="42">
        <f>IF(Tableau1[[#This Row],[debit]]&gt;0,Tableau1[[#This Row],[debit]],-Tableau1[[#This Row],[credit]])</f>
        <v>2090</v>
      </c>
      <c r="G1019" s="1" t="str">
        <f>LEFT(Tableau1[[#This Row],[libelle]],FIND(" ",Tableau1[[#This Row],[libelle]])-1)</f>
        <v>BALYO</v>
      </c>
    </row>
    <row r="1020" spans="1:7" x14ac:dyDescent="0.35">
      <c r="A1020" s="34" t="s">
        <v>186</v>
      </c>
      <c r="B1020" s="35">
        <v>42536</v>
      </c>
      <c r="C1020" s="36" t="s">
        <v>1419</v>
      </c>
      <c r="D1020" s="37">
        <v>2170</v>
      </c>
      <c r="E1020" s="34"/>
      <c r="F1020" s="42">
        <f>IF(Tableau1[[#This Row],[debit]]&gt;0,Tableau1[[#This Row],[debit]],-Tableau1[[#This Row],[credit]])</f>
        <v>2170</v>
      </c>
      <c r="G1020" s="1" t="str">
        <f>LEFT(Tableau1[[#This Row],[libelle]],FIND(" ",Tableau1[[#This Row],[libelle]])-1)</f>
        <v>BALYO</v>
      </c>
    </row>
    <row r="1021" spans="1:7" x14ac:dyDescent="0.35">
      <c r="A1021" s="34" t="s">
        <v>186</v>
      </c>
      <c r="B1021" s="35">
        <v>42632</v>
      </c>
      <c r="C1021" s="36" t="s">
        <v>1420</v>
      </c>
      <c r="D1021" s="37">
        <v>4360</v>
      </c>
      <c r="E1021" s="34"/>
      <c r="F1021" s="42">
        <f>IF(Tableau1[[#This Row],[debit]]&gt;0,Tableau1[[#This Row],[debit]],-Tableau1[[#This Row],[credit]])</f>
        <v>4360</v>
      </c>
      <c r="G1021" s="1" t="str">
        <f>LEFT(Tableau1[[#This Row],[libelle]],FIND(" ",Tableau1[[#This Row],[libelle]])-1)</f>
        <v>BALYO</v>
      </c>
    </row>
    <row r="1022" spans="1:7" x14ac:dyDescent="0.35">
      <c r="A1022" s="34" t="s">
        <v>186</v>
      </c>
      <c r="B1022" s="35">
        <v>42636</v>
      </c>
      <c r="C1022" s="36" t="s">
        <v>1421</v>
      </c>
      <c r="D1022" s="37">
        <v>4430</v>
      </c>
      <c r="E1022" s="34"/>
      <c r="F1022" s="42">
        <f>IF(Tableau1[[#This Row],[debit]]&gt;0,Tableau1[[#This Row],[debit]],-Tableau1[[#This Row],[credit]])</f>
        <v>4430</v>
      </c>
      <c r="G1022" s="1" t="str">
        <f>LEFT(Tableau1[[#This Row],[libelle]],FIND(" ",Tableau1[[#This Row],[libelle]])-1)</f>
        <v>BALYO</v>
      </c>
    </row>
    <row r="1023" spans="1:7" x14ac:dyDescent="0.35">
      <c r="A1023" s="34" t="s">
        <v>186</v>
      </c>
      <c r="B1023" s="35">
        <v>42656</v>
      </c>
      <c r="C1023" s="36" t="s">
        <v>1422</v>
      </c>
      <c r="D1023" s="37">
        <v>4570</v>
      </c>
      <c r="E1023" s="34"/>
      <c r="F1023" s="42">
        <f>IF(Tableau1[[#This Row],[debit]]&gt;0,Tableau1[[#This Row],[debit]],-Tableau1[[#This Row],[credit]])</f>
        <v>4570</v>
      </c>
      <c r="G1023" s="1" t="str">
        <f>LEFT(Tableau1[[#This Row],[libelle]],FIND(" ",Tableau1[[#This Row],[libelle]])-1)</f>
        <v>BALYO</v>
      </c>
    </row>
    <row r="1024" spans="1:7" x14ac:dyDescent="0.35">
      <c r="A1024" s="34" t="s">
        <v>186</v>
      </c>
      <c r="B1024" s="35">
        <v>42598</v>
      </c>
      <c r="C1024" s="36" t="s">
        <v>1423</v>
      </c>
      <c r="D1024" s="37">
        <v>4680</v>
      </c>
      <c r="E1024" s="34"/>
      <c r="F1024" s="42">
        <f>IF(Tableau1[[#This Row],[debit]]&gt;0,Tableau1[[#This Row],[debit]],-Tableau1[[#This Row],[credit]])</f>
        <v>4680</v>
      </c>
      <c r="G1024" s="1" t="str">
        <f>LEFT(Tableau1[[#This Row],[libelle]],FIND(" ",Tableau1[[#This Row],[libelle]])-1)</f>
        <v>BALYO</v>
      </c>
    </row>
    <row r="1025" spans="1:7" x14ac:dyDescent="0.35">
      <c r="A1025" s="34" t="s">
        <v>186</v>
      </c>
      <c r="B1025" s="35">
        <v>42403</v>
      </c>
      <c r="C1025" s="36" t="s">
        <v>1424</v>
      </c>
      <c r="D1025" s="37">
        <v>5000</v>
      </c>
      <c r="E1025" s="34"/>
      <c r="F1025" s="42">
        <f>IF(Tableau1[[#This Row],[debit]]&gt;0,Tableau1[[#This Row],[debit]],-Tableau1[[#This Row],[credit]])</f>
        <v>5000</v>
      </c>
      <c r="G1025" s="1" t="str">
        <f>LEFT(Tableau1[[#This Row],[libelle]],FIND(" ",Tableau1[[#This Row],[libelle]])-1)</f>
        <v>BALYO</v>
      </c>
    </row>
    <row r="1026" spans="1:7" x14ac:dyDescent="0.35">
      <c r="A1026" s="34" t="s">
        <v>186</v>
      </c>
      <c r="B1026" s="35">
        <v>42399</v>
      </c>
      <c r="C1026" s="36" t="s">
        <v>1425</v>
      </c>
      <c r="D1026" s="37">
        <v>5100</v>
      </c>
      <c r="E1026" s="34"/>
      <c r="F1026" s="42">
        <f>IF(Tableau1[[#This Row],[debit]]&gt;0,Tableau1[[#This Row],[debit]],-Tableau1[[#This Row],[credit]])</f>
        <v>5100</v>
      </c>
      <c r="G1026" s="1" t="str">
        <f>LEFT(Tableau1[[#This Row],[libelle]],FIND(" ",Tableau1[[#This Row],[libelle]])-1)</f>
        <v>BALYO</v>
      </c>
    </row>
    <row r="1027" spans="1:7" x14ac:dyDescent="0.35">
      <c r="A1027" s="34" t="s">
        <v>186</v>
      </c>
      <c r="B1027" s="35">
        <v>42431</v>
      </c>
      <c r="C1027" s="36" t="s">
        <v>1426</v>
      </c>
      <c r="D1027" s="37">
        <v>5230</v>
      </c>
      <c r="E1027" s="34"/>
      <c r="F1027" s="42">
        <f>IF(Tableau1[[#This Row],[debit]]&gt;0,Tableau1[[#This Row],[debit]],-Tableau1[[#This Row],[credit]])</f>
        <v>5230</v>
      </c>
      <c r="G1027" s="1" t="str">
        <f>LEFT(Tableau1[[#This Row],[libelle]],FIND(" ",Tableau1[[#This Row],[libelle]])-1)</f>
        <v>BALYO</v>
      </c>
    </row>
    <row r="1028" spans="1:7" x14ac:dyDescent="0.35">
      <c r="A1028" s="34" t="s">
        <v>186</v>
      </c>
      <c r="B1028" s="35">
        <v>42513</v>
      </c>
      <c r="C1028" s="36" t="s">
        <v>1427</v>
      </c>
      <c r="D1028" s="37">
        <v>5480</v>
      </c>
      <c r="E1028" s="34"/>
      <c r="F1028" s="42">
        <f>IF(Tableau1[[#This Row],[debit]]&gt;0,Tableau1[[#This Row],[debit]],-Tableau1[[#This Row],[credit]])</f>
        <v>5480</v>
      </c>
      <c r="G1028" s="1" t="str">
        <f>LEFT(Tableau1[[#This Row],[libelle]],FIND(" ",Tableau1[[#This Row],[libelle]])-1)</f>
        <v>BALYO</v>
      </c>
    </row>
    <row r="1029" spans="1:7" x14ac:dyDescent="0.35">
      <c r="A1029" s="34" t="s">
        <v>186</v>
      </c>
      <c r="B1029" s="35">
        <v>42545</v>
      </c>
      <c r="C1029" s="36" t="s">
        <v>1428</v>
      </c>
      <c r="D1029" s="37">
        <v>5850</v>
      </c>
      <c r="E1029" s="34"/>
      <c r="F1029" s="42">
        <f>IF(Tableau1[[#This Row],[debit]]&gt;0,Tableau1[[#This Row],[debit]],-Tableau1[[#This Row],[credit]])</f>
        <v>5850</v>
      </c>
      <c r="G1029" s="1" t="str">
        <f>LEFT(Tableau1[[#This Row],[libelle]],FIND(" ",Tableau1[[#This Row],[libelle]])-1)</f>
        <v>BALYO</v>
      </c>
    </row>
    <row r="1030" spans="1:7" x14ac:dyDescent="0.35">
      <c r="A1030" s="34" t="s">
        <v>186</v>
      </c>
      <c r="B1030" s="35">
        <v>42553</v>
      </c>
      <c r="C1030" s="36" t="s">
        <v>1429</v>
      </c>
      <c r="D1030" s="37">
        <v>6310</v>
      </c>
      <c r="E1030" s="34"/>
      <c r="F1030" s="42">
        <f>IF(Tableau1[[#This Row],[debit]]&gt;0,Tableau1[[#This Row],[debit]],-Tableau1[[#This Row],[credit]])</f>
        <v>6310</v>
      </c>
      <c r="G1030" s="1" t="str">
        <f>LEFT(Tableau1[[#This Row],[libelle]],FIND(" ",Tableau1[[#This Row],[libelle]])-1)</f>
        <v>LIFT</v>
      </c>
    </row>
    <row r="1031" spans="1:7" x14ac:dyDescent="0.35">
      <c r="A1031" s="34" t="s">
        <v>186</v>
      </c>
      <c r="B1031" s="35">
        <v>42626</v>
      </c>
      <c r="C1031" s="36" t="s">
        <v>1430</v>
      </c>
      <c r="D1031" s="37">
        <v>6830</v>
      </c>
      <c r="E1031" s="34"/>
      <c r="F1031" s="42">
        <f>IF(Tableau1[[#This Row],[debit]]&gt;0,Tableau1[[#This Row],[debit]],-Tableau1[[#This Row],[credit]])</f>
        <v>6830</v>
      </c>
      <c r="G1031" s="1" t="str">
        <f>LEFT(Tableau1[[#This Row],[libelle]],FIND(" ",Tableau1[[#This Row],[libelle]])-1)</f>
        <v>LIFT</v>
      </c>
    </row>
    <row r="1032" spans="1:7" x14ac:dyDescent="0.35">
      <c r="A1032" s="34" t="s">
        <v>186</v>
      </c>
      <c r="B1032" s="35">
        <v>42498</v>
      </c>
      <c r="C1032" s="36" t="s">
        <v>1431</v>
      </c>
      <c r="D1032" s="37">
        <v>7370</v>
      </c>
      <c r="E1032" s="34"/>
      <c r="F1032" s="42">
        <f>IF(Tableau1[[#This Row],[debit]]&gt;0,Tableau1[[#This Row],[debit]],-Tableau1[[#This Row],[credit]])</f>
        <v>7370</v>
      </c>
      <c r="G1032" s="1" t="str">
        <f>LEFT(Tableau1[[#This Row],[libelle]],FIND(" ",Tableau1[[#This Row],[libelle]])-1)</f>
        <v>LIFT</v>
      </c>
    </row>
    <row r="1033" spans="1:7" x14ac:dyDescent="0.35">
      <c r="A1033" s="34" t="s">
        <v>186</v>
      </c>
      <c r="B1033" s="35">
        <v>42629</v>
      </c>
      <c r="C1033" s="36" t="s">
        <v>1432</v>
      </c>
      <c r="D1033" s="37">
        <v>7900</v>
      </c>
      <c r="E1033" s="34"/>
      <c r="F1033" s="42">
        <f>IF(Tableau1[[#This Row],[debit]]&gt;0,Tableau1[[#This Row],[debit]],-Tableau1[[#This Row],[credit]])</f>
        <v>7900</v>
      </c>
      <c r="G1033" s="1" t="str">
        <f>LEFT(Tableau1[[#This Row],[libelle]],FIND(" ",Tableau1[[#This Row],[libelle]])-1)</f>
        <v>LIFT</v>
      </c>
    </row>
    <row r="1034" spans="1:7" x14ac:dyDescent="0.35">
      <c r="A1034" s="34" t="s">
        <v>190</v>
      </c>
      <c r="B1034" s="35">
        <v>42690</v>
      </c>
      <c r="C1034" s="36" t="s">
        <v>1433</v>
      </c>
      <c r="D1034" s="37">
        <v>840</v>
      </c>
      <c r="E1034" s="34"/>
      <c r="F1034" s="42">
        <f>IF(Tableau1[[#This Row],[debit]]&gt;0,Tableau1[[#This Row],[debit]],-Tableau1[[#This Row],[credit]])</f>
        <v>840</v>
      </c>
      <c r="G1034" s="1" t="str">
        <f>LEFT(Tableau1[[#This Row],[libelle]],FIND(" ",Tableau1[[#This Row],[libelle]])-1)</f>
        <v>LIFT</v>
      </c>
    </row>
    <row r="1035" spans="1:7" x14ac:dyDescent="0.35">
      <c r="A1035" s="34" t="s">
        <v>190</v>
      </c>
      <c r="B1035" s="35">
        <v>42387</v>
      </c>
      <c r="C1035" s="36" t="s">
        <v>1434</v>
      </c>
      <c r="D1035" s="37">
        <v>1540</v>
      </c>
      <c r="E1035" s="34"/>
      <c r="F1035" s="42">
        <f>IF(Tableau1[[#This Row],[debit]]&gt;0,Tableau1[[#This Row],[debit]],-Tableau1[[#This Row],[credit]])</f>
        <v>1540</v>
      </c>
      <c r="G1035" s="1" t="str">
        <f>LEFT(Tableau1[[#This Row],[libelle]],FIND(" ",Tableau1[[#This Row],[libelle]])-1)</f>
        <v>LIFT</v>
      </c>
    </row>
    <row r="1036" spans="1:7" x14ac:dyDescent="0.35">
      <c r="A1036" s="34" t="s">
        <v>190</v>
      </c>
      <c r="B1036" s="35">
        <v>42476</v>
      </c>
      <c r="C1036" s="36" t="s">
        <v>1435</v>
      </c>
      <c r="D1036" s="37">
        <v>2110</v>
      </c>
      <c r="E1036" s="34"/>
      <c r="F1036" s="42">
        <f>IF(Tableau1[[#This Row],[debit]]&gt;0,Tableau1[[#This Row],[debit]],-Tableau1[[#This Row],[credit]])</f>
        <v>2110</v>
      </c>
      <c r="G1036" s="1" t="str">
        <f>LEFT(Tableau1[[#This Row],[libelle]],FIND(" ",Tableau1[[#This Row],[libelle]])-1)</f>
        <v>LIFT</v>
      </c>
    </row>
    <row r="1037" spans="1:7" x14ac:dyDescent="0.35">
      <c r="A1037" s="34" t="s">
        <v>190</v>
      </c>
      <c r="B1037" s="35">
        <v>42517</v>
      </c>
      <c r="C1037" s="36" t="s">
        <v>1436</v>
      </c>
      <c r="D1037" s="37">
        <v>2790</v>
      </c>
      <c r="E1037" s="34"/>
      <c r="F1037" s="42">
        <f>IF(Tableau1[[#This Row],[debit]]&gt;0,Tableau1[[#This Row],[debit]],-Tableau1[[#This Row],[credit]])</f>
        <v>2790</v>
      </c>
      <c r="G1037" s="1" t="str">
        <f>LEFT(Tableau1[[#This Row],[libelle]],FIND(" ",Tableau1[[#This Row],[libelle]])-1)</f>
        <v>LIFT</v>
      </c>
    </row>
    <row r="1038" spans="1:7" x14ac:dyDescent="0.35">
      <c r="A1038" s="34" t="s">
        <v>190</v>
      </c>
      <c r="B1038" s="35">
        <v>42490</v>
      </c>
      <c r="C1038" s="36" t="s">
        <v>1437</v>
      </c>
      <c r="D1038" s="37">
        <v>2890</v>
      </c>
      <c r="E1038" s="34"/>
      <c r="F1038" s="42">
        <f>IF(Tableau1[[#This Row],[debit]]&gt;0,Tableau1[[#This Row],[debit]],-Tableau1[[#This Row],[credit]])</f>
        <v>2890</v>
      </c>
      <c r="G1038" s="1" t="str">
        <f>LEFT(Tableau1[[#This Row],[libelle]],FIND(" ",Tableau1[[#This Row],[libelle]])-1)</f>
        <v>LIFT</v>
      </c>
    </row>
    <row r="1039" spans="1:7" x14ac:dyDescent="0.35">
      <c r="A1039" s="34" t="s">
        <v>190</v>
      </c>
      <c r="B1039" s="35">
        <v>42696</v>
      </c>
      <c r="C1039" s="36" t="s">
        <v>1438</v>
      </c>
      <c r="D1039" s="37">
        <v>4070</v>
      </c>
      <c r="E1039" s="34"/>
      <c r="F1039" s="42">
        <f>IF(Tableau1[[#This Row],[debit]]&gt;0,Tableau1[[#This Row],[debit]],-Tableau1[[#This Row],[credit]])</f>
        <v>4070</v>
      </c>
      <c r="G1039" s="1" t="str">
        <f>LEFT(Tableau1[[#This Row],[libelle]],FIND(" ",Tableau1[[#This Row],[libelle]])-1)</f>
        <v>CLUBMED</v>
      </c>
    </row>
    <row r="1040" spans="1:7" x14ac:dyDescent="0.35">
      <c r="A1040" s="34" t="s">
        <v>190</v>
      </c>
      <c r="B1040" s="35">
        <v>42615</v>
      </c>
      <c r="C1040" s="36" t="s">
        <v>1439</v>
      </c>
      <c r="D1040" s="37">
        <v>4480</v>
      </c>
      <c r="E1040" s="34"/>
      <c r="F1040" s="42">
        <f>IF(Tableau1[[#This Row],[debit]]&gt;0,Tableau1[[#This Row],[debit]],-Tableau1[[#This Row],[credit]])</f>
        <v>4480</v>
      </c>
      <c r="G1040" s="1" t="str">
        <f>LEFT(Tableau1[[#This Row],[libelle]],FIND(" ",Tableau1[[#This Row],[libelle]])-1)</f>
        <v>CLUBMED</v>
      </c>
    </row>
    <row r="1041" spans="1:7" x14ac:dyDescent="0.35">
      <c r="A1041" s="34" t="s">
        <v>190</v>
      </c>
      <c r="B1041" s="35">
        <v>42421</v>
      </c>
      <c r="C1041" s="36" t="s">
        <v>1440</v>
      </c>
      <c r="D1041" s="37">
        <v>5710</v>
      </c>
      <c r="E1041" s="34"/>
      <c r="F1041" s="42">
        <f>IF(Tableau1[[#This Row],[debit]]&gt;0,Tableau1[[#This Row],[debit]],-Tableau1[[#This Row],[credit]])</f>
        <v>5710</v>
      </c>
      <c r="G1041" s="1" t="str">
        <f>LEFT(Tableau1[[#This Row],[libelle]],FIND(" ",Tableau1[[#This Row],[libelle]])-1)</f>
        <v>CLUBMED</v>
      </c>
    </row>
    <row r="1042" spans="1:7" x14ac:dyDescent="0.35">
      <c r="A1042" s="34" t="s">
        <v>190</v>
      </c>
      <c r="B1042" s="35">
        <v>42420</v>
      </c>
      <c r="C1042" s="36" t="s">
        <v>1441</v>
      </c>
      <c r="D1042" s="37">
        <v>6130</v>
      </c>
      <c r="E1042" s="34"/>
      <c r="F1042" s="42">
        <f>IF(Tableau1[[#This Row],[debit]]&gt;0,Tableau1[[#This Row],[debit]],-Tableau1[[#This Row],[credit]])</f>
        <v>6130</v>
      </c>
      <c r="G1042" s="1" t="str">
        <f>LEFT(Tableau1[[#This Row],[libelle]],FIND(" ",Tableau1[[#This Row],[libelle]])-1)</f>
        <v>CLUBMED</v>
      </c>
    </row>
    <row r="1043" spans="1:7" x14ac:dyDescent="0.35">
      <c r="A1043" s="34" t="s">
        <v>190</v>
      </c>
      <c r="B1043" s="35">
        <v>42624</v>
      </c>
      <c r="C1043" s="36" t="s">
        <v>1442</v>
      </c>
      <c r="D1043" s="37">
        <v>6160</v>
      </c>
      <c r="E1043" s="34"/>
      <c r="F1043" s="42">
        <f>IF(Tableau1[[#This Row],[debit]]&gt;0,Tableau1[[#This Row],[debit]],-Tableau1[[#This Row],[credit]])</f>
        <v>6160</v>
      </c>
      <c r="G1043" s="1" t="str">
        <f>LEFT(Tableau1[[#This Row],[libelle]],FIND(" ",Tableau1[[#This Row],[libelle]])-1)</f>
        <v>CLUBMED</v>
      </c>
    </row>
    <row r="1044" spans="1:7" x14ac:dyDescent="0.35">
      <c r="A1044" s="34" t="s">
        <v>190</v>
      </c>
      <c r="B1044" s="35">
        <v>42377</v>
      </c>
      <c r="C1044" s="36" t="s">
        <v>1443</v>
      </c>
      <c r="D1044" s="37">
        <v>6210</v>
      </c>
      <c r="E1044" s="34"/>
      <c r="F1044" s="42">
        <f>IF(Tableau1[[#This Row],[debit]]&gt;0,Tableau1[[#This Row],[debit]],-Tableau1[[#This Row],[credit]])</f>
        <v>6210</v>
      </c>
      <c r="G1044" s="1" t="str">
        <f>LEFT(Tableau1[[#This Row],[libelle]],FIND(" ",Tableau1[[#This Row],[libelle]])-1)</f>
        <v>CLUBMED</v>
      </c>
    </row>
    <row r="1045" spans="1:7" x14ac:dyDescent="0.35">
      <c r="A1045" s="34" t="s">
        <v>190</v>
      </c>
      <c r="B1045" s="35">
        <v>42560</v>
      </c>
      <c r="C1045" s="36" t="s">
        <v>1444</v>
      </c>
      <c r="D1045" s="37">
        <v>6310</v>
      </c>
      <c r="E1045" s="34"/>
      <c r="F1045" s="42">
        <f>IF(Tableau1[[#This Row],[debit]]&gt;0,Tableau1[[#This Row],[debit]],-Tableau1[[#This Row],[credit]])</f>
        <v>6310</v>
      </c>
      <c r="G1045" s="1" t="str">
        <f>LEFT(Tableau1[[#This Row],[libelle]],FIND(" ",Tableau1[[#This Row],[libelle]])-1)</f>
        <v>CLUBMED</v>
      </c>
    </row>
    <row r="1046" spans="1:7" x14ac:dyDescent="0.35">
      <c r="A1046" s="34" t="s">
        <v>190</v>
      </c>
      <c r="B1046" s="35">
        <v>42445</v>
      </c>
      <c r="C1046" s="36" t="s">
        <v>1445</v>
      </c>
      <c r="D1046" s="37">
        <v>6440</v>
      </c>
      <c r="E1046" s="34"/>
      <c r="F1046" s="42">
        <f>IF(Tableau1[[#This Row],[debit]]&gt;0,Tableau1[[#This Row],[debit]],-Tableau1[[#This Row],[credit]])</f>
        <v>6440</v>
      </c>
      <c r="G1046" s="1" t="str">
        <f>LEFT(Tableau1[[#This Row],[libelle]],FIND(" ",Tableau1[[#This Row],[libelle]])-1)</f>
        <v>CLUBMED</v>
      </c>
    </row>
    <row r="1047" spans="1:7" x14ac:dyDescent="0.35">
      <c r="A1047" s="34" t="s">
        <v>190</v>
      </c>
      <c r="B1047" s="35">
        <v>42492</v>
      </c>
      <c r="C1047" s="36" t="s">
        <v>1446</v>
      </c>
      <c r="D1047" s="37">
        <v>6440</v>
      </c>
      <c r="E1047" s="34"/>
      <c r="F1047" s="42">
        <f>IF(Tableau1[[#This Row],[debit]]&gt;0,Tableau1[[#This Row],[debit]],-Tableau1[[#This Row],[credit]])</f>
        <v>6440</v>
      </c>
      <c r="G1047" s="1" t="str">
        <f>LEFT(Tableau1[[#This Row],[libelle]],FIND(" ",Tableau1[[#This Row],[libelle]])-1)</f>
        <v>CLUBMED</v>
      </c>
    </row>
    <row r="1048" spans="1:7" x14ac:dyDescent="0.35">
      <c r="A1048" s="34" t="s">
        <v>190</v>
      </c>
      <c r="B1048" s="35">
        <v>42503</v>
      </c>
      <c r="C1048" s="36" t="s">
        <v>1447</v>
      </c>
      <c r="D1048" s="37">
        <v>6670</v>
      </c>
      <c r="E1048" s="34"/>
      <c r="F1048" s="42">
        <f>IF(Tableau1[[#This Row],[debit]]&gt;0,Tableau1[[#This Row],[debit]],-Tableau1[[#This Row],[credit]])</f>
        <v>6670</v>
      </c>
      <c r="G1048" s="1" t="str">
        <f>LEFT(Tableau1[[#This Row],[libelle]],FIND(" ",Tableau1[[#This Row],[libelle]])-1)</f>
        <v>CLUBMED</v>
      </c>
    </row>
    <row r="1049" spans="1:7" x14ac:dyDescent="0.35">
      <c r="A1049" s="34" t="s">
        <v>190</v>
      </c>
      <c r="B1049" s="35">
        <v>42401</v>
      </c>
      <c r="C1049" s="36" t="s">
        <v>1448</v>
      </c>
      <c r="D1049" s="37">
        <v>7180</v>
      </c>
      <c r="E1049" s="34"/>
      <c r="F1049" s="42">
        <f>IF(Tableau1[[#This Row],[debit]]&gt;0,Tableau1[[#This Row],[debit]],-Tableau1[[#This Row],[credit]])</f>
        <v>7180</v>
      </c>
      <c r="G1049" s="1" t="str">
        <f>LEFT(Tableau1[[#This Row],[libelle]],FIND(" ",Tableau1[[#This Row],[libelle]])-1)</f>
        <v>CLUBMED</v>
      </c>
    </row>
    <row r="1050" spans="1:7" x14ac:dyDescent="0.35">
      <c r="A1050" s="34" t="s">
        <v>192</v>
      </c>
      <c r="B1050" s="35">
        <v>42530</v>
      </c>
      <c r="C1050" s="36" t="s">
        <v>1449</v>
      </c>
      <c r="D1050" s="37">
        <v>310</v>
      </c>
      <c r="E1050" s="34"/>
      <c r="F1050" s="42">
        <f>IF(Tableau1[[#This Row],[debit]]&gt;0,Tableau1[[#This Row],[debit]],-Tableau1[[#This Row],[credit]])</f>
        <v>310</v>
      </c>
      <c r="G1050" s="1" t="str">
        <f>LEFT(Tableau1[[#This Row],[libelle]],FIND(" ",Tableau1[[#This Row],[libelle]])-1)</f>
        <v>CENTRE</v>
      </c>
    </row>
    <row r="1051" spans="1:7" x14ac:dyDescent="0.35">
      <c r="A1051" s="34" t="s">
        <v>192</v>
      </c>
      <c r="B1051" s="35">
        <v>42649</v>
      </c>
      <c r="C1051" s="36" t="s">
        <v>1450</v>
      </c>
      <c r="D1051" s="37">
        <v>2010</v>
      </c>
      <c r="E1051" s="34"/>
      <c r="F1051" s="42">
        <f>IF(Tableau1[[#This Row],[debit]]&gt;0,Tableau1[[#This Row],[debit]],-Tableau1[[#This Row],[credit]])</f>
        <v>2010</v>
      </c>
      <c r="G1051" s="1" t="str">
        <f>LEFT(Tableau1[[#This Row],[libelle]],FIND(" ",Tableau1[[#This Row],[libelle]])-1)</f>
        <v>CENTRE</v>
      </c>
    </row>
    <row r="1052" spans="1:7" x14ac:dyDescent="0.35">
      <c r="A1052" s="34" t="s">
        <v>192</v>
      </c>
      <c r="B1052" s="35">
        <v>42567</v>
      </c>
      <c r="C1052" s="36" t="s">
        <v>1451</v>
      </c>
      <c r="D1052" s="37">
        <v>2870</v>
      </c>
      <c r="E1052" s="34"/>
      <c r="F1052" s="42">
        <f>IF(Tableau1[[#This Row],[debit]]&gt;0,Tableau1[[#This Row],[debit]],-Tableau1[[#This Row],[credit]])</f>
        <v>2870</v>
      </c>
      <c r="G1052" s="1" t="str">
        <f>LEFT(Tableau1[[#This Row],[libelle]],FIND(" ",Tableau1[[#This Row],[libelle]])-1)</f>
        <v>CENTRE</v>
      </c>
    </row>
    <row r="1053" spans="1:7" x14ac:dyDescent="0.35">
      <c r="A1053" s="34" t="s">
        <v>192</v>
      </c>
      <c r="B1053" s="35">
        <v>42546</v>
      </c>
      <c r="C1053" s="36" t="s">
        <v>1452</v>
      </c>
      <c r="D1053" s="37">
        <v>2970</v>
      </c>
      <c r="E1053" s="34"/>
      <c r="F1053" s="42">
        <f>IF(Tableau1[[#This Row],[debit]]&gt;0,Tableau1[[#This Row],[debit]],-Tableau1[[#This Row],[credit]])</f>
        <v>2970</v>
      </c>
      <c r="G1053" s="1" t="str">
        <f>LEFT(Tableau1[[#This Row],[libelle]],FIND(" ",Tableau1[[#This Row],[libelle]])-1)</f>
        <v>CENTRE</v>
      </c>
    </row>
    <row r="1054" spans="1:7" x14ac:dyDescent="0.35">
      <c r="A1054" s="34" t="s">
        <v>192</v>
      </c>
      <c r="B1054" s="35">
        <v>42413</v>
      </c>
      <c r="C1054" s="36" t="s">
        <v>1453</v>
      </c>
      <c r="D1054" s="37">
        <v>3240</v>
      </c>
      <c r="E1054" s="34"/>
      <c r="F1054" s="42">
        <f>IF(Tableau1[[#This Row],[debit]]&gt;0,Tableau1[[#This Row],[debit]],-Tableau1[[#This Row],[credit]])</f>
        <v>3240</v>
      </c>
      <c r="G1054" s="1" t="str">
        <f>LEFT(Tableau1[[#This Row],[libelle]],FIND(" ",Tableau1[[#This Row],[libelle]])-1)</f>
        <v>CENTRE</v>
      </c>
    </row>
    <row r="1055" spans="1:7" x14ac:dyDescent="0.35">
      <c r="A1055" s="34" t="s">
        <v>192</v>
      </c>
      <c r="B1055" s="35">
        <v>42570</v>
      </c>
      <c r="C1055" s="36" t="s">
        <v>1454</v>
      </c>
      <c r="D1055" s="37">
        <v>3810</v>
      </c>
      <c r="E1055" s="34"/>
      <c r="F1055" s="42">
        <f>IF(Tableau1[[#This Row],[debit]]&gt;0,Tableau1[[#This Row],[debit]],-Tableau1[[#This Row],[credit]])</f>
        <v>3810</v>
      </c>
      <c r="G1055" s="1" t="str">
        <f>LEFT(Tableau1[[#This Row],[libelle]],FIND(" ",Tableau1[[#This Row],[libelle]])-1)</f>
        <v>CENTRE</v>
      </c>
    </row>
    <row r="1056" spans="1:7" x14ac:dyDescent="0.35">
      <c r="A1056" s="34" t="s">
        <v>192</v>
      </c>
      <c r="B1056" s="35">
        <v>42500</v>
      </c>
      <c r="C1056" s="36" t="s">
        <v>1455</v>
      </c>
      <c r="D1056" s="37">
        <v>3930</v>
      </c>
      <c r="E1056" s="34"/>
      <c r="F1056" s="42">
        <f>IF(Tableau1[[#This Row],[debit]]&gt;0,Tableau1[[#This Row],[debit]],-Tableau1[[#This Row],[credit]])</f>
        <v>3930</v>
      </c>
      <c r="G1056" s="1" t="str">
        <f>LEFT(Tableau1[[#This Row],[libelle]],FIND(" ",Tableau1[[#This Row],[libelle]])-1)</f>
        <v>CENTRE</v>
      </c>
    </row>
    <row r="1057" spans="1:7" x14ac:dyDescent="0.35">
      <c r="A1057" s="34" t="s">
        <v>192</v>
      </c>
      <c r="B1057" s="35">
        <v>42530</v>
      </c>
      <c r="C1057" s="36" t="s">
        <v>1456</v>
      </c>
      <c r="D1057" s="37">
        <v>5370</v>
      </c>
      <c r="E1057" s="34"/>
      <c r="F1057" s="42">
        <f>IF(Tableau1[[#This Row],[debit]]&gt;0,Tableau1[[#This Row],[debit]],-Tableau1[[#This Row],[credit]])</f>
        <v>5370</v>
      </c>
      <c r="G1057" s="1" t="str">
        <f>LEFT(Tableau1[[#This Row],[libelle]],FIND(" ",Tableau1[[#This Row],[libelle]])-1)</f>
        <v>CENTRE</v>
      </c>
    </row>
    <row r="1058" spans="1:7" x14ac:dyDescent="0.35">
      <c r="A1058" s="34" t="s">
        <v>192</v>
      </c>
      <c r="B1058" s="35">
        <v>42495</v>
      </c>
      <c r="C1058" s="36" t="s">
        <v>1457</v>
      </c>
      <c r="D1058" s="37">
        <v>5450</v>
      </c>
      <c r="E1058" s="34"/>
      <c r="F1058" s="42">
        <f>IF(Tableau1[[#This Row],[debit]]&gt;0,Tableau1[[#This Row],[debit]],-Tableau1[[#This Row],[credit]])</f>
        <v>5450</v>
      </c>
      <c r="G1058" s="1" t="str">
        <f>LEFT(Tableau1[[#This Row],[libelle]],FIND(" ",Tableau1[[#This Row],[libelle]])-1)</f>
        <v>CENTRE</v>
      </c>
    </row>
    <row r="1059" spans="1:7" x14ac:dyDescent="0.35">
      <c r="A1059" s="34" t="s">
        <v>192</v>
      </c>
      <c r="B1059" s="35">
        <v>42508</v>
      </c>
      <c r="C1059" s="36" t="s">
        <v>1458</v>
      </c>
      <c r="D1059" s="37">
        <v>5860</v>
      </c>
      <c r="E1059" s="34"/>
      <c r="F1059" s="42">
        <f>IF(Tableau1[[#This Row],[debit]]&gt;0,Tableau1[[#This Row],[debit]],-Tableau1[[#This Row],[credit]])</f>
        <v>5860</v>
      </c>
      <c r="G1059" s="1" t="str">
        <f>LEFT(Tableau1[[#This Row],[libelle]],FIND(" ",Tableau1[[#This Row],[libelle]])-1)</f>
        <v>CENTRE</v>
      </c>
    </row>
    <row r="1060" spans="1:7" x14ac:dyDescent="0.35">
      <c r="A1060" s="34" t="s">
        <v>192</v>
      </c>
      <c r="B1060" s="35">
        <v>42586</v>
      </c>
      <c r="C1060" s="36" t="s">
        <v>1459</v>
      </c>
      <c r="D1060" s="37">
        <v>6230</v>
      </c>
      <c r="E1060" s="34"/>
      <c r="F1060" s="42">
        <f>IF(Tableau1[[#This Row],[debit]]&gt;0,Tableau1[[#This Row],[debit]],-Tableau1[[#This Row],[credit]])</f>
        <v>6230</v>
      </c>
      <c r="G1060" s="1" t="str">
        <f>LEFT(Tableau1[[#This Row],[libelle]],FIND(" ",Tableau1[[#This Row],[libelle]])-1)</f>
        <v>CENTRE</v>
      </c>
    </row>
    <row r="1061" spans="1:7" x14ac:dyDescent="0.35">
      <c r="A1061" s="34" t="s">
        <v>192</v>
      </c>
      <c r="B1061" s="35">
        <v>42657</v>
      </c>
      <c r="C1061" s="36" t="s">
        <v>1460</v>
      </c>
      <c r="D1061" s="37">
        <v>6630</v>
      </c>
      <c r="E1061" s="34"/>
      <c r="F1061" s="42">
        <f>IF(Tableau1[[#This Row],[debit]]&gt;0,Tableau1[[#This Row],[debit]],-Tableau1[[#This Row],[credit]])</f>
        <v>6630</v>
      </c>
      <c r="G1061" s="1" t="str">
        <f>LEFT(Tableau1[[#This Row],[libelle]],FIND(" ",Tableau1[[#This Row],[libelle]])-1)</f>
        <v>CENTRE</v>
      </c>
    </row>
    <row r="1062" spans="1:7" x14ac:dyDescent="0.35">
      <c r="A1062" s="34" t="s">
        <v>192</v>
      </c>
      <c r="B1062" s="35">
        <v>42400</v>
      </c>
      <c r="C1062" s="36" t="s">
        <v>1461</v>
      </c>
      <c r="D1062" s="37">
        <v>6790</v>
      </c>
      <c r="E1062" s="34"/>
      <c r="F1062" s="42">
        <f>IF(Tableau1[[#This Row],[debit]]&gt;0,Tableau1[[#This Row],[debit]],-Tableau1[[#This Row],[credit]])</f>
        <v>6790</v>
      </c>
      <c r="G1062" s="1" t="str">
        <f>LEFT(Tableau1[[#This Row],[libelle]],FIND(" ",Tableau1[[#This Row],[libelle]])-1)</f>
        <v>CENTRE</v>
      </c>
    </row>
    <row r="1063" spans="1:7" x14ac:dyDescent="0.35">
      <c r="A1063" s="34" t="s">
        <v>192</v>
      </c>
      <c r="B1063" s="35">
        <v>42423</v>
      </c>
      <c r="C1063" s="36" t="s">
        <v>1462</v>
      </c>
      <c r="D1063" s="37">
        <v>6870</v>
      </c>
      <c r="E1063" s="34"/>
      <c r="F1063" s="42">
        <f>IF(Tableau1[[#This Row],[debit]]&gt;0,Tableau1[[#This Row],[debit]],-Tableau1[[#This Row],[credit]])</f>
        <v>6870</v>
      </c>
      <c r="G1063" s="1" t="str">
        <f>LEFT(Tableau1[[#This Row],[libelle]],FIND(" ",Tableau1[[#This Row],[libelle]])-1)</f>
        <v>HEYRAUD</v>
      </c>
    </row>
    <row r="1064" spans="1:7" x14ac:dyDescent="0.35">
      <c r="A1064" s="34" t="s">
        <v>192</v>
      </c>
      <c r="B1064" s="35">
        <v>42381</v>
      </c>
      <c r="C1064" s="36" t="s">
        <v>1463</v>
      </c>
      <c r="D1064" s="37">
        <v>6960</v>
      </c>
      <c r="E1064" s="34"/>
      <c r="F1064" s="42">
        <f>IF(Tableau1[[#This Row],[debit]]&gt;0,Tableau1[[#This Row],[debit]],-Tableau1[[#This Row],[credit]])</f>
        <v>6960</v>
      </c>
      <c r="G1064" s="1" t="str">
        <f>LEFT(Tableau1[[#This Row],[libelle]],FIND(" ",Tableau1[[#This Row],[libelle]])-1)</f>
        <v>HEYRAUD</v>
      </c>
    </row>
    <row r="1065" spans="1:7" x14ac:dyDescent="0.35">
      <c r="A1065" s="34" t="s">
        <v>192</v>
      </c>
      <c r="B1065" s="35">
        <v>42403</v>
      </c>
      <c r="C1065" s="36" t="s">
        <v>1464</v>
      </c>
      <c r="D1065" s="37">
        <v>7910</v>
      </c>
      <c r="E1065" s="34"/>
      <c r="F1065" s="42">
        <f>IF(Tableau1[[#This Row],[debit]]&gt;0,Tableau1[[#This Row],[debit]],-Tableau1[[#This Row],[credit]])</f>
        <v>7910</v>
      </c>
      <c r="G1065" s="1" t="str">
        <f>LEFT(Tableau1[[#This Row],[libelle]],FIND(" ",Tableau1[[#This Row],[libelle]])-1)</f>
        <v>HEYRAUD</v>
      </c>
    </row>
    <row r="1066" spans="1:7" x14ac:dyDescent="0.35">
      <c r="A1066" s="34" t="s">
        <v>194</v>
      </c>
      <c r="B1066" s="35">
        <v>42498</v>
      </c>
      <c r="C1066" s="36" t="s">
        <v>1465</v>
      </c>
      <c r="D1066" s="37">
        <v>140</v>
      </c>
      <c r="E1066" s="34"/>
      <c r="F1066" s="42">
        <f>IF(Tableau1[[#This Row],[debit]]&gt;0,Tableau1[[#This Row],[debit]],-Tableau1[[#This Row],[credit]])</f>
        <v>140</v>
      </c>
      <c r="G1066" s="1" t="str">
        <f>LEFT(Tableau1[[#This Row],[libelle]],FIND(" ",Tableau1[[#This Row],[libelle]])-1)</f>
        <v>HEYRAUD</v>
      </c>
    </row>
    <row r="1067" spans="1:7" x14ac:dyDescent="0.35">
      <c r="A1067" s="34" t="s">
        <v>194</v>
      </c>
      <c r="B1067" s="35">
        <v>42486</v>
      </c>
      <c r="C1067" s="36" t="s">
        <v>1466</v>
      </c>
      <c r="D1067" s="37">
        <v>720</v>
      </c>
      <c r="E1067" s="34"/>
      <c r="F1067" s="42">
        <f>IF(Tableau1[[#This Row],[debit]]&gt;0,Tableau1[[#This Row],[debit]],-Tableau1[[#This Row],[credit]])</f>
        <v>720</v>
      </c>
      <c r="G1067" s="1" t="str">
        <f>LEFT(Tableau1[[#This Row],[libelle]],FIND(" ",Tableau1[[#This Row],[libelle]])-1)</f>
        <v>HEYRAUD</v>
      </c>
    </row>
    <row r="1068" spans="1:7" x14ac:dyDescent="0.35">
      <c r="A1068" s="34" t="s">
        <v>194</v>
      </c>
      <c r="B1068" s="35">
        <v>42456</v>
      </c>
      <c r="C1068" s="36" t="s">
        <v>1467</v>
      </c>
      <c r="D1068" s="37">
        <v>1200</v>
      </c>
      <c r="E1068" s="34"/>
      <c r="F1068" s="42">
        <f>IF(Tableau1[[#This Row],[debit]]&gt;0,Tableau1[[#This Row],[debit]],-Tableau1[[#This Row],[credit]])</f>
        <v>1200</v>
      </c>
      <c r="G1068" s="1" t="str">
        <f>LEFT(Tableau1[[#This Row],[libelle]],FIND(" ",Tableau1[[#This Row],[libelle]])-1)</f>
        <v>HEYRAUD</v>
      </c>
    </row>
    <row r="1069" spans="1:7" x14ac:dyDescent="0.35">
      <c r="A1069" s="34" t="s">
        <v>194</v>
      </c>
      <c r="B1069" s="35">
        <v>42437</v>
      </c>
      <c r="C1069" s="36" t="s">
        <v>1468</v>
      </c>
      <c r="D1069" s="37">
        <v>1320</v>
      </c>
      <c r="E1069" s="34"/>
      <c r="F1069" s="42">
        <f>IF(Tableau1[[#This Row],[debit]]&gt;0,Tableau1[[#This Row],[debit]],-Tableau1[[#This Row],[credit]])</f>
        <v>1320</v>
      </c>
      <c r="G1069" s="1" t="str">
        <f>LEFT(Tableau1[[#This Row],[libelle]],FIND(" ",Tableau1[[#This Row],[libelle]])-1)</f>
        <v>HEYRAUD</v>
      </c>
    </row>
    <row r="1070" spans="1:7" x14ac:dyDescent="0.35">
      <c r="A1070" s="34" t="s">
        <v>194</v>
      </c>
      <c r="B1070" s="35">
        <v>42519</v>
      </c>
      <c r="C1070" s="36" t="s">
        <v>1469</v>
      </c>
      <c r="D1070" s="37">
        <v>2380</v>
      </c>
      <c r="E1070" s="34"/>
      <c r="F1070" s="42">
        <f>IF(Tableau1[[#This Row],[debit]]&gt;0,Tableau1[[#This Row],[debit]],-Tableau1[[#This Row],[credit]])</f>
        <v>2380</v>
      </c>
      <c r="G1070" s="1" t="str">
        <f>LEFT(Tableau1[[#This Row],[libelle]],FIND(" ",Tableau1[[#This Row],[libelle]])-1)</f>
        <v>HEYRAUD</v>
      </c>
    </row>
    <row r="1071" spans="1:7" x14ac:dyDescent="0.35">
      <c r="A1071" s="34" t="s">
        <v>194</v>
      </c>
      <c r="B1071" s="35">
        <v>42697</v>
      </c>
      <c r="C1071" s="36" t="s">
        <v>1470</v>
      </c>
      <c r="D1071" s="37">
        <v>2790</v>
      </c>
      <c r="E1071" s="34"/>
      <c r="F1071" s="42">
        <f>IF(Tableau1[[#This Row],[debit]]&gt;0,Tableau1[[#This Row],[debit]],-Tableau1[[#This Row],[credit]])</f>
        <v>2790</v>
      </c>
      <c r="G1071" s="1" t="str">
        <f>LEFT(Tableau1[[#This Row],[libelle]],FIND(" ",Tableau1[[#This Row],[libelle]])-1)</f>
        <v>HEYRAUD</v>
      </c>
    </row>
    <row r="1072" spans="1:7" x14ac:dyDescent="0.35">
      <c r="A1072" s="34" t="s">
        <v>194</v>
      </c>
      <c r="B1072" s="35">
        <v>42590</v>
      </c>
      <c r="C1072" s="36" t="s">
        <v>1471</v>
      </c>
      <c r="D1072" s="37">
        <v>3020</v>
      </c>
      <c r="E1072" s="34"/>
      <c r="F1072" s="42">
        <f>IF(Tableau1[[#This Row],[debit]]&gt;0,Tableau1[[#This Row],[debit]],-Tableau1[[#This Row],[credit]])</f>
        <v>3020</v>
      </c>
      <c r="G1072" s="1" t="str">
        <f>LEFT(Tableau1[[#This Row],[libelle]],FIND(" ",Tableau1[[#This Row],[libelle]])-1)</f>
        <v>HEYRAUD</v>
      </c>
    </row>
    <row r="1073" spans="1:7" x14ac:dyDescent="0.35">
      <c r="A1073" s="34" t="s">
        <v>194</v>
      </c>
      <c r="B1073" s="35">
        <v>42665</v>
      </c>
      <c r="C1073" s="36" t="s">
        <v>1472</v>
      </c>
      <c r="D1073" s="37">
        <v>3980</v>
      </c>
      <c r="E1073" s="34"/>
      <c r="F1073" s="42">
        <f>IF(Tableau1[[#This Row],[debit]]&gt;0,Tableau1[[#This Row],[debit]],-Tableau1[[#This Row],[credit]])</f>
        <v>3980</v>
      </c>
      <c r="G1073" s="1" t="str">
        <f>LEFT(Tableau1[[#This Row],[libelle]],FIND(" ",Tableau1[[#This Row],[libelle]])-1)</f>
        <v>QUALIUM</v>
      </c>
    </row>
    <row r="1074" spans="1:7" x14ac:dyDescent="0.35">
      <c r="A1074" s="34" t="s">
        <v>194</v>
      </c>
      <c r="B1074" s="35">
        <v>42694</v>
      </c>
      <c r="C1074" s="36" t="s">
        <v>1473</v>
      </c>
      <c r="D1074" s="37">
        <v>4410</v>
      </c>
      <c r="E1074" s="34"/>
      <c r="F1074" s="42">
        <f>IF(Tableau1[[#This Row],[debit]]&gt;0,Tableau1[[#This Row],[debit]],-Tableau1[[#This Row],[credit]])</f>
        <v>4410</v>
      </c>
      <c r="G1074" s="1" t="str">
        <f>LEFT(Tableau1[[#This Row],[libelle]],FIND(" ",Tableau1[[#This Row],[libelle]])-1)</f>
        <v>QUALIUM</v>
      </c>
    </row>
    <row r="1075" spans="1:7" x14ac:dyDescent="0.35">
      <c r="A1075" s="34" t="s">
        <v>194</v>
      </c>
      <c r="B1075" s="35">
        <v>42485</v>
      </c>
      <c r="C1075" s="36" t="s">
        <v>1474</v>
      </c>
      <c r="D1075" s="37">
        <v>4630</v>
      </c>
      <c r="E1075" s="34"/>
      <c r="F1075" s="42">
        <f>IF(Tableau1[[#This Row],[debit]]&gt;0,Tableau1[[#This Row],[debit]],-Tableau1[[#This Row],[credit]])</f>
        <v>4630</v>
      </c>
      <c r="G1075" s="1" t="str">
        <f>LEFT(Tableau1[[#This Row],[libelle]],FIND(" ",Tableau1[[#This Row],[libelle]])-1)</f>
        <v>QUALIUM</v>
      </c>
    </row>
    <row r="1076" spans="1:7" x14ac:dyDescent="0.35">
      <c r="A1076" s="34" t="s">
        <v>194</v>
      </c>
      <c r="B1076" s="35">
        <v>42395</v>
      </c>
      <c r="C1076" s="36" t="s">
        <v>1475</v>
      </c>
      <c r="D1076" s="37">
        <v>4960</v>
      </c>
      <c r="E1076" s="34"/>
      <c r="F1076" s="42">
        <f>IF(Tableau1[[#This Row],[debit]]&gt;0,Tableau1[[#This Row],[debit]],-Tableau1[[#This Row],[credit]])</f>
        <v>4960</v>
      </c>
      <c r="G1076" s="1" t="str">
        <f>LEFT(Tableau1[[#This Row],[libelle]],FIND(" ",Tableau1[[#This Row],[libelle]])-1)</f>
        <v>QUALIUM</v>
      </c>
    </row>
    <row r="1077" spans="1:7" x14ac:dyDescent="0.35">
      <c r="A1077" s="34" t="s">
        <v>194</v>
      </c>
      <c r="B1077" s="35">
        <v>42575</v>
      </c>
      <c r="C1077" s="36" t="s">
        <v>1476</v>
      </c>
      <c r="D1077" s="37">
        <v>5020</v>
      </c>
      <c r="E1077" s="34"/>
      <c r="F1077" s="42">
        <f>IF(Tableau1[[#This Row],[debit]]&gt;0,Tableau1[[#This Row],[debit]],-Tableau1[[#This Row],[credit]])</f>
        <v>5020</v>
      </c>
      <c r="G1077" s="1" t="str">
        <f>LEFT(Tableau1[[#This Row],[libelle]],FIND(" ",Tableau1[[#This Row],[libelle]])-1)</f>
        <v>QUALIUM</v>
      </c>
    </row>
    <row r="1078" spans="1:7" x14ac:dyDescent="0.35">
      <c r="A1078" s="34" t="s">
        <v>194</v>
      </c>
      <c r="B1078" s="35">
        <v>42649</v>
      </c>
      <c r="C1078" s="36" t="s">
        <v>1477</v>
      </c>
      <c r="D1078" s="37">
        <v>6370</v>
      </c>
      <c r="E1078" s="34"/>
      <c r="F1078" s="42">
        <f>IF(Tableau1[[#This Row],[debit]]&gt;0,Tableau1[[#This Row],[debit]],-Tableau1[[#This Row],[credit]])</f>
        <v>6370</v>
      </c>
      <c r="G1078" s="1" t="str">
        <f>LEFT(Tableau1[[#This Row],[libelle]],FIND(" ",Tableau1[[#This Row],[libelle]])-1)</f>
        <v>QUALIUM</v>
      </c>
    </row>
    <row r="1079" spans="1:7" x14ac:dyDescent="0.35">
      <c r="A1079" s="34" t="s">
        <v>194</v>
      </c>
      <c r="B1079" s="35">
        <v>42474</v>
      </c>
      <c r="C1079" s="36" t="s">
        <v>1478</v>
      </c>
      <c r="D1079" s="37">
        <v>6910</v>
      </c>
      <c r="E1079" s="34"/>
      <c r="F1079" s="42">
        <f>IF(Tableau1[[#This Row],[debit]]&gt;0,Tableau1[[#This Row],[debit]],-Tableau1[[#This Row],[credit]])</f>
        <v>6910</v>
      </c>
      <c r="G1079" s="1" t="str">
        <f>LEFT(Tableau1[[#This Row],[libelle]],FIND(" ",Tableau1[[#This Row],[libelle]])-1)</f>
        <v>QUALIUM</v>
      </c>
    </row>
    <row r="1080" spans="1:7" x14ac:dyDescent="0.35">
      <c r="A1080" s="34" t="s">
        <v>194</v>
      </c>
      <c r="B1080" s="35">
        <v>42558</v>
      </c>
      <c r="C1080" s="36" t="s">
        <v>1479</v>
      </c>
      <c r="D1080" s="37">
        <v>7710</v>
      </c>
      <c r="E1080" s="34"/>
      <c r="F1080" s="42">
        <f>IF(Tableau1[[#This Row],[debit]]&gt;0,Tableau1[[#This Row],[debit]],-Tableau1[[#This Row],[credit]])</f>
        <v>7710</v>
      </c>
      <c r="G1080" s="1" t="str">
        <f>LEFT(Tableau1[[#This Row],[libelle]],FIND(" ",Tableau1[[#This Row],[libelle]])-1)</f>
        <v>QUALIUM</v>
      </c>
    </row>
    <row r="1081" spans="1:7" x14ac:dyDescent="0.35">
      <c r="A1081" s="34" t="s">
        <v>194</v>
      </c>
      <c r="B1081" s="35">
        <v>42589</v>
      </c>
      <c r="C1081" s="36" t="s">
        <v>1480</v>
      </c>
      <c r="D1081" s="37">
        <v>7720</v>
      </c>
      <c r="E1081" s="34"/>
      <c r="F1081" s="42">
        <f>IF(Tableau1[[#This Row],[debit]]&gt;0,Tableau1[[#This Row],[debit]],-Tableau1[[#This Row],[credit]])</f>
        <v>7720</v>
      </c>
      <c r="G1081" s="1" t="str">
        <f>LEFT(Tableau1[[#This Row],[libelle]],FIND(" ",Tableau1[[#This Row],[libelle]])-1)</f>
        <v>QUALIUM</v>
      </c>
    </row>
    <row r="1082" spans="1:7" x14ac:dyDescent="0.35">
      <c r="A1082" s="34" t="s">
        <v>198</v>
      </c>
      <c r="B1082" s="35">
        <v>42396</v>
      </c>
      <c r="C1082" s="36" t="s">
        <v>1369</v>
      </c>
      <c r="D1082" s="37"/>
      <c r="E1082" s="37">
        <v>1420</v>
      </c>
      <c r="F1082" s="42">
        <f>IF(Tableau1[[#This Row],[debit]]&gt;0,Tableau1[[#This Row],[debit]],-Tableau1[[#This Row],[credit]])</f>
        <v>-1420</v>
      </c>
      <c r="G1082" s="1" t="str">
        <f>LEFT(Tableau1[[#This Row],[libelle]],FIND(" ",Tableau1[[#This Row],[libelle]])-1)</f>
        <v>SIEMENS</v>
      </c>
    </row>
    <row r="1083" spans="1:7" x14ac:dyDescent="0.35">
      <c r="A1083" s="34" t="s">
        <v>198</v>
      </c>
      <c r="B1083" s="35">
        <v>42659</v>
      </c>
      <c r="C1083" s="36" t="s">
        <v>1370</v>
      </c>
      <c r="D1083" s="37">
        <v>1800</v>
      </c>
      <c r="E1083" s="34"/>
      <c r="F1083" s="42">
        <f>IF(Tableau1[[#This Row],[debit]]&gt;0,Tableau1[[#This Row],[debit]],-Tableau1[[#This Row],[credit]])</f>
        <v>1800</v>
      </c>
      <c r="G1083" s="1" t="str">
        <f>LEFT(Tableau1[[#This Row],[libelle]],FIND(" ",Tableau1[[#This Row],[libelle]])-1)</f>
        <v>SIEMENS</v>
      </c>
    </row>
    <row r="1084" spans="1:7" x14ac:dyDescent="0.35">
      <c r="A1084" s="34" t="s">
        <v>198</v>
      </c>
      <c r="B1084" s="35">
        <v>42594</v>
      </c>
      <c r="C1084" s="36" t="s">
        <v>1371</v>
      </c>
      <c r="D1084" s="37">
        <v>1840</v>
      </c>
      <c r="E1084" s="34"/>
      <c r="F1084" s="42">
        <f>IF(Tableau1[[#This Row],[debit]]&gt;0,Tableau1[[#This Row],[debit]],-Tableau1[[#This Row],[credit]])</f>
        <v>1840</v>
      </c>
      <c r="G1084" s="1" t="str">
        <f>LEFT(Tableau1[[#This Row],[libelle]],FIND(" ",Tableau1[[#This Row],[libelle]])-1)</f>
        <v>SIEMENS</v>
      </c>
    </row>
    <row r="1085" spans="1:7" x14ac:dyDescent="0.35">
      <c r="A1085" s="34" t="s">
        <v>198</v>
      </c>
      <c r="B1085" s="35">
        <v>42647</v>
      </c>
      <c r="C1085" s="36" t="s">
        <v>1481</v>
      </c>
      <c r="D1085" s="37">
        <v>1990</v>
      </c>
      <c r="E1085" s="34"/>
      <c r="F1085" s="42">
        <f>IF(Tableau1[[#This Row],[debit]]&gt;0,Tableau1[[#This Row],[debit]],-Tableau1[[#This Row],[credit]])</f>
        <v>1990</v>
      </c>
      <c r="G1085" s="1" t="str">
        <f>LEFT(Tableau1[[#This Row],[libelle]],FIND(" ",Tableau1[[#This Row],[libelle]])-1)</f>
        <v>SIEMENS</v>
      </c>
    </row>
    <row r="1086" spans="1:7" x14ac:dyDescent="0.35">
      <c r="A1086" s="34" t="s">
        <v>198</v>
      </c>
      <c r="B1086" s="35">
        <v>42646</v>
      </c>
      <c r="C1086" s="36" t="s">
        <v>1373</v>
      </c>
      <c r="D1086" s="37">
        <v>2390</v>
      </c>
      <c r="E1086" s="34"/>
      <c r="F1086" s="42">
        <f>IF(Tableau1[[#This Row],[debit]]&gt;0,Tableau1[[#This Row],[debit]],-Tableau1[[#This Row],[credit]])</f>
        <v>2390</v>
      </c>
      <c r="G1086" s="1" t="str">
        <f>LEFT(Tableau1[[#This Row],[libelle]],FIND(" ",Tableau1[[#This Row],[libelle]])-1)</f>
        <v>SIEMENS</v>
      </c>
    </row>
    <row r="1087" spans="1:7" x14ac:dyDescent="0.35">
      <c r="A1087" s="34" t="s">
        <v>198</v>
      </c>
      <c r="B1087" s="35">
        <v>42447</v>
      </c>
      <c r="C1087" s="36" t="s">
        <v>1482</v>
      </c>
      <c r="D1087" s="37">
        <v>3830</v>
      </c>
      <c r="E1087" s="34"/>
      <c r="F1087" s="42">
        <f>IF(Tableau1[[#This Row],[debit]]&gt;0,Tableau1[[#This Row],[debit]],-Tableau1[[#This Row],[credit]])</f>
        <v>3830</v>
      </c>
      <c r="G1087" s="1" t="str">
        <f>LEFT(Tableau1[[#This Row],[libelle]],FIND(" ",Tableau1[[#This Row],[libelle]])-1)</f>
        <v>SIEMENS</v>
      </c>
    </row>
    <row r="1088" spans="1:7" x14ac:dyDescent="0.35">
      <c r="A1088" s="34" t="s">
        <v>198</v>
      </c>
      <c r="B1088" s="35">
        <v>42572</v>
      </c>
      <c r="C1088" s="36" t="s">
        <v>1375</v>
      </c>
      <c r="D1088" s="37">
        <v>4130</v>
      </c>
      <c r="E1088" s="34"/>
      <c r="F1088" s="42">
        <f>IF(Tableau1[[#This Row],[debit]]&gt;0,Tableau1[[#This Row],[debit]],-Tableau1[[#This Row],[credit]])</f>
        <v>4130</v>
      </c>
      <c r="G1088" s="1" t="str">
        <f>LEFT(Tableau1[[#This Row],[libelle]],FIND(" ",Tableau1[[#This Row],[libelle]])-1)</f>
        <v>SIEMENS</v>
      </c>
    </row>
    <row r="1089" spans="1:7" x14ac:dyDescent="0.35">
      <c r="A1089" s="34" t="s">
        <v>198</v>
      </c>
      <c r="B1089" s="35">
        <v>42512</v>
      </c>
      <c r="C1089" s="36" t="s">
        <v>1376</v>
      </c>
      <c r="D1089" s="37">
        <v>4720</v>
      </c>
      <c r="E1089" s="34"/>
      <c r="F1089" s="42">
        <f>IF(Tableau1[[#This Row],[debit]]&gt;0,Tableau1[[#This Row],[debit]],-Tableau1[[#This Row],[credit]])</f>
        <v>4720</v>
      </c>
      <c r="G1089" s="1" t="str">
        <f>LEFT(Tableau1[[#This Row],[libelle]],FIND(" ",Tableau1[[#This Row],[libelle]])-1)</f>
        <v>SIEMENS</v>
      </c>
    </row>
    <row r="1090" spans="1:7" x14ac:dyDescent="0.35">
      <c r="A1090" s="34" t="s">
        <v>198</v>
      </c>
      <c r="B1090" s="35">
        <v>42591</v>
      </c>
      <c r="C1090" s="36" t="s">
        <v>1377</v>
      </c>
      <c r="D1090" s="37">
        <v>5090</v>
      </c>
      <c r="E1090" s="34"/>
      <c r="F1090" s="42">
        <f>IF(Tableau1[[#This Row],[debit]]&gt;0,Tableau1[[#This Row],[debit]],-Tableau1[[#This Row],[credit]])</f>
        <v>5090</v>
      </c>
      <c r="G1090" s="1" t="str">
        <f>LEFT(Tableau1[[#This Row],[libelle]],FIND(" ",Tableau1[[#This Row],[libelle]])-1)</f>
        <v>SIEMENS</v>
      </c>
    </row>
    <row r="1091" spans="1:7" x14ac:dyDescent="0.35">
      <c r="A1091" s="34" t="s">
        <v>198</v>
      </c>
      <c r="B1091" s="35">
        <v>42534</v>
      </c>
      <c r="C1091" s="36" t="s">
        <v>1378</v>
      </c>
      <c r="D1091" s="37">
        <v>5500</v>
      </c>
      <c r="E1091" s="34"/>
      <c r="F1091" s="42">
        <f>IF(Tableau1[[#This Row],[debit]]&gt;0,Tableau1[[#This Row],[debit]],-Tableau1[[#This Row],[credit]])</f>
        <v>5500</v>
      </c>
      <c r="G1091" s="1" t="str">
        <f>LEFT(Tableau1[[#This Row],[libelle]],FIND(" ",Tableau1[[#This Row],[libelle]])-1)</f>
        <v>SIEMENS</v>
      </c>
    </row>
    <row r="1092" spans="1:7" x14ac:dyDescent="0.35">
      <c r="A1092" s="34" t="s">
        <v>198</v>
      </c>
      <c r="B1092" s="35">
        <v>42638</v>
      </c>
      <c r="C1092" s="36" t="s">
        <v>1483</v>
      </c>
      <c r="D1092" s="37">
        <v>5710</v>
      </c>
      <c r="E1092" s="34"/>
      <c r="F1092" s="42">
        <f>IF(Tableau1[[#This Row],[debit]]&gt;0,Tableau1[[#This Row],[debit]],-Tableau1[[#This Row],[credit]])</f>
        <v>5710</v>
      </c>
      <c r="G1092" s="1" t="str">
        <f>LEFT(Tableau1[[#This Row],[libelle]],FIND(" ",Tableau1[[#This Row],[libelle]])-1)</f>
        <v>SIEMENS</v>
      </c>
    </row>
    <row r="1093" spans="1:7" x14ac:dyDescent="0.35">
      <c r="A1093" s="34" t="s">
        <v>198</v>
      </c>
      <c r="B1093" s="35">
        <v>42629</v>
      </c>
      <c r="C1093" s="36" t="s">
        <v>1484</v>
      </c>
      <c r="D1093" s="37">
        <v>6110</v>
      </c>
      <c r="E1093" s="34"/>
      <c r="F1093" s="42">
        <f>IF(Tableau1[[#This Row],[debit]]&gt;0,Tableau1[[#This Row],[debit]],-Tableau1[[#This Row],[credit]])</f>
        <v>6110</v>
      </c>
      <c r="G1093" s="1" t="str">
        <f>LEFT(Tableau1[[#This Row],[libelle]],FIND(" ",Tableau1[[#This Row],[libelle]])-1)</f>
        <v>SIEMENS</v>
      </c>
    </row>
    <row r="1094" spans="1:7" x14ac:dyDescent="0.35">
      <c r="A1094" s="34" t="s">
        <v>198</v>
      </c>
      <c r="B1094" s="35">
        <v>42685</v>
      </c>
      <c r="C1094" s="36" t="s">
        <v>1485</v>
      </c>
      <c r="D1094" s="37">
        <v>6760</v>
      </c>
      <c r="E1094" s="34"/>
      <c r="F1094" s="42">
        <f>IF(Tableau1[[#This Row],[debit]]&gt;0,Tableau1[[#This Row],[debit]],-Tableau1[[#This Row],[credit]])</f>
        <v>6760</v>
      </c>
      <c r="G1094" s="1" t="str">
        <f>LEFT(Tableau1[[#This Row],[libelle]],FIND(" ",Tableau1[[#This Row],[libelle]])-1)</f>
        <v>ARTIMON</v>
      </c>
    </row>
    <row r="1095" spans="1:7" x14ac:dyDescent="0.35">
      <c r="A1095" s="34" t="s">
        <v>198</v>
      </c>
      <c r="B1095" s="35">
        <v>42581</v>
      </c>
      <c r="C1095" s="36" t="s">
        <v>1486</v>
      </c>
      <c r="D1095" s="37">
        <v>7510</v>
      </c>
      <c r="E1095" s="34"/>
      <c r="F1095" s="42">
        <f>IF(Tableau1[[#This Row],[debit]]&gt;0,Tableau1[[#This Row],[debit]],-Tableau1[[#This Row],[credit]])</f>
        <v>7510</v>
      </c>
      <c r="G1095" s="1" t="str">
        <f>LEFT(Tableau1[[#This Row],[libelle]],FIND(" ",Tableau1[[#This Row],[libelle]])-1)</f>
        <v>ARTIMON</v>
      </c>
    </row>
    <row r="1096" spans="1:7" x14ac:dyDescent="0.35">
      <c r="A1096" s="34" t="s">
        <v>198</v>
      </c>
      <c r="B1096" s="35">
        <v>42615</v>
      </c>
      <c r="C1096" s="36" t="s">
        <v>1487</v>
      </c>
      <c r="D1096" s="37">
        <v>7590</v>
      </c>
      <c r="E1096" s="34"/>
      <c r="F1096" s="42">
        <f>IF(Tableau1[[#This Row],[debit]]&gt;0,Tableau1[[#This Row],[debit]],-Tableau1[[#This Row],[credit]])</f>
        <v>7590</v>
      </c>
      <c r="G1096" s="1" t="str">
        <f>LEFT(Tableau1[[#This Row],[libelle]],FIND(" ",Tableau1[[#This Row],[libelle]])-1)</f>
        <v>ARTIMON</v>
      </c>
    </row>
    <row r="1097" spans="1:7" x14ac:dyDescent="0.35">
      <c r="A1097" s="34" t="s">
        <v>198</v>
      </c>
      <c r="B1097" s="35">
        <v>42457</v>
      </c>
      <c r="C1097" s="36" t="s">
        <v>1488</v>
      </c>
      <c r="D1097" s="37">
        <v>8280</v>
      </c>
      <c r="E1097" s="34"/>
      <c r="F1097" s="42">
        <f>IF(Tableau1[[#This Row],[debit]]&gt;0,Tableau1[[#This Row],[debit]],-Tableau1[[#This Row],[credit]])</f>
        <v>8280</v>
      </c>
      <c r="G1097" s="1" t="str">
        <f>LEFT(Tableau1[[#This Row],[libelle]],FIND(" ",Tableau1[[#This Row],[libelle]])-1)</f>
        <v>ARTIMON</v>
      </c>
    </row>
    <row r="1098" spans="1:7" x14ac:dyDescent="0.35">
      <c r="A1098" s="34" t="s">
        <v>200</v>
      </c>
      <c r="B1098" s="35">
        <v>42522</v>
      </c>
      <c r="C1098" s="36" t="s">
        <v>1489</v>
      </c>
      <c r="D1098" s="37">
        <v>280</v>
      </c>
      <c r="E1098" s="34"/>
      <c r="F1098" s="42">
        <f>IF(Tableau1[[#This Row],[debit]]&gt;0,Tableau1[[#This Row],[debit]],-Tableau1[[#This Row],[credit]])</f>
        <v>280</v>
      </c>
      <c r="G1098" s="1" t="str">
        <f>LEFT(Tableau1[[#This Row],[libelle]],FIND(" ",Tableau1[[#This Row],[libelle]])-1)</f>
        <v>ARTIMON</v>
      </c>
    </row>
    <row r="1099" spans="1:7" x14ac:dyDescent="0.35">
      <c r="A1099" s="34" t="s">
        <v>200</v>
      </c>
      <c r="B1099" s="35">
        <v>42610</v>
      </c>
      <c r="C1099" s="36" t="s">
        <v>1490</v>
      </c>
      <c r="D1099" s="37">
        <v>730</v>
      </c>
      <c r="E1099" s="34"/>
      <c r="F1099" s="42">
        <f>IF(Tableau1[[#This Row],[debit]]&gt;0,Tableau1[[#This Row],[debit]],-Tableau1[[#This Row],[credit]])</f>
        <v>730</v>
      </c>
      <c r="G1099" s="1" t="str">
        <f>LEFT(Tableau1[[#This Row],[libelle]],FIND(" ",Tableau1[[#This Row],[libelle]])-1)</f>
        <v>ARTIMON</v>
      </c>
    </row>
    <row r="1100" spans="1:7" x14ac:dyDescent="0.35">
      <c r="A1100" s="34" t="s">
        <v>200</v>
      </c>
      <c r="B1100" s="35">
        <v>42707</v>
      </c>
      <c r="C1100" s="36" t="s">
        <v>1491</v>
      </c>
      <c r="D1100" s="37">
        <v>1060</v>
      </c>
      <c r="E1100" s="34"/>
      <c r="F1100" s="42">
        <f>IF(Tableau1[[#This Row],[debit]]&gt;0,Tableau1[[#This Row],[debit]],-Tableau1[[#This Row],[credit]])</f>
        <v>1060</v>
      </c>
      <c r="G1100" s="1" t="str">
        <f>LEFT(Tableau1[[#This Row],[libelle]],FIND(" ",Tableau1[[#This Row],[libelle]])-1)</f>
        <v>ARTIMON</v>
      </c>
    </row>
    <row r="1101" spans="1:7" x14ac:dyDescent="0.35">
      <c r="A1101" s="34" t="s">
        <v>200</v>
      </c>
      <c r="B1101" s="35">
        <v>42431</v>
      </c>
      <c r="C1101" s="36" t="s">
        <v>1492</v>
      </c>
      <c r="D1101" s="37">
        <v>1350</v>
      </c>
      <c r="E1101" s="34"/>
      <c r="F1101" s="42">
        <f>IF(Tableau1[[#This Row],[debit]]&gt;0,Tableau1[[#This Row],[debit]],-Tableau1[[#This Row],[credit]])</f>
        <v>1350</v>
      </c>
      <c r="G1101" s="1" t="str">
        <f>LEFT(Tableau1[[#This Row],[libelle]],FIND(" ",Tableau1[[#This Row],[libelle]])-1)</f>
        <v>ARTIMON</v>
      </c>
    </row>
    <row r="1102" spans="1:7" x14ac:dyDescent="0.35">
      <c r="A1102" s="34" t="s">
        <v>200</v>
      </c>
      <c r="B1102" s="35">
        <v>42703</v>
      </c>
      <c r="C1102" s="36" t="s">
        <v>1493</v>
      </c>
      <c r="D1102" s="37">
        <v>1770</v>
      </c>
      <c r="E1102" s="34"/>
      <c r="F1102" s="42">
        <f>IF(Tableau1[[#This Row],[debit]]&gt;0,Tableau1[[#This Row],[debit]],-Tableau1[[#This Row],[credit]])</f>
        <v>1770</v>
      </c>
      <c r="G1102" s="1" t="str">
        <f>LEFT(Tableau1[[#This Row],[libelle]],FIND(" ",Tableau1[[#This Row],[libelle]])-1)</f>
        <v>ARTIMON</v>
      </c>
    </row>
    <row r="1103" spans="1:7" x14ac:dyDescent="0.35">
      <c r="A1103" s="34" t="s">
        <v>200</v>
      </c>
      <c r="B1103" s="35">
        <v>42393</v>
      </c>
      <c r="C1103" s="36" t="s">
        <v>1494</v>
      </c>
      <c r="D1103" s="37">
        <v>3280</v>
      </c>
      <c r="E1103" s="34"/>
      <c r="F1103" s="42">
        <f>IF(Tableau1[[#This Row],[debit]]&gt;0,Tableau1[[#This Row],[debit]],-Tableau1[[#This Row],[credit]])</f>
        <v>3280</v>
      </c>
      <c r="G1103" s="1" t="str">
        <f>LEFT(Tableau1[[#This Row],[libelle]],FIND(" ",Tableau1[[#This Row],[libelle]])-1)</f>
        <v>EDITIALIS</v>
      </c>
    </row>
    <row r="1104" spans="1:7" x14ac:dyDescent="0.35">
      <c r="A1104" s="34" t="s">
        <v>200</v>
      </c>
      <c r="B1104" s="35">
        <v>42724</v>
      </c>
      <c r="C1104" s="36" t="s">
        <v>1495</v>
      </c>
      <c r="D1104" s="37">
        <v>3750</v>
      </c>
      <c r="E1104" s="34"/>
      <c r="F1104" s="42">
        <f>IF(Tableau1[[#This Row],[debit]]&gt;0,Tableau1[[#This Row],[debit]],-Tableau1[[#This Row],[credit]])</f>
        <v>3750</v>
      </c>
      <c r="G1104" s="1" t="str">
        <f>LEFT(Tableau1[[#This Row],[libelle]],FIND(" ",Tableau1[[#This Row],[libelle]])-1)</f>
        <v>EDITIALIS</v>
      </c>
    </row>
    <row r="1105" spans="1:7" x14ac:dyDescent="0.35">
      <c r="A1105" s="34" t="s">
        <v>200</v>
      </c>
      <c r="B1105" s="35">
        <v>42630</v>
      </c>
      <c r="C1105" s="36" t="s">
        <v>1496</v>
      </c>
      <c r="D1105" s="37">
        <v>3930</v>
      </c>
      <c r="E1105" s="34"/>
      <c r="F1105" s="42">
        <f>IF(Tableau1[[#This Row],[debit]]&gt;0,Tableau1[[#This Row],[debit]],-Tableau1[[#This Row],[credit]])</f>
        <v>3930</v>
      </c>
      <c r="G1105" s="1" t="str">
        <f>LEFT(Tableau1[[#This Row],[libelle]],FIND(" ",Tableau1[[#This Row],[libelle]])-1)</f>
        <v>EDITIALIS</v>
      </c>
    </row>
    <row r="1106" spans="1:7" x14ac:dyDescent="0.35">
      <c r="A1106" s="34" t="s">
        <v>200</v>
      </c>
      <c r="B1106" s="35">
        <v>42503</v>
      </c>
      <c r="C1106" s="36" t="s">
        <v>1497</v>
      </c>
      <c r="D1106" s="37">
        <v>4180</v>
      </c>
      <c r="E1106" s="34"/>
      <c r="F1106" s="42">
        <f>IF(Tableau1[[#This Row],[debit]]&gt;0,Tableau1[[#This Row],[debit]],-Tableau1[[#This Row],[credit]])</f>
        <v>4180</v>
      </c>
      <c r="G1106" s="1" t="str">
        <f>LEFT(Tableau1[[#This Row],[libelle]],FIND(" ",Tableau1[[#This Row],[libelle]])-1)</f>
        <v>EDITIALIS</v>
      </c>
    </row>
    <row r="1107" spans="1:7" x14ac:dyDescent="0.35">
      <c r="A1107" s="34" t="s">
        <v>200</v>
      </c>
      <c r="B1107" s="35">
        <v>42543</v>
      </c>
      <c r="C1107" s="36" t="s">
        <v>1498</v>
      </c>
      <c r="D1107" s="37">
        <v>4620</v>
      </c>
      <c r="E1107" s="34"/>
      <c r="F1107" s="42">
        <f>IF(Tableau1[[#This Row],[debit]]&gt;0,Tableau1[[#This Row],[debit]],-Tableau1[[#This Row],[credit]])</f>
        <v>4620</v>
      </c>
      <c r="G1107" s="1" t="str">
        <f>LEFT(Tableau1[[#This Row],[libelle]],FIND(" ",Tableau1[[#This Row],[libelle]])-1)</f>
        <v>EDITIALIS</v>
      </c>
    </row>
    <row r="1108" spans="1:7" x14ac:dyDescent="0.35">
      <c r="A1108" s="34" t="s">
        <v>200</v>
      </c>
      <c r="B1108" s="35">
        <v>42490</v>
      </c>
      <c r="C1108" s="36" t="s">
        <v>1499</v>
      </c>
      <c r="D1108" s="37">
        <v>6060</v>
      </c>
      <c r="E1108" s="34"/>
      <c r="F1108" s="42">
        <f>IF(Tableau1[[#This Row],[debit]]&gt;0,Tableau1[[#This Row],[debit]],-Tableau1[[#This Row],[credit]])</f>
        <v>6060</v>
      </c>
      <c r="G1108" s="1" t="str">
        <f>LEFT(Tableau1[[#This Row],[libelle]],FIND(" ",Tableau1[[#This Row],[libelle]])-1)</f>
        <v>EDITIALIS</v>
      </c>
    </row>
    <row r="1109" spans="1:7" x14ac:dyDescent="0.35">
      <c r="A1109" s="34" t="s">
        <v>200</v>
      </c>
      <c r="B1109" s="35">
        <v>42569</v>
      </c>
      <c r="C1109" s="36" t="s">
        <v>1500</v>
      </c>
      <c r="D1109" s="37">
        <v>6370</v>
      </c>
      <c r="E1109" s="34"/>
      <c r="F1109" s="42">
        <f>IF(Tableau1[[#This Row],[debit]]&gt;0,Tableau1[[#This Row],[debit]],-Tableau1[[#This Row],[credit]])</f>
        <v>6370</v>
      </c>
      <c r="G1109" s="1" t="str">
        <f>LEFT(Tableau1[[#This Row],[libelle]],FIND(" ",Tableau1[[#This Row],[libelle]])-1)</f>
        <v>EDITIALIS</v>
      </c>
    </row>
    <row r="1110" spans="1:7" x14ac:dyDescent="0.35">
      <c r="A1110" s="34" t="s">
        <v>200</v>
      </c>
      <c r="B1110" s="35">
        <v>42570</v>
      </c>
      <c r="C1110" s="36" t="s">
        <v>1501</v>
      </c>
      <c r="D1110" s="37">
        <v>7150</v>
      </c>
      <c r="E1110" s="34"/>
      <c r="F1110" s="42">
        <f>IF(Tableau1[[#This Row],[debit]]&gt;0,Tableau1[[#This Row],[debit]],-Tableau1[[#This Row],[credit]])</f>
        <v>7150</v>
      </c>
      <c r="G1110" s="1" t="str">
        <f>LEFT(Tableau1[[#This Row],[libelle]],FIND(" ",Tableau1[[#This Row],[libelle]])-1)</f>
        <v>EDITIALIS</v>
      </c>
    </row>
    <row r="1111" spans="1:7" x14ac:dyDescent="0.35">
      <c r="A1111" s="34" t="s">
        <v>200</v>
      </c>
      <c r="B1111" s="35">
        <v>42698</v>
      </c>
      <c r="C1111" s="36" t="s">
        <v>1502</v>
      </c>
      <c r="D1111" s="37">
        <v>7320</v>
      </c>
      <c r="E1111" s="34"/>
      <c r="F1111" s="42">
        <f>IF(Tableau1[[#This Row],[debit]]&gt;0,Tableau1[[#This Row],[debit]],-Tableau1[[#This Row],[credit]])</f>
        <v>7320</v>
      </c>
      <c r="G1111" s="1" t="str">
        <f>LEFT(Tableau1[[#This Row],[libelle]],FIND(" ",Tableau1[[#This Row],[libelle]])-1)</f>
        <v>EDITIALIS</v>
      </c>
    </row>
    <row r="1112" spans="1:7" x14ac:dyDescent="0.35">
      <c r="A1112" s="34" t="s">
        <v>200</v>
      </c>
      <c r="B1112" s="35">
        <v>42528</v>
      </c>
      <c r="C1112" s="36" t="s">
        <v>1503</v>
      </c>
      <c r="D1112" s="37">
        <v>7920</v>
      </c>
      <c r="E1112" s="34"/>
      <c r="F1112" s="42">
        <f>IF(Tableau1[[#This Row],[debit]]&gt;0,Tableau1[[#This Row],[debit]],-Tableau1[[#This Row],[credit]])</f>
        <v>7920</v>
      </c>
      <c r="G1112" s="1" t="str">
        <f>LEFT(Tableau1[[#This Row],[libelle]],FIND(" ",Tableau1[[#This Row],[libelle]])-1)</f>
        <v>EDITIALIS</v>
      </c>
    </row>
    <row r="1113" spans="1:7" x14ac:dyDescent="0.35">
      <c r="A1113" s="34" t="s">
        <v>200</v>
      </c>
      <c r="B1113" s="35">
        <v>42378</v>
      </c>
      <c r="C1113" s="36" t="s">
        <v>1504</v>
      </c>
      <c r="D1113" s="37">
        <v>8180</v>
      </c>
      <c r="E1113" s="34"/>
      <c r="F1113" s="42">
        <f>IF(Tableau1[[#This Row],[debit]]&gt;0,Tableau1[[#This Row],[debit]],-Tableau1[[#This Row],[credit]])</f>
        <v>8180</v>
      </c>
      <c r="G1113" s="1" t="str">
        <f>LEFT(Tableau1[[#This Row],[libelle]],FIND(" ",Tableau1[[#This Row],[libelle]])-1)</f>
        <v>EDITIALIS</v>
      </c>
    </row>
    <row r="1114" spans="1:7" x14ac:dyDescent="0.35">
      <c r="A1114" s="34" t="s">
        <v>206</v>
      </c>
      <c r="B1114" s="35">
        <v>42574</v>
      </c>
      <c r="C1114" s="36" t="s">
        <v>1505</v>
      </c>
      <c r="D1114" s="37">
        <v>130</v>
      </c>
      <c r="E1114" s="34"/>
      <c r="F1114" s="42">
        <f>IF(Tableau1[[#This Row],[debit]]&gt;0,Tableau1[[#This Row],[debit]],-Tableau1[[#This Row],[credit]])</f>
        <v>130</v>
      </c>
      <c r="G1114" s="1" t="str">
        <f>LEFT(Tableau1[[#This Row],[libelle]],FIND(" ",Tableau1[[#This Row],[libelle]])-1)</f>
        <v>GRANDS</v>
      </c>
    </row>
    <row r="1115" spans="1:7" x14ac:dyDescent="0.35">
      <c r="A1115" s="34" t="s">
        <v>206</v>
      </c>
      <c r="B1115" s="35">
        <v>42611</v>
      </c>
      <c r="C1115" s="36" t="s">
        <v>1506</v>
      </c>
      <c r="D1115" s="37">
        <v>1990</v>
      </c>
      <c r="E1115" s="34"/>
      <c r="F1115" s="42">
        <f>IF(Tableau1[[#This Row],[debit]]&gt;0,Tableau1[[#This Row],[debit]],-Tableau1[[#This Row],[credit]])</f>
        <v>1990</v>
      </c>
      <c r="G1115" s="1" t="str">
        <f>LEFT(Tableau1[[#This Row],[libelle]],FIND(" ",Tableau1[[#This Row],[libelle]])-1)</f>
        <v>GRANDS</v>
      </c>
    </row>
    <row r="1116" spans="1:7" x14ac:dyDescent="0.35">
      <c r="A1116" s="34" t="s">
        <v>206</v>
      </c>
      <c r="B1116" s="35">
        <v>42463</v>
      </c>
      <c r="C1116" s="36" t="s">
        <v>1507</v>
      </c>
      <c r="D1116" s="37">
        <v>2530</v>
      </c>
      <c r="E1116" s="34"/>
      <c r="F1116" s="42">
        <f>IF(Tableau1[[#This Row],[debit]]&gt;0,Tableau1[[#This Row],[debit]],-Tableau1[[#This Row],[credit]])</f>
        <v>2530</v>
      </c>
      <c r="G1116" s="1" t="str">
        <f>LEFT(Tableau1[[#This Row],[libelle]],FIND(" ",Tableau1[[#This Row],[libelle]])-1)</f>
        <v>GRANDS</v>
      </c>
    </row>
    <row r="1117" spans="1:7" x14ac:dyDescent="0.35">
      <c r="A1117" s="34" t="s">
        <v>206</v>
      </c>
      <c r="B1117" s="35">
        <v>42411</v>
      </c>
      <c r="C1117" s="36" t="s">
        <v>1508</v>
      </c>
      <c r="D1117" s="37">
        <v>3580</v>
      </c>
      <c r="E1117" s="34"/>
      <c r="F1117" s="42">
        <f>IF(Tableau1[[#This Row],[debit]]&gt;0,Tableau1[[#This Row],[debit]],-Tableau1[[#This Row],[credit]])</f>
        <v>3580</v>
      </c>
      <c r="G1117" s="1" t="str">
        <f>LEFT(Tableau1[[#This Row],[libelle]],FIND(" ",Tableau1[[#This Row],[libelle]])-1)</f>
        <v>GRANDS</v>
      </c>
    </row>
    <row r="1118" spans="1:7" x14ac:dyDescent="0.35">
      <c r="A1118" s="34" t="s">
        <v>206</v>
      </c>
      <c r="B1118" s="35">
        <v>42682</v>
      </c>
      <c r="C1118" s="36" t="s">
        <v>1509</v>
      </c>
      <c r="D1118" s="37">
        <v>3920</v>
      </c>
      <c r="E1118" s="34"/>
      <c r="F1118" s="42">
        <f>IF(Tableau1[[#This Row],[debit]]&gt;0,Tableau1[[#This Row],[debit]],-Tableau1[[#This Row],[credit]])</f>
        <v>3920</v>
      </c>
      <c r="G1118" s="1" t="str">
        <f>LEFT(Tableau1[[#This Row],[libelle]],FIND(" ",Tableau1[[#This Row],[libelle]])-1)</f>
        <v>GRANDS</v>
      </c>
    </row>
    <row r="1119" spans="1:7" x14ac:dyDescent="0.35">
      <c r="A1119" s="34" t="s">
        <v>206</v>
      </c>
      <c r="B1119" s="35">
        <v>42726</v>
      </c>
      <c r="C1119" s="36" t="s">
        <v>1510</v>
      </c>
      <c r="D1119" s="37">
        <v>4180</v>
      </c>
      <c r="E1119" s="34"/>
      <c r="F1119" s="42">
        <f>IF(Tableau1[[#This Row],[debit]]&gt;0,Tableau1[[#This Row],[debit]],-Tableau1[[#This Row],[credit]])</f>
        <v>4180</v>
      </c>
      <c r="G1119" s="1" t="str">
        <f>LEFT(Tableau1[[#This Row],[libelle]],FIND(" ",Tableau1[[#This Row],[libelle]])-1)</f>
        <v>GRANDS</v>
      </c>
    </row>
    <row r="1120" spans="1:7" x14ac:dyDescent="0.35">
      <c r="A1120" s="34" t="s">
        <v>206</v>
      </c>
      <c r="B1120" s="35">
        <v>42413</v>
      </c>
      <c r="C1120" s="36" t="s">
        <v>1511</v>
      </c>
      <c r="D1120" s="37">
        <v>5080</v>
      </c>
      <c r="E1120" s="34"/>
      <c r="F1120" s="42">
        <f>IF(Tableau1[[#This Row],[debit]]&gt;0,Tableau1[[#This Row],[debit]],-Tableau1[[#This Row],[credit]])</f>
        <v>5080</v>
      </c>
      <c r="G1120" s="1" t="str">
        <f>LEFT(Tableau1[[#This Row],[libelle]],FIND(" ",Tableau1[[#This Row],[libelle]])-1)</f>
        <v>GRANDS</v>
      </c>
    </row>
    <row r="1121" spans="1:7" x14ac:dyDescent="0.35">
      <c r="A1121" s="34" t="s">
        <v>206</v>
      </c>
      <c r="B1121" s="35">
        <v>42611</v>
      </c>
      <c r="C1121" s="36" t="s">
        <v>1512</v>
      </c>
      <c r="D1121" s="37">
        <v>5560</v>
      </c>
      <c r="E1121" s="34"/>
      <c r="F1121" s="42">
        <f>IF(Tableau1[[#This Row],[debit]]&gt;0,Tableau1[[#This Row],[debit]],-Tableau1[[#This Row],[credit]])</f>
        <v>5560</v>
      </c>
      <c r="G1121" s="1" t="str">
        <f>LEFT(Tableau1[[#This Row],[libelle]],FIND(" ",Tableau1[[#This Row],[libelle]])-1)</f>
        <v>GRANDS</v>
      </c>
    </row>
    <row r="1122" spans="1:7" x14ac:dyDescent="0.35">
      <c r="A1122" s="34" t="s">
        <v>206</v>
      </c>
      <c r="B1122" s="35">
        <v>42463</v>
      </c>
      <c r="C1122" s="36" t="s">
        <v>1513</v>
      </c>
      <c r="D1122" s="37">
        <v>6030</v>
      </c>
      <c r="E1122" s="34"/>
      <c r="F1122" s="42">
        <f>IF(Tableau1[[#This Row],[debit]]&gt;0,Tableau1[[#This Row],[debit]],-Tableau1[[#This Row],[credit]])</f>
        <v>6030</v>
      </c>
      <c r="G1122" s="1" t="str">
        <f>LEFT(Tableau1[[#This Row],[libelle]],FIND(" ",Tableau1[[#This Row],[libelle]])-1)</f>
        <v>GRANDS</v>
      </c>
    </row>
    <row r="1123" spans="1:7" x14ac:dyDescent="0.35">
      <c r="A1123" s="34" t="s">
        <v>206</v>
      </c>
      <c r="B1123" s="35">
        <v>42709</v>
      </c>
      <c r="C1123" s="36" t="s">
        <v>1514</v>
      </c>
      <c r="D1123" s="37">
        <v>6900</v>
      </c>
      <c r="E1123" s="34"/>
      <c r="F1123" s="42">
        <f>IF(Tableau1[[#This Row],[debit]]&gt;0,Tableau1[[#This Row],[debit]],-Tableau1[[#This Row],[credit]])</f>
        <v>6900</v>
      </c>
      <c r="G1123" s="1" t="str">
        <f>LEFT(Tableau1[[#This Row],[libelle]],FIND(" ",Tableau1[[#This Row],[libelle]])-1)</f>
        <v>GRANDS</v>
      </c>
    </row>
    <row r="1124" spans="1:7" x14ac:dyDescent="0.35">
      <c r="A1124" s="34" t="s">
        <v>206</v>
      </c>
      <c r="B1124" s="35">
        <v>42403</v>
      </c>
      <c r="C1124" s="36" t="s">
        <v>1515</v>
      </c>
      <c r="D1124" s="37">
        <v>6970</v>
      </c>
      <c r="E1124" s="34"/>
      <c r="F1124" s="42">
        <f>IF(Tableau1[[#This Row],[debit]]&gt;0,Tableau1[[#This Row],[debit]],-Tableau1[[#This Row],[credit]])</f>
        <v>6970</v>
      </c>
      <c r="G1124" s="1" t="str">
        <f>LEFT(Tableau1[[#This Row],[libelle]],FIND(" ",Tableau1[[#This Row],[libelle]])-1)</f>
        <v>GRANDS</v>
      </c>
    </row>
    <row r="1125" spans="1:7" x14ac:dyDescent="0.35">
      <c r="A1125" s="34" t="s">
        <v>206</v>
      </c>
      <c r="B1125" s="35">
        <v>42525</v>
      </c>
      <c r="C1125" s="36" t="s">
        <v>1516</v>
      </c>
      <c r="D1125" s="37">
        <v>7540</v>
      </c>
      <c r="E1125" s="34"/>
      <c r="F1125" s="42">
        <f>IF(Tableau1[[#This Row],[debit]]&gt;0,Tableau1[[#This Row],[debit]],-Tableau1[[#This Row],[credit]])</f>
        <v>7540</v>
      </c>
      <c r="G1125" s="1" t="str">
        <f>LEFT(Tableau1[[#This Row],[libelle]],FIND(" ",Tableau1[[#This Row],[libelle]])-1)</f>
        <v>GRANDS</v>
      </c>
    </row>
    <row r="1126" spans="1:7" x14ac:dyDescent="0.35">
      <c r="A1126" s="34" t="s">
        <v>206</v>
      </c>
      <c r="B1126" s="35">
        <v>42533</v>
      </c>
      <c r="C1126" s="36" t="s">
        <v>1517</v>
      </c>
      <c r="D1126" s="37">
        <v>7570</v>
      </c>
      <c r="E1126" s="34"/>
      <c r="F1126" s="42">
        <f>IF(Tableau1[[#This Row],[debit]]&gt;0,Tableau1[[#This Row],[debit]],-Tableau1[[#This Row],[credit]])</f>
        <v>7570</v>
      </c>
      <c r="G1126" s="1" t="str">
        <f>LEFT(Tableau1[[#This Row],[libelle]],FIND(" ",Tableau1[[#This Row],[libelle]])-1)</f>
        <v>GRANDS</v>
      </c>
    </row>
    <row r="1127" spans="1:7" x14ac:dyDescent="0.35">
      <c r="A1127" s="34" t="s">
        <v>206</v>
      </c>
      <c r="B1127" s="35">
        <v>42614</v>
      </c>
      <c r="C1127" s="36" t="s">
        <v>1494</v>
      </c>
      <c r="D1127" s="37">
        <v>8060</v>
      </c>
      <c r="E1127" s="34"/>
      <c r="F1127" s="42">
        <f>IF(Tableau1[[#This Row],[debit]]&gt;0,Tableau1[[#This Row],[debit]],-Tableau1[[#This Row],[credit]])</f>
        <v>8060</v>
      </c>
      <c r="G1127" s="1" t="str">
        <f>LEFT(Tableau1[[#This Row],[libelle]],FIND(" ",Tableau1[[#This Row],[libelle]])-1)</f>
        <v>EDITIALIS</v>
      </c>
    </row>
    <row r="1128" spans="1:7" x14ac:dyDescent="0.35">
      <c r="A1128" s="34" t="s">
        <v>206</v>
      </c>
      <c r="B1128" s="35">
        <v>42482</v>
      </c>
      <c r="C1128" s="36" t="s">
        <v>1518</v>
      </c>
      <c r="D1128" s="37">
        <v>8120</v>
      </c>
      <c r="E1128" s="34"/>
      <c r="F1128" s="42">
        <f>IF(Tableau1[[#This Row],[debit]]&gt;0,Tableau1[[#This Row],[debit]],-Tableau1[[#This Row],[credit]])</f>
        <v>8120</v>
      </c>
      <c r="G1128" s="1" t="str">
        <f>LEFT(Tableau1[[#This Row],[libelle]],FIND(" ",Tableau1[[#This Row],[libelle]])-1)</f>
        <v>EDITIALIS</v>
      </c>
    </row>
    <row r="1129" spans="1:7" x14ac:dyDescent="0.35">
      <c r="A1129" s="34" t="s">
        <v>206</v>
      </c>
      <c r="B1129" s="35">
        <v>42570</v>
      </c>
      <c r="C1129" s="36" t="s">
        <v>1496</v>
      </c>
      <c r="D1129" s="37">
        <v>8130</v>
      </c>
      <c r="E1129" s="34"/>
      <c r="F1129" s="42">
        <f>IF(Tableau1[[#This Row],[debit]]&gt;0,Tableau1[[#This Row],[debit]],-Tableau1[[#This Row],[credit]])</f>
        <v>8130</v>
      </c>
      <c r="G1129" s="1" t="str">
        <f>LEFT(Tableau1[[#This Row],[libelle]],FIND(" ",Tableau1[[#This Row],[libelle]])-1)</f>
        <v>EDITIALIS</v>
      </c>
    </row>
    <row r="1130" spans="1:7" x14ac:dyDescent="0.35">
      <c r="A1130" s="34" t="s">
        <v>208</v>
      </c>
      <c r="B1130" s="35">
        <v>42619</v>
      </c>
      <c r="C1130" s="36" t="s">
        <v>1497</v>
      </c>
      <c r="D1130" s="37">
        <v>690</v>
      </c>
      <c r="E1130" s="34"/>
      <c r="F1130" s="42">
        <f>IF(Tableau1[[#This Row],[debit]]&gt;0,Tableau1[[#This Row],[debit]],-Tableau1[[#This Row],[credit]])</f>
        <v>690</v>
      </c>
      <c r="G1130" s="1" t="str">
        <f>LEFT(Tableau1[[#This Row],[libelle]],FIND(" ",Tableau1[[#This Row],[libelle]])-1)</f>
        <v>EDITIALIS</v>
      </c>
    </row>
    <row r="1131" spans="1:7" x14ac:dyDescent="0.35">
      <c r="A1131" s="34" t="s">
        <v>208</v>
      </c>
      <c r="B1131" s="35">
        <v>42524</v>
      </c>
      <c r="C1131" s="36" t="s">
        <v>1498</v>
      </c>
      <c r="D1131" s="37">
        <v>1340</v>
      </c>
      <c r="E1131" s="34"/>
      <c r="F1131" s="42">
        <f>IF(Tableau1[[#This Row],[debit]]&gt;0,Tableau1[[#This Row],[debit]],-Tableau1[[#This Row],[credit]])</f>
        <v>1340</v>
      </c>
      <c r="G1131" s="1" t="str">
        <f>LEFT(Tableau1[[#This Row],[libelle]],FIND(" ",Tableau1[[#This Row],[libelle]])-1)</f>
        <v>EDITIALIS</v>
      </c>
    </row>
    <row r="1132" spans="1:7" x14ac:dyDescent="0.35">
      <c r="A1132" s="34" t="s">
        <v>208</v>
      </c>
      <c r="B1132" s="35">
        <v>42446</v>
      </c>
      <c r="C1132" s="36" t="s">
        <v>1499</v>
      </c>
      <c r="D1132" s="37">
        <v>2580</v>
      </c>
      <c r="E1132" s="34"/>
      <c r="F1132" s="42">
        <f>IF(Tableau1[[#This Row],[debit]]&gt;0,Tableau1[[#This Row],[debit]],-Tableau1[[#This Row],[credit]])</f>
        <v>2580</v>
      </c>
      <c r="G1132" s="1" t="str">
        <f>LEFT(Tableau1[[#This Row],[libelle]],FIND(" ",Tableau1[[#This Row],[libelle]])-1)</f>
        <v>EDITIALIS</v>
      </c>
    </row>
    <row r="1133" spans="1:7" x14ac:dyDescent="0.35">
      <c r="A1133" s="34" t="s">
        <v>208</v>
      </c>
      <c r="B1133" s="35">
        <v>42618</v>
      </c>
      <c r="C1133" s="36" t="s">
        <v>1500</v>
      </c>
      <c r="D1133" s="37">
        <v>2750</v>
      </c>
      <c r="E1133" s="34"/>
      <c r="F1133" s="42">
        <f>IF(Tableau1[[#This Row],[debit]]&gt;0,Tableau1[[#This Row],[debit]],-Tableau1[[#This Row],[credit]])</f>
        <v>2750</v>
      </c>
      <c r="G1133" s="1" t="str">
        <f>LEFT(Tableau1[[#This Row],[libelle]],FIND(" ",Tableau1[[#This Row],[libelle]])-1)</f>
        <v>EDITIALIS</v>
      </c>
    </row>
    <row r="1134" spans="1:7" x14ac:dyDescent="0.35">
      <c r="A1134" s="34" t="s">
        <v>208</v>
      </c>
      <c r="B1134" s="35">
        <v>42586</v>
      </c>
      <c r="C1134" s="36" t="s">
        <v>1501</v>
      </c>
      <c r="D1134" s="37">
        <v>2930</v>
      </c>
      <c r="E1134" s="34"/>
      <c r="F1134" s="42">
        <f>IF(Tableau1[[#This Row],[debit]]&gt;0,Tableau1[[#This Row],[debit]],-Tableau1[[#This Row],[credit]])</f>
        <v>2930</v>
      </c>
      <c r="G1134" s="1" t="str">
        <f>LEFT(Tableau1[[#This Row],[libelle]],FIND(" ",Tableau1[[#This Row],[libelle]])-1)</f>
        <v>EDITIALIS</v>
      </c>
    </row>
    <row r="1135" spans="1:7" x14ac:dyDescent="0.35">
      <c r="A1135" s="34" t="s">
        <v>208</v>
      </c>
      <c r="B1135" s="35">
        <v>42628</v>
      </c>
      <c r="C1135" s="36" t="s">
        <v>1519</v>
      </c>
      <c r="D1135" s="37">
        <v>4100</v>
      </c>
      <c r="E1135" s="34"/>
      <c r="F1135" s="42">
        <f>IF(Tableau1[[#This Row],[debit]]&gt;0,Tableau1[[#This Row],[debit]],-Tableau1[[#This Row],[credit]])</f>
        <v>4100</v>
      </c>
      <c r="G1135" s="1" t="str">
        <f>LEFT(Tableau1[[#This Row],[libelle]],FIND(" ",Tableau1[[#This Row],[libelle]])-1)</f>
        <v>EDITIALIS</v>
      </c>
    </row>
    <row r="1136" spans="1:7" x14ac:dyDescent="0.35">
      <c r="A1136" s="34" t="s">
        <v>208</v>
      </c>
      <c r="B1136" s="35">
        <v>42668</v>
      </c>
      <c r="C1136" s="36" t="s">
        <v>1520</v>
      </c>
      <c r="D1136" s="37">
        <v>4120</v>
      </c>
      <c r="E1136" s="34"/>
      <c r="F1136" s="42">
        <f>IF(Tableau1[[#This Row],[debit]]&gt;0,Tableau1[[#This Row],[debit]],-Tableau1[[#This Row],[credit]])</f>
        <v>4120</v>
      </c>
      <c r="G1136" s="1" t="str">
        <f>LEFT(Tableau1[[#This Row],[libelle]],FIND(" ",Tableau1[[#This Row],[libelle]])-1)</f>
        <v>BEVERLY</v>
      </c>
    </row>
    <row r="1137" spans="1:7" x14ac:dyDescent="0.35">
      <c r="A1137" s="34" t="s">
        <v>208</v>
      </c>
      <c r="B1137" s="35">
        <v>42701</v>
      </c>
      <c r="C1137" s="36" t="s">
        <v>1521</v>
      </c>
      <c r="D1137" s="37">
        <v>5550</v>
      </c>
      <c r="E1137" s="34"/>
      <c r="F1137" s="42">
        <f>IF(Tableau1[[#This Row],[debit]]&gt;0,Tableau1[[#This Row],[debit]],-Tableau1[[#This Row],[credit]])</f>
        <v>5550</v>
      </c>
      <c r="G1137" s="1" t="str">
        <f>LEFT(Tableau1[[#This Row],[libelle]],FIND(" ",Tableau1[[#This Row],[libelle]])-1)</f>
        <v>BEVERLY</v>
      </c>
    </row>
    <row r="1138" spans="1:7" x14ac:dyDescent="0.35">
      <c r="A1138" s="34" t="s">
        <v>208</v>
      </c>
      <c r="B1138" s="35">
        <v>42516</v>
      </c>
      <c r="C1138" s="36" t="s">
        <v>1522</v>
      </c>
      <c r="D1138" s="37">
        <v>5620</v>
      </c>
      <c r="E1138" s="34"/>
      <c r="F1138" s="42">
        <f>IF(Tableau1[[#This Row],[debit]]&gt;0,Tableau1[[#This Row],[debit]],-Tableau1[[#This Row],[credit]])</f>
        <v>5620</v>
      </c>
      <c r="G1138" s="1" t="str">
        <f>LEFT(Tableau1[[#This Row],[libelle]],FIND(" ",Tableau1[[#This Row],[libelle]])-1)</f>
        <v>BEVERLY</v>
      </c>
    </row>
    <row r="1139" spans="1:7" x14ac:dyDescent="0.35">
      <c r="A1139" s="34" t="s">
        <v>208</v>
      </c>
      <c r="B1139" s="35">
        <v>42395</v>
      </c>
      <c r="C1139" s="36" t="s">
        <v>1523</v>
      </c>
      <c r="D1139" s="37">
        <v>5860</v>
      </c>
      <c r="E1139" s="34"/>
      <c r="F1139" s="42">
        <f>IF(Tableau1[[#This Row],[debit]]&gt;0,Tableau1[[#This Row],[debit]],-Tableau1[[#This Row],[credit]])</f>
        <v>5860</v>
      </c>
      <c r="G1139" s="1" t="str">
        <f>LEFT(Tableau1[[#This Row],[libelle]],FIND(" ",Tableau1[[#This Row],[libelle]])-1)</f>
        <v>BEVERLY</v>
      </c>
    </row>
    <row r="1140" spans="1:7" x14ac:dyDescent="0.35">
      <c r="A1140" s="34" t="s">
        <v>208</v>
      </c>
      <c r="B1140" s="35">
        <v>42721</v>
      </c>
      <c r="C1140" s="36" t="s">
        <v>1524</v>
      </c>
      <c r="D1140" s="37">
        <v>5920</v>
      </c>
      <c r="E1140" s="34"/>
      <c r="F1140" s="42">
        <f>IF(Tableau1[[#This Row],[debit]]&gt;0,Tableau1[[#This Row],[debit]],-Tableau1[[#This Row],[credit]])</f>
        <v>5920</v>
      </c>
      <c r="G1140" s="1" t="str">
        <f>LEFT(Tableau1[[#This Row],[libelle]],FIND(" ",Tableau1[[#This Row],[libelle]])-1)</f>
        <v>BEVERLY</v>
      </c>
    </row>
    <row r="1141" spans="1:7" x14ac:dyDescent="0.35">
      <c r="A1141" s="34" t="s">
        <v>208</v>
      </c>
      <c r="B1141" s="35">
        <v>42728</v>
      </c>
      <c r="C1141" s="36" t="s">
        <v>1525</v>
      </c>
      <c r="D1141" s="37">
        <v>5980</v>
      </c>
      <c r="E1141" s="34"/>
      <c r="F1141" s="42">
        <f>IF(Tableau1[[#This Row],[debit]]&gt;0,Tableau1[[#This Row],[debit]],-Tableau1[[#This Row],[credit]])</f>
        <v>5980</v>
      </c>
      <c r="G1141" s="1" t="str">
        <f>LEFT(Tableau1[[#This Row],[libelle]],FIND(" ",Tableau1[[#This Row],[libelle]])-1)</f>
        <v>BEVERLY</v>
      </c>
    </row>
    <row r="1142" spans="1:7" x14ac:dyDescent="0.35">
      <c r="A1142" s="34" t="s">
        <v>208</v>
      </c>
      <c r="B1142" s="35">
        <v>42484</v>
      </c>
      <c r="C1142" s="36" t="s">
        <v>1526</v>
      </c>
      <c r="D1142" s="37">
        <v>6530</v>
      </c>
      <c r="E1142" s="34"/>
      <c r="F1142" s="42">
        <f>IF(Tableau1[[#This Row],[debit]]&gt;0,Tableau1[[#This Row],[debit]],-Tableau1[[#This Row],[credit]])</f>
        <v>6530</v>
      </c>
      <c r="G1142" s="1" t="str">
        <f>LEFT(Tableau1[[#This Row],[libelle]],FIND(" ",Tableau1[[#This Row],[libelle]])-1)</f>
        <v>BEVERLY</v>
      </c>
    </row>
    <row r="1143" spans="1:7" x14ac:dyDescent="0.35">
      <c r="A1143" s="34" t="s">
        <v>208</v>
      </c>
      <c r="B1143" s="35">
        <v>42606</v>
      </c>
      <c r="C1143" s="36" t="s">
        <v>1527</v>
      </c>
      <c r="D1143" s="37">
        <v>6740</v>
      </c>
      <c r="E1143" s="34"/>
      <c r="F1143" s="42">
        <f>IF(Tableau1[[#This Row],[debit]]&gt;0,Tableau1[[#This Row],[debit]],-Tableau1[[#This Row],[credit]])</f>
        <v>6740</v>
      </c>
      <c r="G1143" s="1" t="str">
        <f>LEFT(Tableau1[[#This Row],[libelle]],FIND(" ",Tableau1[[#This Row],[libelle]])-1)</f>
        <v>BEVERLY</v>
      </c>
    </row>
    <row r="1144" spans="1:7" x14ac:dyDescent="0.35">
      <c r="A1144" s="34" t="s">
        <v>208</v>
      </c>
      <c r="B1144" s="35">
        <v>42575</v>
      </c>
      <c r="C1144" s="36" t="s">
        <v>1528</v>
      </c>
      <c r="D1144" s="37">
        <v>6800</v>
      </c>
      <c r="E1144" s="34"/>
      <c r="F1144" s="42">
        <f>IF(Tableau1[[#This Row],[debit]]&gt;0,Tableau1[[#This Row],[debit]],-Tableau1[[#This Row],[credit]])</f>
        <v>6800</v>
      </c>
      <c r="G1144" s="1" t="str">
        <f>LEFT(Tableau1[[#This Row],[libelle]],FIND(" ",Tableau1[[#This Row],[libelle]])-1)</f>
        <v>BEVERLY</v>
      </c>
    </row>
    <row r="1145" spans="1:7" x14ac:dyDescent="0.35">
      <c r="A1145" s="34" t="s">
        <v>208</v>
      </c>
      <c r="B1145" s="35">
        <v>42546</v>
      </c>
      <c r="C1145" s="36" t="s">
        <v>1529</v>
      </c>
      <c r="D1145" s="37">
        <v>8150</v>
      </c>
      <c r="E1145" s="34"/>
      <c r="F1145" s="42">
        <f>IF(Tableau1[[#This Row],[debit]]&gt;0,Tableau1[[#This Row],[debit]],-Tableau1[[#This Row],[credit]])</f>
        <v>8150</v>
      </c>
      <c r="G1145" s="1" t="str">
        <f>LEFT(Tableau1[[#This Row],[libelle]],FIND(" ",Tableau1[[#This Row],[libelle]])-1)</f>
        <v>BEVERLY</v>
      </c>
    </row>
    <row r="1146" spans="1:7" x14ac:dyDescent="0.35">
      <c r="A1146" s="34" t="s">
        <v>210</v>
      </c>
      <c r="B1146" s="35">
        <v>42444</v>
      </c>
      <c r="C1146" s="36" t="s">
        <v>1273</v>
      </c>
      <c r="D1146" s="37">
        <v>990</v>
      </c>
      <c r="E1146" s="34"/>
      <c r="F1146" s="42">
        <f>IF(Tableau1[[#This Row],[debit]]&gt;0,Tableau1[[#This Row],[debit]],-Tableau1[[#This Row],[credit]])</f>
        <v>990</v>
      </c>
      <c r="G1146" s="1" t="str">
        <f>LEFT(Tableau1[[#This Row],[libelle]],FIND(" ",Tableau1[[#This Row],[libelle]])-1)</f>
        <v>THALES</v>
      </c>
    </row>
    <row r="1147" spans="1:7" x14ac:dyDescent="0.35">
      <c r="A1147" s="34" t="s">
        <v>210</v>
      </c>
      <c r="B1147" s="35">
        <v>42718</v>
      </c>
      <c r="C1147" s="36" t="s">
        <v>1274</v>
      </c>
      <c r="D1147" s="37">
        <v>1500</v>
      </c>
      <c r="E1147" s="34"/>
      <c r="F1147" s="42">
        <f>IF(Tableau1[[#This Row],[debit]]&gt;0,Tableau1[[#This Row],[debit]],-Tableau1[[#This Row],[credit]])</f>
        <v>1500</v>
      </c>
      <c r="G1147" s="1" t="str">
        <f>LEFT(Tableau1[[#This Row],[libelle]],FIND(" ",Tableau1[[#This Row],[libelle]])-1)</f>
        <v>THALES</v>
      </c>
    </row>
    <row r="1148" spans="1:7" x14ac:dyDescent="0.35">
      <c r="A1148" s="34" t="s">
        <v>210</v>
      </c>
      <c r="B1148" s="35">
        <v>42707</v>
      </c>
      <c r="C1148" s="36" t="s">
        <v>1275</v>
      </c>
      <c r="D1148" s="37">
        <v>1540</v>
      </c>
      <c r="E1148" s="34"/>
      <c r="F1148" s="42">
        <f>IF(Tableau1[[#This Row],[debit]]&gt;0,Tableau1[[#This Row],[debit]],-Tableau1[[#This Row],[credit]])</f>
        <v>1540</v>
      </c>
      <c r="G1148" s="1" t="str">
        <f>LEFT(Tableau1[[#This Row],[libelle]],FIND(" ",Tableau1[[#This Row],[libelle]])-1)</f>
        <v>THALES</v>
      </c>
    </row>
    <row r="1149" spans="1:7" x14ac:dyDescent="0.35">
      <c r="A1149" s="34" t="s">
        <v>210</v>
      </c>
      <c r="B1149" s="35">
        <v>42527</v>
      </c>
      <c r="C1149" s="36" t="s">
        <v>1276</v>
      </c>
      <c r="D1149" s="37">
        <v>1580</v>
      </c>
      <c r="E1149" s="34"/>
      <c r="F1149" s="42">
        <f>IF(Tableau1[[#This Row],[debit]]&gt;0,Tableau1[[#This Row],[debit]],-Tableau1[[#This Row],[credit]])</f>
        <v>1580</v>
      </c>
      <c r="G1149" s="1" t="str">
        <f>LEFT(Tableau1[[#This Row],[libelle]],FIND(" ",Tableau1[[#This Row],[libelle]])-1)</f>
        <v>THALES</v>
      </c>
    </row>
    <row r="1150" spans="1:7" x14ac:dyDescent="0.35">
      <c r="A1150" s="34" t="s">
        <v>210</v>
      </c>
      <c r="B1150" s="35">
        <v>42542</v>
      </c>
      <c r="C1150" s="36" t="s">
        <v>1277</v>
      </c>
      <c r="D1150" s="37">
        <v>2190</v>
      </c>
      <c r="E1150" s="34"/>
      <c r="F1150" s="42">
        <f>IF(Tableau1[[#This Row],[debit]]&gt;0,Tableau1[[#This Row],[debit]],-Tableau1[[#This Row],[credit]])</f>
        <v>2190</v>
      </c>
      <c r="G1150" s="1" t="str">
        <f>LEFT(Tableau1[[#This Row],[libelle]],FIND(" ",Tableau1[[#This Row],[libelle]])-1)</f>
        <v>THALES</v>
      </c>
    </row>
    <row r="1151" spans="1:7" x14ac:dyDescent="0.35">
      <c r="A1151" s="34" t="s">
        <v>210</v>
      </c>
      <c r="B1151" s="35">
        <v>42512</v>
      </c>
      <c r="C1151" s="36" t="s">
        <v>1278</v>
      </c>
      <c r="D1151" s="37">
        <v>2350</v>
      </c>
      <c r="E1151" s="34"/>
      <c r="F1151" s="42">
        <f>IF(Tableau1[[#This Row],[debit]]&gt;0,Tableau1[[#This Row],[debit]],-Tableau1[[#This Row],[credit]])</f>
        <v>2350</v>
      </c>
      <c r="G1151" s="1" t="str">
        <f>LEFT(Tableau1[[#This Row],[libelle]],FIND(" ",Tableau1[[#This Row],[libelle]])-1)</f>
        <v>THALES</v>
      </c>
    </row>
    <row r="1152" spans="1:7" x14ac:dyDescent="0.35">
      <c r="A1152" s="34" t="s">
        <v>210</v>
      </c>
      <c r="B1152" s="35">
        <v>42722</v>
      </c>
      <c r="C1152" s="36" t="s">
        <v>1279</v>
      </c>
      <c r="D1152" s="37">
        <v>2990</v>
      </c>
      <c r="E1152" s="34"/>
      <c r="F1152" s="42">
        <f>IF(Tableau1[[#This Row],[debit]]&gt;0,Tableau1[[#This Row],[debit]],-Tableau1[[#This Row],[credit]])</f>
        <v>2990</v>
      </c>
      <c r="G1152" s="1" t="str">
        <f>LEFT(Tableau1[[#This Row],[libelle]],FIND(" ",Tableau1[[#This Row],[libelle]])-1)</f>
        <v>THALES</v>
      </c>
    </row>
    <row r="1153" spans="1:7" x14ac:dyDescent="0.35">
      <c r="A1153" s="34" t="s">
        <v>210</v>
      </c>
      <c r="B1153" s="35">
        <v>42501</v>
      </c>
      <c r="C1153" s="36" t="s">
        <v>1280</v>
      </c>
      <c r="D1153" s="37">
        <v>3020</v>
      </c>
      <c r="E1153" s="34"/>
      <c r="F1153" s="42">
        <f>IF(Tableau1[[#This Row],[debit]]&gt;0,Tableau1[[#This Row],[debit]],-Tableau1[[#This Row],[credit]])</f>
        <v>3020</v>
      </c>
      <c r="G1153" s="1" t="str">
        <f>LEFT(Tableau1[[#This Row],[libelle]],FIND(" ",Tableau1[[#This Row],[libelle]])-1)</f>
        <v>THALES</v>
      </c>
    </row>
    <row r="1154" spans="1:7" x14ac:dyDescent="0.35">
      <c r="A1154" s="34" t="s">
        <v>210</v>
      </c>
      <c r="B1154" s="35">
        <v>42516</v>
      </c>
      <c r="C1154" s="36" t="s">
        <v>1281</v>
      </c>
      <c r="D1154" s="37">
        <v>3920</v>
      </c>
      <c r="E1154" s="34"/>
      <c r="F1154" s="42">
        <f>IF(Tableau1[[#This Row],[debit]]&gt;0,Tableau1[[#This Row],[debit]],-Tableau1[[#This Row],[credit]])</f>
        <v>3920</v>
      </c>
      <c r="G1154" s="1" t="str">
        <f>LEFT(Tableau1[[#This Row],[libelle]],FIND(" ",Tableau1[[#This Row],[libelle]])-1)</f>
        <v>THALES</v>
      </c>
    </row>
    <row r="1155" spans="1:7" x14ac:dyDescent="0.35">
      <c r="A1155" s="34" t="s">
        <v>210</v>
      </c>
      <c r="B1155" s="35">
        <v>42576</v>
      </c>
      <c r="C1155" s="36" t="s">
        <v>1282</v>
      </c>
      <c r="D1155" s="37">
        <v>6020</v>
      </c>
      <c r="E1155" s="34"/>
      <c r="F1155" s="42">
        <f>IF(Tableau1[[#This Row],[debit]]&gt;0,Tableau1[[#This Row],[debit]],-Tableau1[[#This Row],[credit]])</f>
        <v>6020</v>
      </c>
      <c r="G1155" s="1" t="str">
        <f>LEFT(Tableau1[[#This Row],[libelle]],FIND(" ",Tableau1[[#This Row],[libelle]])-1)</f>
        <v>THALES</v>
      </c>
    </row>
    <row r="1156" spans="1:7" x14ac:dyDescent="0.35">
      <c r="A1156" s="34" t="s">
        <v>210</v>
      </c>
      <c r="B1156" s="35">
        <v>42670</v>
      </c>
      <c r="C1156" s="36" t="s">
        <v>1283</v>
      </c>
      <c r="D1156" s="37">
        <v>6310</v>
      </c>
      <c r="E1156" s="34"/>
      <c r="F1156" s="42">
        <f>IF(Tableau1[[#This Row],[debit]]&gt;0,Tableau1[[#This Row],[debit]],-Tableau1[[#This Row],[credit]])</f>
        <v>6310</v>
      </c>
      <c r="G1156" s="1" t="str">
        <f>LEFT(Tableau1[[#This Row],[libelle]],FIND(" ",Tableau1[[#This Row],[libelle]])-1)</f>
        <v>THALES</v>
      </c>
    </row>
    <row r="1157" spans="1:7" x14ac:dyDescent="0.35">
      <c r="A1157" s="34" t="s">
        <v>210</v>
      </c>
      <c r="B1157" s="35">
        <v>42632</v>
      </c>
      <c r="C1157" s="36" t="s">
        <v>1284</v>
      </c>
      <c r="D1157" s="37">
        <v>6850</v>
      </c>
      <c r="E1157" s="34"/>
      <c r="F1157" s="42">
        <f>IF(Tableau1[[#This Row],[debit]]&gt;0,Tableau1[[#This Row],[debit]],-Tableau1[[#This Row],[credit]])</f>
        <v>6850</v>
      </c>
      <c r="G1157" s="1" t="str">
        <f>LEFT(Tableau1[[#This Row],[libelle]],FIND(" ",Tableau1[[#This Row],[libelle]])-1)</f>
        <v>THALES</v>
      </c>
    </row>
    <row r="1158" spans="1:7" x14ac:dyDescent="0.35">
      <c r="A1158" s="34" t="s">
        <v>210</v>
      </c>
      <c r="B1158" s="35">
        <v>42463</v>
      </c>
      <c r="C1158" s="36" t="s">
        <v>1285</v>
      </c>
      <c r="D1158" s="37">
        <v>6980</v>
      </c>
      <c r="E1158" s="34"/>
      <c r="F1158" s="42">
        <f>IF(Tableau1[[#This Row],[debit]]&gt;0,Tableau1[[#This Row],[debit]],-Tableau1[[#This Row],[credit]])</f>
        <v>6980</v>
      </c>
      <c r="G1158" s="1" t="str">
        <f>LEFT(Tableau1[[#This Row],[libelle]],FIND(" ",Tableau1[[#This Row],[libelle]])-1)</f>
        <v>THALES</v>
      </c>
    </row>
    <row r="1159" spans="1:7" x14ac:dyDescent="0.35">
      <c r="A1159" s="34" t="s">
        <v>210</v>
      </c>
      <c r="B1159" s="35">
        <v>42689</v>
      </c>
      <c r="C1159" s="36" t="s">
        <v>1530</v>
      </c>
      <c r="D1159" s="37">
        <v>7440</v>
      </c>
      <c r="E1159" s="34"/>
      <c r="F1159" s="42">
        <f>IF(Tableau1[[#This Row],[debit]]&gt;0,Tableau1[[#This Row],[debit]],-Tableau1[[#This Row],[credit]])</f>
        <v>7440</v>
      </c>
      <c r="G1159" s="1" t="str">
        <f>LEFT(Tableau1[[#This Row],[libelle]],FIND(" ",Tableau1[[#This Row],[libelle]])-1)</f>
        <v>SINEQUANONE</v>
      </c>
    </row>
    <row r="1160" spans="1:7" x14ac:dyDescent="0.35">
      <c r="A1160" s="34" t="s">
        <v>210</v>
      </c>
      <c r="B1160" s="35">
        <v>42422</v>
      </c>
      <c r="C1160" s="36" t="s">
        <v>1531</v>
      </c>
      <c r="D1160" s="37">
        <v>7740</v>
      </c>
      <c r="E1160" s="34"/>
      <c r="F1160" s="42">
        <f>IF(Tableau1[[#This Row],[debit]]&gt;0,Tableau1[[#This Row],[debit]],-Tableau1[[#This Row],[credit]])</f>
        <v>7740</v>
      </c>
      <c r="G1160" s="1" t="str">
        <f>LEFT(Tableau1[[#This Row],[libelle]],FIND(" ",Tableau1[[#This Row],[libelle]])-1)</f>
        <v>SINEQUANONE</v>
      </c>
    </row>
    <row r="1161" spans="1:7" x14ac:dyDescent="0.35">
      <c r="A1161" s="34" t="s">
        <v>210</v>
      </c>
      <c r="B1161" s="35">
        <v>42423</v>
      </c>
      <c r="C1161" s="36" t="s">
        <v>1532</v>
      </c>
      <c r="D1161" s="37">
        <v>7920</v>
      </c>
      <c r="E1161" s="34"/>
      <c r="F1161" s="42">
        <f>IF(Tableau1[[#This Row],[debit]]&gt;0,Tableau1[[#This Row],[debit]],-Tableau1[[#This Row],[credit]])</f>
        <v>7920</v>
      </c>
      <c r="G1161" s="1" t="str">
        <f>LEFT(Tableau1[[#This Row],[libelle]],FIND(" ",Tableau1[[#This Row],[libelle]])-1)</f>
        <v>SINEQUANONE</v>
      </c>
    </row>
    <row r="1162" spans="1:7" x14ac:dyDescent="0.35">
      <c r="A1162" s="34" t="s">
        <v>212</v>
      </c>
      <c r="B1162" s="35">
        <v>42616</v>
      </c>
      <c r="C1162" s="36" t="s">
        <v>1533</v>
      </c>
      <c r="D1162" s="37">
        <v>1230</v>
      </c>
      <c r="E1162" s="34"/>
      <c r="F1162" s="42">
        <f>IF(Tableau1[[#This Row],[debit]]&gt;0,Tableau1[[#This Row],[debit]],-Tableau1[[#This Row],[credit]])</f>
        <v>1230</v>
      </c>
      <c r="G1162" s="1" t="str">
        <f>LEFT(Tableau1[[#This Row],[libelle]],FIND(" ",Tableau1[[#This Row],[libelle]])-1)</f>
        <v>SINEQUANONE</v>
      </c>
    </row>
    <row r="1163" spans="1:7" x14ac:dyDescent="0.35">
      <c r="A1163" s="34" t="s">
        <v>212</v>
      </c>
      <c r="B1163" s="35">
        <v>42562</v>
      </c>
      <c r="C1163" s="36" t="s">
        <v>1534</v>
      </c>
      <c r="D1163" s="37">
        <v>1930</v>
      </c>
      <c r="E1163" s="34"/>
      <c r="F1163" s="42">
        <f>IF(Tableau1[[#This Row],[debit]]&gt;0,Tableau1[[#This Row],[debit]],-Tableau1[[#This Row],[credit]])</f>
        <v>1930</v>
      </c>
      <c r="G1163" s="1" t="str">
        <f>LEFT(Tableau1[[#This Row],[libelle]],FIND(" ",Tableau1[[#This Row],[libelle]])-1)</f>
        <v>SINEQUANONE</v>
      </c>
    </row>
    <row r="1164" spans="1:7" x14ac:dyDescent="0.35">
      <c r="A1164" s="34" t="s">
        <v>212</v>
      </c>
      <c r="B1164" s="35">
        <v>42553</v>
      </c>
      <c r="C1164" s="36" t="s">
        <v>1535</v>
      </c>
      <c r="D1164" s="37">
        <v>2380</v>
      </c>
      <c r="E1164" s="34"/>
      <c r="F1164" s="42">
        <f>IF(Tableau1[[#This Row],[debit]]&gt;0,Tableau1[[#This Row],[debit]],-Tableau1[[#This Row],[credit]])</f>
        <v>2380</v>
      </c>
      <c r="G1164" s="1" t="str">
        <f>LEFT(Tableau1[[#This Row],[libelle]],FIND(" ",Tableau1[[#This Row],[libelle]])-1)</f>
        <v>SINEQUANONE</v>
      </c>
    </row>
    <row r="1165" spans="1:7" x14ac:dyDescent="0.35">
      <c r="A1165" s="34" t="s">
        <v>212</v>
      </c>
      <c r="B1165" s="35">
        <v>42664</v>
      </c>
      <c r="C1165" s="36" t="s">
        <v>1536</v>
      </c>
      <c r="D1165" s="37">
        <v>2880</v>
      </c>
      <c r="E1165" s="34"/>
      <c r="F1165" s="42">
        <f>IF(Tableau1[[#This Row],[debit]]&gt;0,Tableau1[[#This Row],[debit]],-Tableau1[[#This Row],[credit]])</f>
        <v>2880</v>
      </c>
      <c r="G1165" s="1" t="str">
        <f>LEFT(Tableau1[[#This Row],[libelle]],FIND(" ",Tableau1[[#This Row],[libelle]])-1)</f>
        <v>SINEQUANONE</v>
      </c>
    </row>
    <row r="1166" spans="1:7" x14ac:dyDescent="0.35">
      <c r="A1166" s="34" t="s">
        <v>212</v>
      </c>
      <c r="B1166" s="35">
        <v>42721</v>
      </c>
      <c r="C1166" s="36" t="s">
        <v>1537</v>
      </c>
      <c r="D1166" s="37">
        <v>3660</v>
      </c>
      <c r="E1166" s="34"/>
      <c r="F1166" s="42">
        <f>IF(Tableau1[[#This Row],[debit]]&gt;0,Tableau1[[#This Row],[debit]],-Tableau1[[#This Row],[credit]])</f>
        <v>3660</v>
      </c>
      <c r="G1166" s="1" t="str">
        <f>LEFT(Tableau1[[#This Row],[libelle]],FIND(" ",Tableau1[[#This Row],[libelle]])-1)</f>
        <v>SINEQUANONE</v>
      </c>
    </row>
    <row r="1167" spans="1:7" x14ac:dyDescent="0.35">
      <c r="A1167" s="34" t="s">
        <v>212</v>
      </c>
      <c r="B1167" s="35">
        <v>42719</v>
      </c>
      <c r="C1167" s="36" t="s">
        <v>1538</v>
      </c>
      <c r="D1167" s="37">
        <v>3930</v>
      </c>
      <c r="E1167" s="34"/>
      <c r="F1167" s="42">
        <f>IF(Tableau1[[#This Row],[debit]]&gt;0,Tableau1[[#This Row],[debit]],-Tableau1[[#This Row],[credit]])</f>
        <v>3930</v>
      </c>
      <c r="G1167" s="1" t="str">
        <f>LEFT(Tableau1[[#This Row],[libelle]],FIND(" ",Tableau1[[#This Row],[libelle]])-1)</f>
        <v>SINEQUANONE</v>
      </c>
    </row>
    <row r="1168" spans="1:7" x14ac:dyDescent="0.35">
      <c r="A1168" s="34" t="s">
        <v>212</v>
      </c>
      <c r="B1168" s="35">
        <v>42504</v>
      </c>
      <c r="C1168" s="36" t="s">
        <v>1539</v>
      </c>
      <c r="D1168" s="37">
        <v>4540</v>
      </c>
      <c r="E1168" s="34"/>
      <c r="F1168" s="42">
        <f>IF(Tableau1[[#This Row],[debit]]&gt;0,Tableau1[[#This Row],[debit]],-Tableau1[[#This Row],[credit]])</f>
        <v>4540</v>
      </c>
      <c r="G1168" s="1" t="str">
        <f>LEFT(Tableau1[[#This Row],[libelle]],FIND(" ",Tableau1[[#This Row],[libelle]])-1)</f>
        <v>SINEQUANONE</v>
      </c>
    </row>
    <row r="1169" spans="1:7" x14ac:dyDescent="0.35">
      <c r="A1169" s="34" t="s">
        <v>212</v>
      </c>
      <c r="B1169" s="35">
        <v>42399</v>
      </c>
      <c r="C1169" s="36" t="s">
        <v>1540</v>
      </c>
      <c r="D1169" s="37">
        <v>4650</v>
      </c>
      <c r="E1169" s="34"/>
      <c r="F1169" s="42">
        <f>IF(Tableau1[[#This Row],[debit]]&gt;0,Tableau1[[#This Row],[debit]],-Tableau1[[#This Row],[credit]])</f>
        <v>4650</v>
      </c>
      <c r="G1169" s="1" t="str">
        <f>LEFT(Tableau1[[#This Row],[libelle]],FIND(" ",Tableau1[[#This Row],[libelle]])-1)</f>
        <v>SINEQUANONE</v>
      </c>
    </row>
    <row r="1170" spans="1:7" x14ac:dyDescent="0.35">
      <c r="A1170" s="34" t="s">
        <v>212</v>
      </c>
      <c r="B1170" s="35">
        <v>42478</v>
      </c>
      <c r="C1170" s="36" t="s">
        <v>1541</v>
      </c>
      <c r="D1170" s="37">
        <v>4980</v>
      </c>
      <c r="E1170" s="34"/>
      <c r="F1170" s="42">
        <f>IF(Tableau1[[#This Row],[debit]]&gt;0,Tableau1[[#This Row],[debit]],-Tableau1[[#This Row],[credit]])</f>
        <v>4980</v>
      </c>
      <c r="G1170" s="1" t="str">
        <f>LEFT(Tableau1[[#This Row],[libelle]],FIND(" ",Tableau1[[#This Row],[libelle]])-1)</f>
        <v>BABELIO</v>
      </c>
    </row>
    <row r="1171" spans="1:7" x14ac:dyDescent="0.35">
      <c r="A1171" s="34" t="s">
        <v>212</v>
      </c>
      <c r="B1171" s="35">
        <v>42397</v>
      </c>
      <c r="C1171" s="36" t="s">
        <v>1542</v>
      </c>
      <c r="D1171" s="37">
        <v>5040</v>
      </c>
      <c r="E1171" s="34"/>
      <c r="F1171" s="42">
        <f>IF(Tableau1[[#This Row],[debit]]&gt;0,Tableau1[[#This Row],[debit]],-Tableau1[[#This Row],[credit]])</f>
        <v>5040</v>
      </c>
      <c r="G1171" s="1" t="str">
        <f>LEFT(Tableau1[[#This Row],[libelle]],FIND(" ",Tableau1[[#This Row],[libelle]])-1)</f>
        <v>BABELIO</v>
      </c>
    </row>
    <row r="1172" spans="1:7" x14ac:dyDescent="0.35">
      <c r="A1172" s="34" t="s">
        <v>212</v>
      </c>
      <c r="B1172" s="35">
        <v>42385</v>
      </c>
      <c r="C1172" s="36" t="s">
        <v>1543</v>
      </c>
      <c r="D1172" s="37">
        <v>5880</v>
      </c>
      <c r="E1172" s="34"/>
      <c r="F1172" s="42">
        <f>IF(Tableau1[[#This Row],[debit]]&gt;0,Tableau1[[#This Row],[debit]],-Tableau1[[#This Row],[credit]])</f>
        <v>5880</v>
      </c>
      <c r="G1172" s="1" t="str">
        <f>LEFT(Tableau1[[#This Row],[libelle]],FIND(" ",Tableau1[[#This Row],[libelle]])-1)</f>
        <v>BABELIO</v>
      </c>
    </row>
    <row r="1173" spans="1:7" x14ac:dyDescent="0.35">
      <c r="A1173" s="34" t="s">
        <v>212</v>
      </c>
      <c r="B1173" s="35">
        <v>42640</v>
      </c>
      <c r="C1173" s="36" t="s">
        <v>1544</v>
      </c>
      <c r="D1173" s="37">
        <v>6440</v>
      </c>
      <c r="E1173" s="34"/>
      <c r="F1173" s="42">
        <f>IF(Tableau1[[#This Row],[debit]]&gt;0,Tableau1[[#This Row],[debit]],-Tableau1[[#This Row],[credit]])</f>
        <v>6440</v>
      </c>
      <c r="G1173" s="1" t="str">
        <f>LEFT(Tableau1[[#This Row],[libelle]],FIND(" ",Tableau1[[#This Row],[libelle]])-1)</f>
        <v>BABELIO</v>
      </c>
    </row>
    <row r="1174" spans="1:7" x14ac:dyDescent="0.35">
      <c r="A1174" s="34" t="s">
        <v>212</v>
      </c>
      <c r="B1174" s="35">
        <v>42636</v>
      </c>
      <c r="C1174" s="36" t="s">
        <v>1545</v>
      </c>
      <c r="D1174" s="37">
        <v>6870</v>
      </c>
      <c r="E1174" s="34"/>
      <c r="F1174" s="42">
        <f>IF(Tableau1[[#This Row],[debit]]&gt;0,Tableau1[[#This Row],[debit]],-Tableau1[[#This Row],[credit]])</f>
        <v>6870</v>
      </c>
      <c r="G1174" s="1" t="str">
        <f>LEFT(Tableau1[[#This Row],[libelle]],FIND(" ",Tableau1[[#This Row],[libelle]])-1)</f>
        <v>BABELIO</v>
      </c>
    </row>
    <row r="1175" spans="1:7" x14ac:dyDescent="0.35">
      <c r="A1175" s="34" t="s">
        <v>212</v>
      </c>
      <c r="B1175" s="35">
        <v>42649</v>
      </c>
      <c r="C1175" s="36" t="s">
        <v>1546</v>
      </c>
      <c r="D1175" s="37">
        <v>7450</v>
      </c>
      <c r="E1175" s="34"/>
      <c r="F1175" s="42">
        <f>IF(Tableau1[[#This Row],[debit]]&gt;0,Tableau1[[#This Row],[debit]],-Tableau1[[#This Row],[credit]])</f>
        <v>7450</v>
      </c>
      <c r="G1175" s="1" t="str">
        <f>LEFT(Tableau1[[#This Row],[libelle]],FIND(" ",Tableau1[[#This Row],[libelle]])-1)</f>
        <v>BABELIO</v>
      </c>
    </row>
    <row r="1176" spans="1:7" x14ac:dyDescent="0.35">
      <c r="A1176" s="34" t="s">
        <v>212</v>
      </c>
      <c r="B1176" s="35">
        <v>42414</v>
      </c>
      <c r="C1176" s="36" t="s">
        <v>1547</v>
      </c>
      <c r="D1176" s="37">
        <v>7500</v>
      </c>
      <c r="E1176" s="34"/>
      <c r="F1176" s="42">
        <f>IF(Tableau1[[#This Row],[debit]]&gt;0,Tableau1[[#This Row],[debit]],-Tableau1[[#This Row],[credit]])</f>
        <v>7500</v>
      </c>
      <c r="G1176" s="1" t="str">
        <f>LEFT(Tableau1[[#This Row],[libelle]],FIND(" ",Tableau1[[#This Row],[libelle]])-1)</f>
        <v>BABELIO</v>
      </c>
    </row>
    <row r="1177" spans="1:7" x14ac:dyDescent="0.35">
      <c r="A1177" s="34" t="s">
        <v>212</v>
      </c>
      <c r="B1177" s="35">
        <v>42534</v>
      </c>
      <c r="C1177" s="36" t="s">
        <v>1548</v>
      </c>
      <c r="D1177" s="37">
        <v>8100</v>
      </c>
      <c r="E1177" s="34"/>
      <c r="F1177" s="42">
        <f>IF(Tableau1[[#This Row],[debit]]&gt;0,Tableau1[[#This Row],[debit]],-Tableau1[[#This Row],[credit]])</f>
        <v>8100</v>
      </c>
      <c r="G1177" s="1" t="str">
        <f>LEFT(Tableau1[[#This Row],[libelle]],FIND(" ",Tableau1[[#This Row],[libelle]])-1)</f>
        <v>BABELIO</v>
      </c>
    </row>
    <row r="1178" spans="1:7" x14ac:dyDescent="0.35">
      <c r="A1178" s="34" t="s">
        <v>214</v>
      </c>
      <c r="B1178" s="35">
        <v>42683</v>
      </c>
      <c r="C1178" s="36" t="s">
        <v>1549</v>
      </c>
      <c r="D1178" s="37">
        <v>280</v>
      </c>
      <c r="E1178" s="34"/>
      <c r="F1178" s="42">
        <f>IF(Tableau1[[#This Row],[debit]]&gt;0,Tableau1[[#This Row],[debit]],-Tableau1[[#This Row],[credit]])</f>
        <v>280</v>
      </c>
      <c r="G1178" s="1" t="str">
        <f>LEFT(Tableau1[[#This Row],[libelle]],FIND(" ",Tableau1[[#This Row],[libelle]])-1)</f>
        <v>ALVEUS</v>
      </c>
    </row>
    <row r="1179" spans="1:7" x14ac:dyDescent="0.35">
      <c r="A1179" s="34" t="s">
        <v>214</v>
      </c>
      <c r="B1179" s="35">
        <v>42562</v>
      </c>
      <c r="C1179" s="36" t="s">
        <v>1550</v>
      </c>
      <c r="D1179" s="37">
        <v>1190</v>
      </c>
      <c r="E1179" s="34"/>
      <c r="F1179" s="42">
        <f>IF(Tableau1[[#This Row],[debit]]&gt;0,Tableau1[[#This Row],[debit]],-Tableau1[[#This Row],[credit]])</f>
        <v>1190</v>
      </c>
      <c r="G1179" s="1" t="str">
        <f>LEFT(Tableau1[[#This Row],[libelle]],FIND(" ",Tableau1[[#This Row],[libelle]])-1)</f>
        <v>ALVEUS</v>
      </c>
    </row>
    <row r="1180" spans="1:7" x14ac:dyDescent="0.35">
      <c r="A1180" s="34" t="s">
        <v>214</v>
      </c>
      <c r="B1180" s="35">
        <v>42657</v>
      </c>
      <c r="C1180" s="36" t="s">
        <v>1551</v>
      </c>
      <c r="D1180" s="37">
        <v>1460</v>
      </c>
      <c r="E1180" s="34"/>
      <c r="F1180" s="42">
        <f>IF(Tableau1[[#This Row],[debit]]&gt;0,Tableau1[[#This Row],[debit]],-Tableau1[[#This Row],[credit]])</f>
        <v>1460</v>
      </c>
      <c r="G1180" s="1" t="str">
        <f>LEFT(Tableau1[[#This Row],[libelle]],FIND(" ",Tableau1[[#This Row],[libelle]])-1)</f>
        <v>ALVEUS</v>
      </c>
    </row>
    <row r="1181" spans="1:7" x14ac:dyDescent="0.35">
      <c r="A1181" s="34" t="s">
        <v>214</v>
      </c>
      <c r="B1181" s="35">
        <v>42488</v>
      </c>
      <c r="C1181" s="36" t="s">
        <v>1552</v>
      </c>
      <c r="D1181" s="37">
        <v>1540</v>
      </c>
      <c r="E1181" s="34"/>
      <c r="F1181" s="42">
        <f>IF(Tableau1[[#This Row],[debit]]&gt;0,Tableau1[[#This Row],[debit]],-Tableau1[[#This Row],[credit]])</f>
        <v>1540</v>
      </c>
      <c r="G1181" s="1" t="str">
        <f>LEFT(Tableau1[[#This Row],[libelle]],FIND(" ",Tableau1[[#This Row],[libelle]])-1)</f>
        <v>ALVEUS</v>
      </c>
    </row>
    <row r="1182" spans="1:7" x14ac:dyDescent="0.35">
      <c r="A1182" s="34" t="s">
        <v>214</v>
      </c>
      <c r="B1182" s="35">
        <v>42674</v>
      </c>
      <c r="C1182" s="36" t="s">
        <v>1553</v>
      </c>
      <c r="D1182" s="37">
        <v>2420</v>
      </c>
      <c r="E1182" s="34"/>
      <c r="F1182" s="42">
        <f>IF(Tableau1[[#This Row],[debit]]&gt;0,Tableau1[[#This Row],[debit]],-Tableau1[[#This Row],[credit]])</f>
        <v>2420</v>
      </c>
      <c r="G1182" s="1" t="str">
        <f>LEFT(Tableau1[[#This Row],[libelle]],FIND(" ",Tableau1[[#This Row],[libelle]])-1)</f>
        <v>ALVEUS</v>
      </c>
    </row>
    <row r="1183" spans="1:7" x14ac:dyDescent="0.35">
      <c r="A1183" s="34" t="s">
        <v>214</v>
      </c>
      <c r="B1183" s="35">
        <v>42487</v>
      </c>
      <c r="C1183" s="36" t="s">
        <v>1554</v>
      </c>
      <c r="D1183" s="37">
        <v>2430</v>
      </c>
      <c r="E1183" s="34"/>
      <c r="F1183" s="42">
        <f>IF(Tableau1[[#This Row],[debit]]&gt;0,Tableau1[[#This Row],[debit]],-Tableau1[[#This Row],[credit]])</f>
        <v>2430</v>
      </c>
      <c r="G1183" s="1" t="str">
        <f>LEFT(Tableau1[[#This Row],[libelle]],FIND(" ",Tableau1[[#This Row],[libelle]])-1)</f>
        <v>ALVEUS</v>
      </c>
    </row>
    <row r="1184" spans="1:7" x14ac:dyDescent="0.35">
      <c r="A1184" s="34" t="s">
        <v>214</v>
      </c>
      <c r="B1184" s="35">
        <v>42537</v>
      </c>
      <c r="C1184" s="36" t="s">
        <v>1555</v>
      </c>
      <c r="D1184" s="37">
        <v>2530</v>
      </c>
      <c r="E1184" s="34"/>
      <c r="F1184" s="42">
        <f>IF(Tableau1[[#This Row],[debit]]&gt;0,Tableau1[[#This Row],[debit]],-Tableau1[[#This Row],[credit]])</f>
        <v>2530</v>
      </c>
      <c r="G1184" s="1" t="str">
        <f>LEFT(Tableau1[[#This Row],[libelle]],FIND(" ",Tableau1[[#This Row],[libelle]])-1)</f>
        <v>ALVEUS</v>
      </c>
    </row>
    <row r="1185" spans="1:7" x14ac:dyDescent="0.35">
      <c r="A1185" s="34" t="s">
        <v>214</v>
      </c>
      <c r="B1185" s="35">
        <v>42662</v>
      </c>
      <c r="C1185" s="36" t="s">
        <v>1556</v>
      </c>
      <c r="D1185" s="37">
        <v>3030</v>
      </c>
      <c r="E1185" s="34"/>
      <c r="F1185" s="42">
        <f>IF(Tableau1[[#This Row],[debit]]&gt;0,Tableau1[[#This Row],[debit]],-Tableau1[[#This Row],[credit]])</f>
        <v>3030</v>
      </c>
      <c r="G1185" s="1" t="str">
        <f>LEFT(Tableau1[[#This Row],[libelle]],FIND(" ",Tableau1[[#This Row],[libelle]])-1)</f>
        <v>ALVEUS</v>
      </c>
    </row>
    <row r="1186" spans="1:7" x14ac:dyDescent="0.35">
      <c r="A1186" s="34" t="s">
        <v>214</v>
      </c>
      <c r="B1186" s="35">
        <v>42445</v>
      </c>
      <c r="C1186" s="36" t="s">
        <v>1557</v>
      </c>
      <c r="D1186" s="37">
        <v>4320</v>
      </c>
      <c r="E1186" s="34"/>
      <c r="F1186" s="42">
        <f>IF(Tableau1[[#This Row],[debit]]&gt;0,Tableau1[[#This Row],[debit]],-Tableau1[[#This Row],[credit]])</f>
        <v>4320</v>
      </c>
      <c r="G1186" s="1" t="str">
        <f>LEFT(Tableau1[[#This Row],[libelle]],FIND(" ",Tableau1[[#This Row],[libelle]])-1)</f>
        <v>ALVEUS</v>
      </c>
    </row>
    <row r="1187" spans="1:7" x14ac:dyDescent="0.35">
      <c r="A1187" s="34" t="s">
        <v>214</v>
      </c>
      <c r="B1187" s="35">
        <v>42570</v>
      </c>
      <c r="C1187" s="36" t="s">
        <v>1558</v>
      </c>
      <c r="D1187" s="37">
        <v>4370</v>
      </c>
      <c r="E1187" s="34"/>
      <c r="F1187" s="42">
        <f>IF(Tableau1[[#This Row],[debit]]&gt;0,Tableau1[[#This Row],[debit]],-Tableau1[[#This Row],[credit]])</f>
        <v>4370</v>
      </c>
      <c r="G1187" s="1" t="str">
        <f>LEFT(Tableau1[[#This Row],[libelle]],FIND(" ",Tableau1[[#This Row],[libelle]])-1)</f>
        <v>ALVEUS</v>
      </c>
    </row>
    <row r="1188" spans="1:7" x14ac:dyDescent="0.35">
      <c r="A1188" s="34" t="s">
        <v>214</v>
      </c>
      <c r="B1188" s="35">
        <v>42544</v>
      </c>
      <c r="C1188" s="36" t="s">
        <v>1559</v>
      </c>
      <c r="D1188" s="37">
        <v>4730</v>
      </c>
      <c r="E1188" s="34"/>
      <c r="F1188" s="42">
        <f>IF(Tableau1[[#This Row],[debit]]&gt;0,Tableau1[[#This Row],[debit]],-Tableau1[[#This Row],[credit]])</f>
        <v>4730</v>
      </c>
      <c r="G1188" s="1" t="str">
        <f>LEFT(Tableau1[[#This Row],[libelle]],FIND(" ",Tableau1[[#This Row],[libelle]])-1)</f>
        <v>ALVEUS</v>
      </c>
    </row>
    <row r="1189" spans="1:7" x14ac:dyDescent="0.35">
      <c r="A1189" s="34" t="s">
        <v>214</v>
      </c>
      <c r="B1189" s="35">
        <v>42602</v>
      </c>
      <c r="C1189" s="36" t="s">
        <v>1560</v>
      </c>
      <c r="D1189" s="37">
        <v>5440</v>
      </c>
      <c r="E1189" s="34"/>
      <c r="F1189" s="42">
        <f>IF(Tableau1[[#This Row],[debit]]&gt;0,Tableau1[[#This Row],[debit]],-Tableau1[[#This Row],[credit]])</f>
        <v>5440</v>
      </c>
      <c r="G1189" s="1" t="str">
        <f>LEFT(Tableau1[[#This Row],[libelle]],FIND(" ",Tableau1[[#This Row],[libelle]])-1)</f>
        <v>ALVEUS</v>
      </c>
    </row>
    <row r="1190" spans="1:7" x14ac:dyDescent="0.35">
      <c r="A1190" s="34" t="s">
        <v>214</v>
      </c>
      <c r="B1190" s="35">
        <v>42507</v>
      </c>
      <c r="C1190" s="36" t="s">
        <v>1561</v>
      </c>
      <c r="D1190" s="37">
        <v>5460</v>
      </c>
      <c r="E1190" s="34"/>
      <c r="F1190" s="42">
        <f>IF(Tableau1[[#This Row],[debit]]&gt;0,Tableau1[[#This Row],[debit]],-Tableau1[[#This Row],[credit]])</f>
        <v>5460</v>
      </c>
      <c r="G1190" s="1" t="str">
        <f>LEFT(Tableau1[[#This Row],[libelle]],FIND(" ",Tableau1[[#This Row],[libelle]])-1)</f>
        <v>ALVEUS</v>
      </c>
    </row>
    <row r="1191" spans="1:7" x14ac:dyDescent="0.35">
      <c r="A1191" s="34" t="s">
        <v>214</v>
      </c>
      <c r="B1191" s="35">
        <v>42598</v>
      </c>
      <c r="C1191" s="36" t="s">
        <v>1562</v>
      </c>
      <c r="D1191" s="37">
        <v>5880</v>
      </c>
      <c r="E1191" s="34"/>
      <c r="F1191" s="42">
        <f>IF(Tableau1[[#This Row],[debit]]&gt;0,Tableau1[[#This Row],[debit]],-Tableau1[[#This Row],[credit]])</f>
        <v>5880</v>
      </c>
      <c r="G1191" s="1" t="str">
        <f>LEFT(Tableau1[[#This Row],[libelle]],FIND(" ",Tableau1[[#This Row],[libelle]])-1)</f>
        <v>DIADEIS</v>
      </c>
    </row>
    <row r="1192" spans="1:7" x14ac:dyDescent="0.35">
      <c r="A1192" s="34" t="s">
        <v>214</v>
      </c>
      <c r="B1192" s="35">
        <v>42662</v>
      </c>
      <c r="C1192" s="36" t="s">
        <v>1563</v>
      </c>
      <c r="D1192" s="37">
        <v>6290</v>
      </c>
      <c r="E1192" s="34"/>
      <c r="F1192" s="42">
        <f>IF(Tableau1[[#This Row],[debit]]&gt;0,Tableau1[[#This Row],[debit]],-Tableau1[[#This Row],[credit]])</f>
        <v>6290</v>
      </c>
      <c r="G1192" s="1" t="str">
        <f>LEFT(Tableau1[[#This Row],[libelle]],FIND(" ",Tableau1[[#This Row],[libelle]])-1)</f>
        <v>DIADEIS</v>
      </c>
    </row>
    <row r="1193" spans="1:7" x14ac:dyDescent="0.35">
      <c r="A1193" s="34" t="s">
        <v>214</v>
      </c>
      <c r="B1193" s="35">
        <v>42644</v>
      </c>
      <c r="C1193" s="36" t="s">
        <v>1564</v>
      </c>
      <c r="D1193" s="37">
        <v>7890</v>
      </c>
      <c r="E1193" s="34"/>
      <c r="F1193" s="42">
        <f>IF(Tableau1[[#This Row],[debit]]&gt;0,Tableau1[[#This Row],[debit]],-Tableau1[[#This Row],[credit]])</f>
        <v>7890</v>
      </c>
      <c r="G1193" s="1" t="str">
        <f>LEFT(Tableau1[[#This Row],[libelle]],FIND(" ",Tableau1[[#This Row],[libelle]])-1)</f>
        <v>DIADEIS</v>
      </c>
    </row>
    <row r="1194" spans="1:7" x14ac:dyDescent="0.35">
      <c r="A1194" s="34" t="s">
        <v>216</v>
      </c>
      <c r="B1194" s="35">
        <v>42685</v>
      </c>
      <c r="C1194" s="36" t="s">
        <v>1565</v>
      </c>
      <c r="D1194" s="37">
        <v>890</v>
      </c>
      <c r="E1194" s="34"/>
      <c r="F1194" s="42">
        <f>IF(Tableau1[[#This Row],[debit]]&gt;0,Tableau1[[#This Row],[debit]],-Tableau1[[#This Row],[credit]])</f>
        <v>890</v>
      </c>
      <c r="G1194" s="1" t="str">
        <f>LEFT(Tableau1[[#This Row],[libelle]],FIND(" ",Tableau1[[#This Row],[libelle]])-1)</f>
        <v>DIADEIS</v>
      </c>
    </row>
    <row r="1195" spans="1:7" x14ac:dyDescent="0.35">
      <c r="A1195" s="34" t="s">
        <v>216</v>
      </c>
      <c r="B1195" s="35">
        <v>42558</v>
      </c>
      <c r="C1195" s="36" t="s">
        <v>1566</v>
      </c>
      <c r="D1195" s="37">
        <v>2500</v>
      </c>
      <c r="E1195" s="34"/>
      <c r="F1195" s="42">
        <f>IF(Tableau1[[#This Row],[debit]]&gt;0,Tableau1[[#This Row],[debit]],-Tableau1[[#This Row],[credit]])</f>
        <v>2500</v>
      </c>
      <c r="G1195" s="1" t="str">
        <f>LEFT(Tableau1[[#This Row],[libelle]],FIND(" ",Tableau1[[#This Row],[libelle]])-1)</f>
        <v>DIADEIS</v>
      </c>
    </row>
    <row r="1196" spans="1:7" x14ac:dyDescent="0.35">
      <c r="A1196" s="34" t="s">
        <v>216</v>
      </c>
      <c r="B1196" s="35">
        <v>42414</v>
      </c>
      <c r="C1196" s="36" t="s">
        <v>1567</v>
      </c>
      <c r="D1196" s="37">
        <v>2970</v>
      </c>
      <c r="E1196" s="34"/>
      <c r="F1196" s="42">
        <f>IF(Tableau1[[#This Row],[debit]]&gt;0,Tableau1[[#This Row],[debit]],-Tableau1[[#This Row],[credit]])</f>
        <v>2970</v>
      </c>
      <c r="G1196" s="1" t="str">
        <f>LEFT(Tableau1[[#This Row],[libelle]],FIND(" ",Tableau1[[#This Row],[libelle]])-1)</f>
        <v>DIADEIS</v>
      </c>
    </row>
    <row r="1197" spans="1:7" x14ac:dyDescent="0.35">
      <c r="A1197" s="34" t="s">
        <v>216</v>
      </c>
      <c r="B1197" s="35">
        <v>42450</v>
      </c>
      <c r="C1197" s="36" t="s">
        <v>1568</v>
      </c>
      <c r="D1197" s="37">
        <v>3610</v>
      </c>
      <c r="E1197" s="34"/>
      <c r="F1197" s="42">
        <f>IF(Tableau1[[#This Row],[debit]]&gt;0,Tableau1[[#This Row],[debit]],-Tableau1[[#This Row],[credit]])</f>
        <v>3610</v>
      </c>
      <c r="G1197" s="1" t="str">
        <f>LEFT(Tableau1[[#This Row],[libelle]],FIND(" ",Tableau1[[#This Row],[libelle]])-1)</f>
        <v>DIADEIS</v>
      </c>
    </row>
    <row r="1198" spans="1:7" x14ac:dyDescent="0.35">
      <c r="A1198" s="34" t="s">
        <v>216</v>
      </c>
      <c r="B1198" s="35">
        <v>42479</v>
      </c>
      <c r="C1198" s="36" t="s">
        <v>1569</v>
      </c>
      <c r="D1198" s="37">
        <v>3700</v>
      </c>
      <c r="E1198" s="34"/>
      <c r="F1198" s="42">
        <f>IF(Tableau1[[#This Row],[debit]]&gt;0,Tableau1[[#This Row],[debit]],-Tableau1[[#This Row],[credit]])</f>
        <v>3700</v>
      </c>
      <c r="G1198" s="1" t="str">
        <f>LEFT(Tableau1[[#This Row],[libelle]],FIND(" ",Tableau1[[#This Row],[libelle]])-1)</f>
        <v>DIADEIS</v>
      </c>
    </row>
    <row r="1199" spans="1:7" x14ac:dyDescent="0.35">
      <c r="A1199" s="34" t="s">
        <v>216</v>
      </c>
      <c r="B1199" s="35">
        <v>42448</v>
      </c>
      <c r="C1199" s="36" t="s">
        <v>1570</v>
      </c>
      <c r="D1199" s="37">
        <v>3840</v>
      </c>
      <c r="E1199" s="34"/>
      <c r="F1199" s="42">
        <f>IF(Tableau1[[#This Row],[debit]]&gt;0,Tableau1[[#This Row],[debit]],-Tableau1[[#This Row],[credit]])</f>
        <v>3840</v>
      </c>
      <c r="G1199" s="1" t="str">
        <f>LEFT(Tableau1[[#This Row],[libelle]],FIND(" ",Tableau1[[#This Row],[libelle]])-1)</f>
        <v>TBWA\FRANCE</v>
      </c>
    </row>
    <row r="1200" spans="1:7" x14ac:dyDescent="0.35">
      <c r="A1200" s="34" t="s">
        <v>216</v>
      </c>
      <c r="B1200" s="35">
        <v>42691</v>
      </c>
      <c r="C1200" s="36" t="s">
        <v>1571</v>
      </c>
      <c r="D1200" s="37">
        <v>3970</v>
      </c>
      <c r="E1200" s="34"/>
      <c r="F1200" s="42">
        <f>IF(Tableau1[[#This Row],[debit]]&gt;0,Tableau1[[#This Row],[debit]],-Tableau1[[#This Row],[credit]])</f>
        <v>3970</v>
      </c>
      <c r="G1200" s="1" t="str">
        <f>LEFT(Tableau1[[#This Row],[libelle]],FIND(" ",Tableau1[[#This Row],[libelle]])-1)</f>
        <v>TBWA\FRANCE</v>
      </c>
    </row>
    <row r="1201" spans="1:7" x14ac:dyDescent="0.35">
      <c r="A1201" s="34" t="s">
        <v>216</v>
      </c>
      <c r="B1201" s="35">
        <v>42540</v>
      </c>
      <c r="C1201" s="36" t="s">
        <v>1572</v>
      </c>
      <c r="D1201" s="37">
        <v>4190</v>
      </c>
      <c r="E1201" s="34"/>
      <c r="F1201" s="42">
        <f>IF(Tableau1[[#This Row],[debit]]&gt;0,Tableau1[[#This Row],[debit]],-Tableau1[[#This Row],[credit]])</f>
        <v>4190</v>
      </c>
      <c r="G1201" s="1" t="str">
        <f>LEFT(Tableau1[[#This Row],[libelle]],FIND(" ",Tableau1[[#This Row],[libelle]])-1)</f>
        <v>TBWA\FRANCE</v>
      </c>
    </row>
    <row r="1202" spans="1:7" x14ac:dyDescent="0.35">
      <c r="A1202" s="34" t="s">
        <v>216</v>
      </c>
      <c r="B1202" s="35">
        <v>42421</v>
      </c>
      <c r="C1202" s="36" t="s">
        <v>1573</v>
      </c>
      <c r="D1202" s="37">
        <v>4570</v>
      </c>
      <c r="E1202" s="34"/>
      <c r="F1202" s="42">
        <f>IF(Tableau1[[#This Row],[debit]]&gt;0,Tableau1[[#This Row],[debit]],-Tableau1[[#This Row],[credit]])</f>
        <v>4570</v>
      </c>
      <c r="G1202" s="1" t="str">
        <f>LEFT(Tableau1[[#This Row],[libelle]],FIND(" ",Tableau1[[#This Row],[libelle]])-1)</f>
        <v>TBWA\FRANCE</v>
      </c>
    </row>
    <row r="1203" spans="1:7" x14ac:dyDescent="0.35">
      <c r="A1203" s="34" t="s">
        <v>216</v>
      </c>
      <c r="B1203" s="35">
        <v>42522</v>
      </c>
      <c r="C1203" s="36" t="s">
        <v>1574</v>
      </c>
      <c r="D1203" s="37">
        <v>5660</v>
      </c>
      <c r="E1203" s="34"/>
      <c r="F1203" s="42">
        <f>IF(Tableau1[[#This Row],[debit]]&gt;0,Tableau1[[#This Row],[debit]],-Tableau1[[#This Row],[credit]])</f>
        <v>5660</v>
      </c>
      <c r="G1203" s="1" t="str">
        <f>LEFT(Tableau1[[#This Row],[libelle]],FIND(" ",Tableau1[[#This Row],[libelle]])-1)</f>
        <v>TBWA\FRANCE</v>
      </c>
    </row>
    <row r="1204" spans="1:7" x14ac:dyDescent="0.35">
      <c r="A1204" s="34" t="s">
        <v>216</v>
      </c>
      <c r="B1204" s="35">
        <v>42389</v>
      </c>
      <c r="C1204" s="36" t="s">
        <v>1575</v>
      </c>
      <c r="D1204" s="37">
        <v>5800</v>
      </c>
      <c r="E1204" s="34"/>
      <c r="F1204" s="42">
        <f>IF(Tableau1[[#This Row],[debit]]&gt;0,Tableau1[[#This Row],[debit]],-Tableau1[[#This Row],[credit]])</f>
        <v>5800</v>
      </c>
      <c r="G1204" s="1" t="str">
        <f>LEFT(Tableau1[[#This Row],[libelle]],FIND(" ",Tableau1[[#This Row],[libelle]])-1)</f>
        <v>TBWA\FRANCE</v>
      </c>
    </row>
    <row r="1205" spans="1:7" x14ac:dyDescent="0.35">
      <c r="A1205" s="34" t="s">
        <v>216</v>
      </c>
      <c r="B1205" s="35">
        <v>42581</v>
      </c>
      <c r="C1205" s="36" t="s">
        <v>1576</v>
      </c>
      <c r="D1205" s="37">
        <v>5850</v>
      </c>
      <c r="E1205" s="34"/>
      <c r="F1205" s="42">
        <f>IF(Tableau1[[#This Row],[debit]]&gt;0,Tableau1[[#This Row],[debit]],-Tableau1[[#This Row],[credit]])</f>
        <v>5850</v>
      </c>
      <c r="G1205" s="1" t="str">
        <f>LEFT(Tableau1[[#This Row],[libelle]],FIND(" ",Tableau1[[#This Row],[libelle]])-1)</f>
        <v>TBWA\FRANCE</v>
      </c>
    </row>
    <row r="1206" spans="1:7" x14ac:dyDescent="0.35">
      <c r="A1206" s="34" t="s">
        <v>216</v>
      </c>
      <c r="B1206" s="35">
        <v>42506</v>
      </c>
      <c r="C1206" s="36" t="s">
        <v>1577</v>
      </c>
      <c r="D1206" s="37">
        <v>5950</v>
      </c>
      <c r="E1206" s="34"/>
      <c r="F1206" s="42">
        <f>IF(Tableau1[[#This Row],[debit]]&gt;0,Tableau1[[#This Row],[debit]],-Tableau1[[#This Row],[credit]])</f>
        <v>5950</v>
      </c>
      <c r="G1206" s="1" t="str">
        <f>LEFT(Tableau1[[#This Row],[libelle]],FIND(" ",Tableau1[[#This Row],[libelle]])-1)</f>
        <v>TBWA\FRANCE</v>
      </c>
    </row>
    <row r="1207" spans="1:7" x14ac:dyDescent="0.35">
      <c r="A1207" s="34" t="s">
        <v>216</v>
      </c>
      <c r="B1207" s="35">
        <v>42661</v>
      </c>
      <c r="C1207" s="36" t="s">
        <v>1578</v>
      </c>
      <c r="D1207" s="37">
        <v>6460</v>
      </c>
      <c r="E1207" s="34"/>
      <c r="F1207" s="42">
        <f>IF(Tableau1[[#This Row],[debit]]&gt;0,Tableau1[[#This Row],[debit]],-Tableau1[[#This Row],[credit]])</f>
        <v>6460</v>
      </c>
      <c r="G1207" s="1" t="str">
        <f>LEFT(Tableau1[[#This Row],[libelle]],FIND(" ",Tableau1[[#This Row],[libelle]])-1)</f>
        <v>TBWA\FRANCE</v>
      </c>
    </row>
    <row r="1208" spans="1:7" x14ac:dyDescent="0.35">
      <c r="A1208" s="34" t="s">
        <v>216</v>
      </c>
      <c r="B1208" s="35">
        <v>42622</v>
      </c>
      <c r="C1208" s="36" t="s">
        <v>1579</v>
      </c>
      <c r="D1208" s="37">
        <v>7760</v>
      </c>
      <c r="E1208" s="34"/>
      <c r="F1208" s="42">
        <f>IF(Tableau1[[#This Row],[debit]]&gt;0,Tableau1[[#This Row],[debit]],-Tableau1[[#This Row],[credit]])</f>
        <v>7760</v>
      </c>
      <c r="G1208" s="1" t="str">
        <f>LEFT(Tableau1[[#This Row],[libelle]],FIND(" ",Tableau1[[#This Row],[libelle]])-1)</f>
        <v>TBWA\FRANCE</v>
      </c>
    </row>
    <row r="1209" spans="1:7" x14ac:dyDescent="0.35">
      <c r="A1209" s="34" t="s">
        <v>216</v>
      </c>
      <c r="B1209" s="35">
        <v>42471</v>
      </c>
      <c r="C1209" s="36" t="s">
        <v>1580</v>
      </c>
      <c r="D1209" s="37">
        <v>7860</v>
      </c>
      <c r="E1209" s="34"/>
      <c r="F1209" s="42">
        <f>IF(Tableau1[[#This Row],[debit]]&gt;0,Tableau1[[#This Row],[debit]],-Tableau1[[#This Row],[credit]])</f>
        <v>7860</v>
      </c>
      <c r="G1209" s="1" t="str">
        <f>LEFT(Tableau1[[#This Row],[libelle]],FIND(" ",Tableau1[[#This Row],[libelle]])-1)</f>
        <v>TBWA\FRANCE</v>
      </c>
    </row>
    <row r="1210" spans="1:7" x14ac:dyDescent="0.35">
      <c r="A1210" s="34" t="s">
        <v>218</v>
      </c>
      <c r="B1210" s="35">
        <v>42530</v>
      </c>
      <c r="C1210" s="36" t="s">
        <v>1581</v>
      </c>
      <c r="D1210" s="37">
        <v>1220</v>
      </c>
      <c r="E1210" s="34"/>
      <c r="F1210" s="42">
        <f>IF(Tableau1[[#This Row],[debit]]&gt;0,Tableau1[[#This Row],[debit]],-Tableau1[[#This Row],[credit]])</f>
        <v>1220</v>
      </c>
      <c r="G1210" s="1" t="str">
        <f>LEFT(Tableau1[[#This Row],[libelle]],FIND(" ",Tableau1[[#This Row],[libelle]])-1)</f>
        <v>SPECITEC</v>
      </c>
    </row>
    <row r="1211" spans="1:7" x14ac:dyDescent="0.35">
      <c r="A1211" s="34" t="s">
        <v>218</v>
      </c>
      <c r="B1211" s="35">
        <v>42641</v>
      </c>
      <c r="C1211" s="36" t="s">
        <v>1582</v>
      </c>
      <c r="D1211" s="37">
        <v>1290</v>
      </c>
      <c r="E1211" s="34"/>
      <c r="F1211" s="42">
        <f>IF(Tableau1[[#This Row],[debit]]&gt;0,Tableau1[[#This Row],[debit]],-Tableau1[[#This Row],[credit]])</f>
        <v>1290</v>
      </c>
      <c r="G1211" s="1" t="str">
        <f>LEFT(Tableau1[[#This Row],[libelle]],FIND(" ",Tableau1[[#This Row],[libelle]])-1)</f>
        <v>SPECITEC</v>
      </c>
    </row>
    <row r="1212" spans="1:7" x14ac:dyDescent="0.35">
      <c r="A1212" s="34" t="s">
        <v>218</v>
      </c>
      <c r="B1212" s="35">
        <v>42460</v>
      </c>
      <c r="C1212" s="36" t="s">
        <v>1583</v>
      </c>
      <c r="D1212" s="37">
        <v>2140</v>
      </c>
      <c r="E1212" s="34"/>
      <c r="F1212" s="42">
        <f>IF(Tableau1[[#This Row],[debit]]&gt;0,Tableau1[[#This Row],[debit]],-Tableau1[[#This Row],[credit]])</f>
        <v>2140</v>
      </c>
      <c r="G1212" s="1" t="str">
        <f>LEFT(Tableau1[[#This Row],[libelle]],FIND(" ",Tableau1[[#This Row],[libelle]])-1)</f>
        <v>SPECITEC</v>
      </c>
    </row>
    <row r="1213" spans="1:7" x14ac:dyDescent="0.35">
      <c r="A1213" s="34" t="s">
        <v>218</v>
      </c>
      <c r="B1213" s="35">
        <v>42559</v>
      </c>
      <c r="C1213" s="36" t="s">
        <v>1584</v>
      </c>
      <c r="D1213" s="37">
        <v>2170</v>
      </c>
      <c r="E1213" s="34"/>
      <c r="F1213" s="42">
        <f>IF(Tableau1[[#This Row],[debit]]&gt;0,Tableau1[[#This Row],[debit]],-Tableau1[[#This Row],[credit]])</f>
        <v>2170</v>
      </c>
      <c r="G1213" s="1" t="str">
        <f>LEFT(Tableau1[[#This Row],[libelle]],FIND(" ",Tableau1[[#This Row],[libelle]])-1)</f>
        <v>SPECITEC</v>
      </c>
    </row>
    <row r="1214" spans="1:7" x14ac:dyDescent="0.35">
      <c r="A1214" s="34" t="s">
        <v>218</v>
      </c>
      <c r="B1214" s="35">
        <v>42378</v>
      </c>
      <c r="C1214" s="36" t="s">
        <v>1585</v>
      </c>
      <c r="D1214" s="37">
        <v>2870</v>
      </c>
      <c r="E1214" s="34"/>
      <c r="F1214" s="42">
        <f>IF(Tableau1[[#This Row],[debit]]&gt;0,Tableau1[[#This Row],[debit]],-Tableau1[[#This Row],[credit]])</f>
        <v>2870</v>
      </c>
      <c r="G1214" s="1" t="str">
        <f>LEFT(Tableau1[[#This Row],[libelle]],FIND(" ",Tableau1[[#This Row],[libelle]])-1)</f>
        <v>SPECITEC</v>
      </c>
    </row>
    <row r="1215" spans="1:7" x14ac:dyDescent="0.35">
      <c r="A1215" s="34" t="s">
        <v>218</v>
      </c>
      <c r="B1215" s="35">
        <v>42442</v>
      </c>
      <c r="C1215" s="36" t="s">
        <v>1586</v>
      </c>
      <c r="D1215" s="37">
        <v>3920</v>
      </c>
      <c r="E1215" s="34"/>
      <c r="F1215" s="42">
        <f>IF(Tableau1[[#This Row],[debit]]&gt;0,Tableau1[[#This Row],[debit]],-Tableau1[[#This Row],[credit]])</f>
        <v>3920</v>
      </c>
      <c r="G1215" s="1" t="str">
        <f>LEFT(Tableau1[[#This Row],[libelle]],FIND(" ",Tableau1[[#This Row],[libelle]])-1)</f>
        <v>SPECITEC</v>
      </c>
    </row>
    <row r="1216" spans="1:7" x14ac:dyDescent="0.35">
      <c r="A1216" s="34" t="s">
        <v>218</v>
      </c>
      <c r="B1216" s="35">
        <v>42524</v>
      </c>
      <c r="C1216" s="36" t="s">
        <v>1587</v>
      </c>
      <c r="D1216" s="37">
        <v>4030</v>
      </c>
      <c r="E1216" s="34"/>
      <c r="F1216" s="42">
        <f>IF(Tableau1[[#This Row],[debit]]&gt;0,Tableau1[[#This Row],[debit]],-Tableau1[[#This Row],[credit]])</f>
        <v>4030</v>
      </c>
      <c r="G1216" s="1" t="str">
        <f>LEFT(Tableau1[[#This Row],[libelle]],FIND(" ",Tableau1[[#This Row],[libelle]])-1)</f>
        <v>SPECITEC</v>
      </c>
    </row>
    <row r="1217" spans="1:7" x14ac:dyDescent="0.35">
      <c r="A1217" s="34" t="s">
        <v>218</v>
      </c>
      <c r="B1217" s="35">
        <v>42701</v>
      </c>
      <c r="C1217" s="36" t="s">
        <v>1588</v>
      </c>
      <c r="D1217" s="37">
        <v>4320</v>
      </c>
      <c r="E1217" s="34"/>
      <c r="F1217" s="42">
        <f>IF(Tableau1[[#This Row],[debit]]&gt;0,Tableau1[[#This Row],[debit]],-Tableau1[[#This Row],[credit]])</f>
        <v>4320</v>
      </c>
      <c r="G1217" s="1" t="str">
        <f>LEFT(Tableau1[[#This Row],[libelle]],FIND(" ",Tableau1[[#This Row],[libelle]])-1)</f>
        <v>SPECITEC</v>
      </c>
    </row>
    <row r="1218" spans="1:7" x14ac:dyDescent="0.35">
      <c r="A1218" s="34" t="s">
        <v>218</v>
      </c>
      <c r="B1218" s="35">
        <v>42477</v>
      </c>
      <c r="C1218" s="36" t="s">
        <v>1589</v>
      </c>
      <c r="D1218" s="37">
        <v>4620</v>
      </c>
      <c r="E1218" s="34"/>
      <c r="F1218" s="42">
        <f>IF(Tableau1[[#This Row],[debit]]&gt;0,Tableau1[[#This Row],[debit]],-Tableau1[[#This Row],[credit]])</f>
        <v>4620</v>
      </c>
      <c r="G1218" s="1" t="str">
        <f>LEFT(Tableau1[[#This Row],[libelle]],FIND(" ",Tableau1[[#This Row],[libelle]])-1)</f>
        <v>SPECITEC</v>
      </c>
    </row>
    <row r="1219" spans="1:7" x14ac:dyDescent="0.35">
      <c r="A1219" s="34" t="s">
        <v>218</v>
      </c>
      <c r="B1219" s="35">
        <v>42588</v>
      </c>
      <c r="C1219" s="36" t="s">
        <v>1590</v>
      </c>
      <c r="D1219" s="37">
        <v>5120</v>
      </c>
      <c r="E1219" s="34"/>
      <c r="F1219" s="42">
        <f>IF(Tableau1[[#This Row],[debit]]&gt;0,Tableau1[[#This Row],[debit]],-Tableau1[[#This Row],[credit]])</f>
        <v>5120</v>
      </c>
      <c r="G1219" s="1" t="str">
        <f>LEFT(Tableau1[[#This Row],[libelle]],FIND(" ",Tableau1[[#This Row],[libelle]])-1)</f>
        <v>SPECITEC</v>
      </c>
    </row>
    <row r="1220" spans="1:7" x14ac:dyDescent="0.35">
      <c r="A1220" s="34" t="s">
        <v>218</v>
      </c>
      <c r="B1220" s="35">
        <v>42549</v>
      </c>
      <c r="C1220" s="36" t="s">
        <v>1591</v>
      </c>
      <c r="D1220" s="37">
        <v>5770</v>
      </c>
      <c r="E1220" s="34"/>
      <c r="F1220" s="42">
        <f>IF(Tableau1[[#This Row],[debit]]&gt;0,Tableau1[[#This Row],[debit]],-Tableau1[[#This Row],[credit]])</f>
        <v>5770</v>
      </c>
      <c r="G1220" s="1" t="str">
        <f>LEFT(Tableau1[[#This Row],[libelle]],FIND(" ",Tableau1[[#This Row],[libelle]])-1)</f>
        <v>SPECITEC</v>
      </c>
    </row>
    <row r="1221" spans="1:7" x14ac:dyDescent="0.35">
      <c r="A1221" s="34" t="s">
        <v>218</v>
      </c>
      <c r="B1221" s="35">
        <v>42500</v>
      </c>
      <c r="C1221" s="36" t="s">
        <v>1592</v>
      </c>
      <c r="D1221" s="37">
        <v>6250</v>
      </c>
      <c r="E1221" s="34"/>
      <c r="F1221" s="42">
        <f>IF(Tableau1[[#This Row],[debit]]&gt;0,Tableau1[[#This Row],[debit]],-Tableau1[[#This Row],[credit]])</f>
        <v>6250</v>
      </c>
      <c r="G1221" s="1" t="str">
        <f>LEFT(Tableau1[[#This Row],[libelle]],FIND(" ",Tableau1[[#This Row],[libelle]])-1)</f>
        <v>SPECITEC</v>
      </c>
    </row>
    <row r="1222" spans="1:7" x14ac:dyDescent="0.35">
      <c r="A1222" s="34" t="s">
        <v>218</v>
      </c>
      <c r="B1222" s="35">
        <v>42657</v>
      </c>
      <c r="C1222" s="36" t="s">
        <v>1593</v>
      </c>
      <c r="D1222" s="37">
        <v>6780</v>
      </c>
      <c r="E1222" s="34"/>
      <c r="F1222" s="42">
        <f>IF(Tableau1[[#This Row],[debit]]&gt;0,Tableau1[[#This Row],[debit]],-Tableau1[[#This Row],[credit]])</f>
        <v>6780</v>
      </c>
      <c r="G1222" s="1" t="str">
        <f>LEFT(Tableau1[[#This Row],[libelle]],FIND(" ",Tableau1[[#This Row],[libelle]])-1)</f>
        <v>SPECITEC</v>
      </c>
    </row>
    <row r="1223" spans="1:7" x14ac:dyDescent="0.35">
      <c r="A1223" s="34" t="s">
        <v>218</v>
      </c>
      <c r="B1223" s="35">
        <v>42720</v>
      </c>
      <c r="C1223" s="36" t="s">
        <v>1594</v>
      </c>
      <c r="D1223" s="37">
        <v>6800</v>
      </c>
      <c r="E1223" s="34"/>
      <c r="F1223" s="42">
        <f>IF(Tableau1[[#This Row],[debit]]&gt;0,Tableau1[[#This Row],[debit]],-Tableau1[[#This Row],[credit]])</f>
        <v>6800</v>
      </c>
      <c r="G1223" s="1" t="str">
        <f>LEFT(Tableau1[[#This Row],[libelle]],FIND(" ",Tableau1[[#This Row],[libelle]])-1)</f>
        <v>SPECITEC</v>
      </c>
    </row>
    <row r="1224" spans="1:7" x14ac:dyDescent="0.35">
      <c r="A1224" s="34" t="s">
        <v>218</v>
      </c>
      <c r="B1224" s="35">
        <v>42415</v>
      </c>
      <c r="C1224" s="36" t="s">
        <v>1595</v>
      </c>
      <c r="D1224" s="37">
        <v>7590</v>
      </c>
      <c r="E1224" s="34"/>
      <c r="F1224" s="42">
        <f>IF(Tableau1[[#This Row],[debit]]&gt;0,Tableau1[[#This Row],[debit]],-Tableau1[[#This Row],[credit]])</f>
        <v>7590</v>
      </c>
      <c r="G1224" s="1" t="str">
        <f>LEFT(Tableau1[[#This Row],[libelle]],FIND(" ",Tableau1[[#This Row],[libelle]])-1)</f>
        <v>SPECITEC</v>
      </c>
    </row>
    <row r="1225" spans="1:7" x14ac:dyDescent="0.35">
      <c r="A1225" s="34" t="s">
        <v>218</v>
      </c>
      <c r="B1225" s="35">
        <v>42573</v>
      </c>
      <c r="C1225" s="36" t="s">
        <v>1596</v>
      </c>
      <c r="D1225" s="37">
        <v>8260</v>
      </c>
      <c r="E1225" s="34"/>
      <c r="F1225" s="42">
        <f>IF(Tableau1[[#This Row],[debit]]&gt;0,Tableau1[[#This Row],[debit]],-Tableau1[[#This Row],[credit]])</f>
        <v>8260</v>
      </c>
      <c r="G1225" s="1" t="str">
        <f>LEFT(Tableau1[[#This Row],[libelle]],FIND(" ",Tableau1[[#This Row],[libelle]])-1)</f>
        <v>SPECITEC</v>
      </c>
    </row>
    <row r="1226" spans="1:7" x14ac:dyDescent="0.35">
      <c r="A1226" s="34" t="s">
        <v>220</v>
      </c>
      <c r="B1226" s="35">
        <v>42589</v>
      </c>
      <c r="C1226" s="36" t="s">
        <v>1597</v>
      </c>
      <c r="D1226" s="37">
        <v>630</v>
      </c>
      <c r="E1226" s="34"/>
      <c r="F1226" s="42">
        <f>IF(Tableau1[[#This Row],[debit]]&gt;0,Tableau1[[#This Row],[debit]],-Tableau1[[#This Row],[credit]])</f>
        <v>630</v>
      </c>
      <c r="G1226" s="1" t="str">
        <f>LEFT(Tableau1[[#This Row],[libelle]],FIND(" ",Tableau1[[#This Row],[libelle]])-1)</f>
        <v>PRICEMINISTER</v>
      </c>
    </row>
    <row r="1227" spans="1:7" x14ac:dyDescent="0.35">
      <c r="A1227" s="34" t="s">
        <v>220</v>
      </c>
      <c r="B1227" s="35">
        <v>42374</v>
      </c>
      <c r="C1227" s="36" t="s">
        <v>1598</v>
      </c>
      <c r="D1227" s="37">
        <v>770</v>
      </c>
      <c r="E1227" s="34"/>
      <c r="F1227" s="42">
        <f>IF(Tableau1[[#This Row],[debit]]&gt;0,Tableau1[[#This Row],[debit]],-Tableau1[[#This Row],[credit]])</f>
        <v>770</v>
      </c>
      <c r="G1227" s="1" t="str">
        <f>LEFT(Tableau1[[#This Row],[libelle]],FIND(" ",Tableau1[[#This Row],[libelle]])-1)</f>
        <v>PRICEMINISTER</v>
      </c>
    </row>
    <row r="1228" spans="1:7" x14ac:dyDescent="0.35">
      <c r="A1228" s="34" t="s">
        <v>220</v>
      </c>
      <c r="B1228" s="35">
        <v>42671</v>
      </c>
      <c r="C1228" s="36" t="s">
        <v>1599</v>
      </c>
      <c r="D1228" s="37"/>
      <c r="E1228" s="37">
        <v>1420</v>
      </c>
      <c r="F1228" s="42">
        <f>IF(Tableau1[[#This Row],[debit]]&gt;0,Tableau1[[#This Row],[debit]],-Tableau1[[#This Row],[credit]])</f>
        <v>-1420</v>
      </c>
      <c r="G1228" s="1" t="str">
        <f>LEFT(Tableau1[[#This Row],[libelle]],FIND(" ",Tableau1[[#This Row],[libelle]])-1)</f>
        <v>PRICEMINISTER</v>
      </c>
    </row>
    <row r="1229" spans="1:7" x14ac:dyDescent="0.35">
      <c r="A1229" s="34" t="s">
        <v>220</v>
      </c>
      <c r="B1229" s="35">
        <v>42392</v>
      </c>
      <c r="C1229" s="36" t="s">
        <v>1600</v>
      </c>
      <c r="D1229" s="37">
        <v>3020</v>
      </c>
      <c r="E1229" s="34"/>
      <c r="F1229" s="42">
        <f>IF(Tableau1[[#This Row],[debit]]&gt;0,Tableau1[[#This Row],[debit]],-Tableau1[[#This Row],[credit]])</f>
        <v>3020</v>
      </c>
      <c r="G1229" s="1" t="str">
        <f>LEFT(Tableau1[[#This Row],[libelle]],FIND(" ",Tableau1[[#This Row],[libelle]])-1)</f>
        <v>PRICEMINISTER</v>
      </c>
    </row>
    <row r="1230" spans="1:7" x14ac:dyDescent="0.35">
      <c r="A1230" s="34" t="s">
        <v>220</v>
      </c>
      <c r="B1230" s="35">
        <v>42642</v>
      </c>
      <c r="C1230" s="36" t="s">
        <v>1601</v>
      </c>
      <c r="D1230" s="37">
        <v>3130</v>
      </c>
      <c r="E1230" s="34"/>
      <c r="F1230" s="42">
        <f>IF(Tableau1[[#This Row],[debit]]&gt;0,Tableau1[[#This Row],[debit]],-Tableau1[[#This Row],[credit]])</f>
        <v>3130</v>
      </c>
      <c r="G1230" s="1" t="str">
        <f>LEFT(Tableau1[[#This Row],[libelle]],FIND(" ",Tableau1[[#This Row],[libelle]])-1)</f>
        <v>PRICEMINISTER</v>
      </c>
    </row>
    <row r="1231" spans="1:7" x14ac:dyDescent="0.35">
      <c r="A1231" s="34" t="s">
        <v>220</v>
      </c>
      <c r="B1231" s="35">
        <v>42568</v>
      </c>
      <c r="C1231" s="36" t="s">
        <v>1602</v>
      </c>
      <c r="D1231" s="37">
        <v>3390</v>
      </c>
      <c r="E1231" s="34"/>
      <c r="F1231" s="42">
        <f>IF(Tableau1[[#This Row],[debit]]&gt;0,Tableau1[[#This Row],[debit]],-Tableau1[[#This Row],[credit]])</f>
        <v>3390</v>
      </c>
      <c r="G1231" s="1" t="str">
        <f>LEFT(Tableau1[[#This Row],[libelle]],FIND(" ",Tableau1[[#This Row],[libelle]])-1)</f>
        <v>PRICEMINISTER</v>
      </c>
    </row>
    <row r="1232" spans="1:7" x14ac:dyDescent="0.35">
      <c r="A1232" s="34" t="s">
        <v>220</v>
      </c>
      <c r="B1232" s="35">
        <v>42543</v>
      </c>
      <c r="C1232" s="36" t="s">
        <v>1603</v>
      </c>
      <c r="D1232" s="37">
        <v>3950</v>
      </c>
      <c r="E1232" s="34"/>
      <c r="F1232" s="42">
        <f>IF(Tableau1[[#This Row],[debit]]&gt;0,Tableau1[[#This Row],[debit]],-Tableau1[[#This Row],[credit]])</f>
        <v>3950</v>
      </c>
      <c r="G1232" s="1" t="str">
        <f>LEFT(Tableau1[[#This Row],[libelle]],FIND(" ",Tableau1[[#This Row],[libelle]])-1)</f>
        <v>PRICEMINISTER</v>
      </c>
    </row>
    <row r="1233" spans="1:7" x14ac:dyDescent="0.35">
      <c r="A1233" s="34" t="s">
        <v>220</v>
      </c>
      <c r="B1233" s="35">
        <v>42575</v>
      </c>
      <c r="C1233" s="36" t="s">
        <v>1604</v>
      </c>
      <c r="D1233" s="37">
        <v>4020</v>
      </c>
      <c r="E1233" s="34"/>
      <c r="F1233" s="42">
        <f>IF(Tableau1[[#This Row],[debit]]&gt;0,Tableau1[[#This Row],[debit]],-Tableau1[[#This Row],[credit]])</f>
        <v>4020</v>
      </c>
      <c r="G1233" s="1" t="str">
        <f>LEFT(Tableau1[[#This Row],[libelle]],FIND(" ",Tableau1[[#This Row],[libelle]])-1)</f>
        <v>PRICEMINISTER</v>
      </c>
    </row>
    <row r="1234" spans="1:7" x14ac:dyDescent="0.35">
      <c r="A1234" s="34" t="s">
        <v>220</v>
      </c>
      <c r="B1234" s="35">
        <v>42385</v>
      </c>
      <c r="C1234" s="36" t="s">
        <v>1605</v>
      </c>
      <c r="D1234" s="37">
        <v>4270</v>
      </c>
      <c r="E1234" s="34"/>
      <c r="F1234" s="42">
        <f>IF(Tableau1[[#This Row],[debit]]&gt;0,Tableau1[[#This Row],[debit]],-Tableau1[[#This Row],[credit]])</f>
        <v>4270</v>
      </c>
      <c r="G1234" s="1" t="str">
        <f>LEFT(Tableau1[[#This Row],[libelle]],FIND(" ",Tableau1[[#This Row],[libelle]])-1)</f>
        <v>PRICEMINISTER</v>
      </c>
    </row>
    <row r="1235" spans="1:7" x14ac:dyDescent="0.35">
      <c r="A1235" s="34" t="s">
        <v>220</v>
      </c>
      <c r="B1235" s="35">
        <v>42623</v>
      </c>
      <c r="C1235" s="36" t="s">
        <v>1606</v>
      </c>
      <c r="D1235" s="37">
        <v>5470</v>
      </c>
      <c r="E1235" s="34"/>
      <c r="F1235" s="42">
        <f>IF(Tableau1[[#This Row],[debit]]&gt;0,Tableau1[[#This Row],[debit]],-Tableau1[[#This Row],[credit]])</f>
        <v>5470</v>
      </c>
      <c r="G1235" s="1" t="str">
        <f>LEFT(Tableau1[[#This Row],[libelle]],FIND(" ",Tableau1[[#This Row],[libelle]])-1)</f>
        <v>PRICEMINISTER</v>
      </c>
    </row>
    <row r="1236" spans="1:7" x14ac:dyDescent="0.35">
      <c r="A1236" s="34" t="s">
        <v>220</v>
      </c>
      <c r="B1236" s="35">
        <v>42468</v>
      </c>
      <c r="C1236" s="36" t="s">
        <v>1607</v>
      </c>
      <c r="D1236" s="37">
        <v>6130</v>
      </c>
      <c r="E1236" s="34"/>
      <c r="F1236" s="42">
        <f>IF(Tableau1[[#This Row],[debit]]&gt;0,Tableau1[[#This Row],[debit]],-Tableau1[[#This Row],[credit]])</f>
        <v>6130</v>
      </c>
      <c r="G1236" s="1" t="str">
        <f>LEFT(Tableau1[[#This Row],[libelle]],FIND(" ",Tableau1[[#This Row],[libelle]])-1)</f>
        <v>PRICEMINISTER</v>
      </c>
    </row>
    <row r="1237" spans="1:7" x14ac:dyDescent="0.35">
      <c r="A1237" s="34" t="s">
        <v>220</v>
      </c>
      <c r="B1237" s="35">
        <v>42370</v>
      </c>
      <c r="C1237" s="36" t="s">
        <v>1608</v>
      </c>
      <c r="D1237" s="37">
        <v>6210</v>
      </c>
      <c r="E1237" s="34"/>
      <c r="F1237" s="42">
        <f>IF(Tableau1[[#This Row],[debit]]&gt;0,Tableau1[[#This Row],[debit]],-Tableau1[[#This Row],[credit]])</f>
        <v>6210</v>
      </c>
      <c r="G1237" s="1" t="str">
        <f>LEFT(Tableau1[[#This Row],[libelle]],FIND(" ",Tableau1[[#This Row],[libelle]])-1)</f>
        <v>PRICEMINISTER</v>
      </c>
    </row>
    <row r="1238" spans="1:7" x14ac:dyDescent="0.35">
      <c r="A1238" s="34" t="s">
        <v>220</v>
      </c>
      <c r="B1238" s="35">
        <v>42381</v>
      </c>
      <c r="C1238" s="36" t="s">
        <v>1609</v>
      </c>
      <c r="D1238" s="37">
        <v>6290</v>
      </c>
      <c r="E1238" s="34"/>
      <c r="F1238" s="42">
        <f>IF(Tableau1[[#This Row],[debit]]&gt;0,Tableau1[[#This Row],[debit]],-Tableau1[[#This Row],[credit]])</f>
        <v>6290</v>
      </c>
      <c r="G1238" s="1" t="str">
        <f>LEFT(Tableau1[[#This Row],[libelle]],FIND(" ",Tableau1[[#This Row],[libelle]])-1)</f>
        <v>PRICEMINISTER</v>
      </c>
    </row>
    <row r="1239" spans="1:7" x14ac:dyDescent="0.35">
      <c r="A1239" s="34" t="s">
        <v>220</v>
      </c>
      <c r="B1239" s="35">
        <v>42564</v>
      </c>
      <c r="C1239" s="36" t="s">
        <v>1610</v>
      </c>
      <c r="D1239" s="37">
        <v>6320</v>
      </c>
      <c r="E1239" s="34"/>
      <c r="F1239" s="42">
        <f>IF(Tableau1[[#This Row],[debit]]&gt;0,Tableau1[[#This Row],[debit]],-Tableau1[[#This Row],[credit]])</f>
        <v>6320</v>
      </c>
      <c r="G1239" s="1" t="str">
        <f>LEFT(Tableau1[[#This Row],[libelle]],FIND(" ",Tableau1[[#This Row],[libelle]])-1)</f>
        <v>OTIS</v>
      </c>
    </row>
    <row r="1240" spans="1:7" x14ac:dyDescent="0.35">
      <c r="A1240" s="34" t="s">
        <v>220</v>
      </c>
      <c r="B1240" s="35">
        <v>42556</v>
      </c>
      <c r="C1240" s="36" t="s">
        <v>1611</v>
      </c>
      <c r="D1240" s="37">
        <v>7270</v>
      </c>
      <c r="E1240" s="34"/>
      <c r="F1240" s="42">
        <f>IF(Tableau1[[#This Row],[debit]]&gt;0,Tableau1[[#This Row],[debit]],-Tableau1[[#This Row],[credit]])</f>
        <v>7270</v>
      </c>
      <c r="G1240" s="1" t="str">
        <f>LEFT(Tableau1[[#This Row],[libelle]],FIND(" ",Tableau1[[#This Row],[libelle]])-1)</f>
        <v>OTIS</v>
      </c>
    </row>
    <row r="1241" spans="1:7" x14ac:dyDescent="0.35">
      <c r="A1241" s="34" t="s">
        <v>220</v>
      </c>
      <c r="B1241" s="35">
        <v>42593</v>
      </c>
      <c r="C1241" s="36" t="s">
        <v>1612</v>
      </c>
      <c r="D1241" s="37">
        <v>7910</v>
      </c>
      <c r="E1241" s="34"/>
      <c r="F1241" s="42">
        <f>IF(Tableau1[[#This Row],[debit]]&gt;0,Tableau1[[#This Row],[debit]],-Tableau1[[#This Row],[credit]])</f>
        <v>7910</v>
      </c>
      <c r="G1241" s="1" t="str">
        <f>LEFT(Tableau1[[#This Row],[libelle]],FIND(" ",Tableau1[[#This Row],[libelle]])-1)</f>
        <v>OTIS</v>
      </c>
    </row>
    <row r="1242" spans="1:7" x14ac:dyDescent="0.35">
      <c r="A1242" s="34" t="s">
        <v>234</v>
      </c>
      <c r="B1242" s="35">
        <v>42467</v>
      </c>
      <c r="C1242" s="36" t="s">
        <v>1613</v>
      </c>
      <c r="D1242" s="37">
        <v>410</v>
      </c>
      <c r="E1242" s="34"/>
      <c r="F1242" s="42">
        <f>IF(Tableau1[[#This Row],[debit]]&gt;0,Tableau1[[#This Row],[debit]],-Tableau1[[#This Row],[credit]])</f>
        <v>410</v>
      </c>
      <c r="G1242" s="1" t="str">
        <f>LEFT(Tableau1[[#This Row],[libelle]],FIND(" ",Tableau1[[#This Row],[libelle]])-1)</f>
        <v>OTIS</v>
      </c>
    </row>
    <row r="1243" spans="1:7" x14ac:dyDescent="0.35">
      <c r="A1243" s="34" t="s">
        <v>234</v>
      </c>
      <c r="B1243" s="35">
        <v>42569</v>
      </c>
      <c r="C1243" s="36" t="s">
        <v>1614</v>
      </c>
      <c r="D1243" s="37">
        <v>440</v>
      </c>
      <c r="E1243" s="34"/>
      <c r="F1243" s="42">
        <f>IF(Tableau1[[#This Row],[debit]]&gt;0,Tableau1[[#This Row],[debit]],-Tableau1[[#This Row],[credit]])</f>
        <v>440</v>
      </c>
      <c r="G1243" s="1" t="str">
        <f>LEFT(Tableau1[[#This Row],[libelle]],FIND(" ",Tableau1[[#This Row],[libelle]])-1)</f>
        <v>OTIS</v>
      </c>
    </row>
    <row r="1244" spans="1:7" x14ac:dyDescent="0.35">
      <c r="A1244" s="34" t="s">
        <v>234</v>
      </c>
      <c r="B1244" s="35">
        <v>42403</v>
      </c>
      <c r="C1244" s="36" t="s">
        <v>1615</v>
      </c>
      <c r="D1244" s="37">
        <v>470</v>
      </c>
      <c r="E1244" s="34"/>
      <c r="F1244" s="42">
        <f>IF(Tableau1[[#This Row],[debit]]&gt;0,Tableau1[[#This Row],[debit]],-Tableau1[[#This Row],[credit]])</f>
        <v>470</v>
      </c>
      <c r="G1244" s="1" t="str">
        <f>LEFT(Tableau1[[#This Row],[libelle]],FIND(" ",Tableau1[[#This Row],[libelle]])-1)</f>
        <v>OTIS</v>
      </c>
    </row>
    <row r="1245" spans="1:7" x14ac:dyDescent="0.35">
      <c r="A1245" s="34" t="s">
        <v>234</v>
      </c>
      <c r="B1245" s="35">
        <v>42626</v>
      </c>
      <c r="C1245" s="36" t="s">
        <v>1616</v>
      </c>
      <c r="D1245" s="37">
        <v>1580</v>
      </c>
      <c r="E1245" s="34"/>
      <c r="F1245" s="42">
        <f>IF(Tableau1[[#This Row],[debit]]&gt;0,Tableau1[[#This Row],[debit]],-Tableau1[[#This Row],[credit]])</f>
        <v>1580</v>
      </c>
      <c r="G1245" s="1" t="str">
        <f>LEFT(Tableau1[[#This Row],[libelle]],FIND(" ",Tableau1[[#This Row],[libelle]])-1)</f>
        <v>OTIS</v>
      </c>
    </row>
    <row r="1246" spans="1:7" x14ac:dyDescent="0.35">
      <c r="A1246" s="34" t="s">
        <v>234</v>
      </c>
      <c r="B1246" s="35">
        <v>42503</v>
      </c>
      <c r="C1246" s="36" t="s">
        <v>1617</v>
      </c>
      <c r="D1246" s="37">
        <v>1720</v>
      </c>
      <c r="E1246" s="34"/>
      <c r="F1246" s="42">
        <f>IF(Tableau1[[#This Row],[debit]]&gt;0,Tableau1[[#This Row],[debit]],-Tableau1[[#This Row],[credit]])</f>
        <v>1720</v>
      </c>
      <c r="G1246" s="1" t="str">
        <f>LEFT(Tableau1[[#This Row],[libelle]],FIND(" ",Tableau1[[#This Row],[libelle]])-1)</f>
        <v>OTIS</v>
      </c>
    </row>
    <row r="1247" spans="1:7" x14ac:dyDescent="0.35">
      <c r="A1247" s="34" t="s">
        <v>234</v>
      </c>
      <c r="B1247" s="35">
        <v>42509</v>
      </c>
      <c r="C1247" s="36" t="s">
        <v>1618</v>
      </c>
      <c r="D1247" s="37">
        <v>2240</v>
      </c>
      <c r="E1247" s="34"/>
      <c r="F1247" s="42">
        <f>IF(Tableau1[[#This Row],[debit]]&gt;0,Tableau1[[#This Row],[debit]],-Tableau1[[#This Row],[credit]])</f>
        <v>2240</v>
      </c>
      <c r="G1247" s="1" t="str">
        <f>LEFT(Tableau1[[#This Row],[libelle]],FIND(" ",Tableau1[[#This Row],[libelle]])-1)</f>
        <v>OTIS</v>
      </c>
    </row>
    <row r="1248" spans="1:7" x14ac:dyDescent="0.35">
      <c r="A1248" s="34" t="s">
        <v>234</v>
      </c>
      <c r="B1248" s="35">
        <v>42567</v>
      </c>
      <c r="C1248" s="36" t="s">
        <v>1619</v>
      </c>
      <c r="D1248" s="37">
        <v>2330</v>
      </c>
      <c r="E1248" s="34"/>
      <c r="F1248" s="42">
        <f>IF(Tableau1[[#This Row],[debit]]&gt;0,Tableau1[[#This Row],[debit]],-Tableau1[[#This Row],[credit]])</f>
        <v>2330</v>
      </c>
      <c r="G1248" s="1" t="str">
        <f>LEFT(Tableau1[[#This Row],[libelle]],FIND(" ",Tableau1[[#This Row],[libelle]])-1)</f>
        <v>SIDEXIA</v>
      </c>
    </row>
    <row r="1249" spans="1:7" x14ac:dyDescent="0.35">
      <c r="A1249" s="34" t="s">
        <v>234</v>
      </c>
      <c r="B1249" s="35">
        <v>42684</v>
      </c>
      <c r="C1249" s="36" t="s">
        <v>1620</v>
      </c>
      <c r="D1249" s="37">
        <v>2630</v>
      </c>
      <c r="E1249" s="34"/>
      <c r="F1249" s="42">
        <f>IF(Tableau1[[#This Row],[debit]]&gt;0,Tableau1[[#This Row],[debit]],-Tableau1[[#This Row],[credit]])</f>
        <v>2630</v>
      </c>
      <c r="G1249" s="1" t="str">
        <f>LEFT(Tableau1[[#This Row],[libelle]],FIND(" ",Tableau1[[#This Row],[libelle]])-1)</f>
        <v>SIDEXIA</v>
      </c>
    </row>
    <row r="1250" spans="1:7" x14ac:dyDescent="0.35">
      <c r="A1250" s="34" t="s">
        <v>234</v>
      </c>
      <c r="B1250" s="35">
        <v>42482</v>
      </c>
      <c r="C1250" s="36" t="s">
        <v>1621</v>
      </c>
      <c r="D1250" s="37">
        <v>4040</v>
      </c>
      <c r="E1250" s="34"/>
      <c r="F1250" s="42">
        <f>IF(Tableau1[[#This Row],[debit]]&gt;0,Tableau1[[#This Row],[debit]],-Tableau1[[#This Row],[credit]])</f>
        <v>4040</v>
      </c>
      <c r="G1250" s="1" t="str">
        <f>LEFT(Tableau1[[#This Row],[libelle]],FIND(" ",Tableau1[[#This Row],[libelle]])-1)</f>
        <v>SIDEXIA</v>
      </c>
    </row>
    <row r="1251" spans="1:7" x14ac:dyDescent="0.35">
      <c r="A1251" s="34" t="s">
        <v>234</v>
      </c>
      <c r="B1251" s="35">
        <v>42552</v>
      </c>
      <c r="C1251" s="36" t="s">
        <v>1622</v>
      </c>
      <c r="D1251" s="37">
        <v>4160</v>
      </c>
      <c r="E1251" s="34"/>
      <c r="F1251" s="42">
        <f>IF(Tableau1[[#This Row],[debit]]&gt;0,Tableau1[[#This Row],[debit]],-Tableau1[[#This Row],[credit]])</f>
        <v>4160</v>
      </c>
      <c r="G1251" s="1" t="str">
        <f>LEFT(Tableau1[[#This Row],[libelle]],FIND(" ",Tableau1[[#This Row],[libelle]])-1)</f>
        <v>SIDEXIA</v>
      </c>
    </row>
    <row r="1252" spans="1:7" x14ac:dyDescent="0.35">
      <c r="A1252" s="34" t="s">
        <v>234</v>
      </c>
      <c r="B1252" s="35">
        <v>42722</v>
      </c>
      <c r="C1252" s="36" t="s">
        <v>1623</v>
      </c>
      <c r="D1252" s="37">
        <v>4460</v>
      </c>
      <c r="E1252" s="34"/>
      <c r="F1252" s="42">
        <f>IF(Tableau1[[#This Row],[debit]]&gt;0,Tableau1[[#This Row],[debit]],-Tableau1[[#This Row],[credit]])</f>
        <v>4460</v>
      </c>
      <c r="G1252" s="1" t="str">
        <f>LEFT(Tableau1[[#This Row],[libelle]],FIND(" ",Tableau1[[#This Row],[libelle]])-1)</f>
        <v>SIDEXIA</v>
      </c>
    </row>
    <row r="1253" spans="1:7" x14ac:dyDescent="0.35">
      <c r="A1253" s="34" t="s">
        <v>234</v>
      </c>
      <c r="B1253" s="35">
        <v>42427</v>
      </c>
      <c r="C1253" s="36" t="s">
        <v>1624</v>
      </c>
      <c r="D1253" s="37">
        <v>5180</v>
      </c>
      <c r="E1253" s="34"/>
      <c r="F1253" s="42">
        <f>IF(Tableau1[[#This Row],[debit]]&gt;0,Tableau1[[#This Row],[debit]],-Tableau1[[#This Row],[credit]])</f>
        <v>5180</v>
      </c>
      <c r="G1253" s="1" t="str">
        <f>LEFT(Tableau1[[#This Row],[libelle]],FIND(" ",Tableau1[[#This Row],[libelle]])-1)</f>
        <v>SIDEXIA</v>
      </c>
    </row>
    <row r="1254" spans="1:7" x14ac:dyDescent="0.35">
      <c r="A1254" s="34" t="s">
        <v>234</v>
      </c>
      <c r="B1254" s="35">
        <v>42586</v>
      </c>
      <c r="C1254" s="36" t="s">
        <v>1625</v>
      </c>
      <c r="D1254" s="37">
        <v>5560</v>
      </c>
      <c r="E1254" s="34"/>
      <c r="F1254" s="42">
        <f>IF(Tableau1[[#This Row],[debit]]&gt;0,Tableau1[[#This Row],[debit]],-Tableau1[[#This Row],[credit]])</f>
        <v>5560</v>
      </c>
      <c r="G1254" s="1" t="str">
        <f>LEFT(Tableau1[[#This Row],[libelle]],FIND(" ",Tableau1[[#This Row],[libelle]])-1)</f>
        <v>SIDEXIA</v>
      </c>
    </row>
    <row r="1255" spans="1:7" x14ac:dyDescent="0.35">
      <c r="A1255" s="34" t="s">
        <v>234</v>
      </c>
      <c r="B1255" s="35">
        <v>42679</v>
      </c>
      <c r="C1255" s="36" t="s">
        <v>1626</v>
      </c>
      <c r="D1255" s="37">
        <v>5730</v>
      </c>
      <c r="E1255" s="34"/>
      <c r="F1255" s="42">
        <f>IF(Tableau1[[#This Row],[debit]]&gt;0,Tableau1[[#This Row],[debit]],-Tableau1[[#This Row],[credit]])</f>
        <v>5730</v>
      </c>
      <c r="G1255" s="1" t="str">
        <f>LEFT(Tableau1[[#This Row],[libelle]],FIND(" ",Tableau1[[#This Row],[libelle]])-1)</f>
        <v>SIDEXIA</v>
      </c>
    </row>
    <row r="1256" spans="1:7" x14ac:dyDescent="0.35">
      <c r="A1256" s="34" t="s">
        <v>234</v>
      </c>
      <c r="B1256" s="35">
        <v>42461</v>
      </c>
      <c r="C1256" s="36" t="s">
        <v>1627</v>
      </c>
      <c r="D1256" s="37">
        <v>5920</v>
      </c>
      <c r="E1256" s="34"/>
      <c r="F1256" s="42">
        <f>IF(Tableau1[[#This Row],[debit]]&gt;0,Tableau1[[#This Row],[debit]],-Tableau1[[#This Row],[credit]])</f>
        <v>5920</v>
      </c>
      <c r="G1256" s="1" t="str">
        <f>LEFT(Tableau1[[#This Row],[libelle]],FIND(" ",Tableau1[[#This Row],[libelle]])-1)</f>
        <v>SIDEXIA</v>
      </c>
    </row>
    <row r="1257" spans="1:7" x14ac:dyDescent="0.35">
      <c r="A1257" s="34" t="s">
        <v>234</v>
      </c>
      <c r="B1257" s="35">
        <v>42621</v>
      </c>
      <c r="C1257" s="36" t="s">
        <v>1628</v>
      </c>
      <c r="D1257" s="37">
        <v>6070</v>
      </c>
      <c r="E1257" s="34"/>
      <c r="F1257" s="42">
        <f>IF(Tableau1[[#This Row],[debit]]&gt;0,Tableau1[[#This Row],[debit]],-Tableau1[[#This Row],[credit]])</f>
        <v>6070</v>
      </c>
      <c r="G1257" s="1" t="str">
        <f>LEFT(Tableau1[[#This Row],[libelle]],FIND(" ",Tableau1[[#This Row],[libelle]])-1)</f>
        <v>SIDEXIA</v>
      </c>
    </row>
    <row r="1258" spans="1:7" x14ac:dyDescent="0.35">
      <c r="A1258" s="34" t="s">
        <v>236</v>
      </c>
      <c r="B1258" s="35">
        <v>42461</v>
      </c>
      <c r="C1258" s="36" t="s">
        <v>1629</v>
      </c>
      <c r="D1258" s="37">
        <v>1630</v>
      </c>
      <c r="E1258" s="34"/>
      <c r="F1258" s="42">
        <f>IF(Tableau1[[#This Row],[debit]]&gt;0,Tableau1[[#This Row],[debit]],-Tableau1[[#This Row],[credit]])</f>
        <v>1630</v>
      </c>
      <c r="G1258" s="1" t="str">
        <f>LEFT(Tableau1[[#This Row],[libelle]],FIND(" ",Tableau1[[#This Row],[libelle]])-1)</f>
        <v>QUATRE</v>
      </c>
    </row>
    <row r="1259" spans="1:7" x14ac:dyDescent="0.35">
      <c r="A1259" s="34" t="s">
        <v>236</v>
      </c>
      <c r="B1259" s="35">
        <v>42658</v>
      </c>
      <c r="C1259" s="36" t="s">
        <v>1630</v>
      </c>
      <c r="D1259" s="37">
        <v>2260</v>
      </c>
      <c r="E1259" s="34"/>
      <c r="F1259" s="42">
        <f>IF(Tableau1[[#This Row],[debit]]&gt;0,Tableau1[[#This Row],[debit]],-Tableau1[[#This Row],[credit]])</f>
        <v>2260</v>
      </c>
      <c r="G1259" s="1" t="str">
        <f>LEFT(Tableau1[[#This Row],[libelle]],FIND(" ",Tableau1[[#This Row],[libelle]])-1)</f>
        <v>QUATRE</v>
      </c>
    </row>
    <row r="1260" spans="1:7" x14ac:dyDescent="0.35">
      <c r="A1260" s="34" t="s">
        <v>236</v>
      </c>
      <c r="B1260" s="35">
        <v>42605</v>
      </c>
      <c r="C1260" s="36" t="s">
        <v>1631</v>
      </c>
      <c r="D1260" s="37">
        <v>2640</v>
      </c>
      <c r="E1260" s="34"/>
      <c r="F1260" s="42">
        <f>IF(Tableau1[[#This Row],[debit]]&gt;0,Tableau1[[#This Row],[debit]],-Tableau1[[#This Row],[credit]])</f>
        <v>2640</v>
      </c>
      <c r="G1260" s="1" t="str">
        <f>LEFT(Tableau1[[#This Row],[libelle]],FIND(" ",Tableau1[[#This Row],[libelle]])-1)</f>
        <v>QUATRE</v>
      </c>
    </row>
    <row r="1261" spans="1:7" x14ac:dyDescent="0.35">
      <c r="A1261" s="34" t="s">
        <v>236</v>
      </c>
      <c r="B1261" s="35">
        <v>42644</v>
      </c>
      <c r="C1261" s="36" t="s">
        <v>1632</v>
      </c>
      <c r="D1261" s="37">
        <v>2910</v>
      </c>
      <c r="E1261" s="34"/>
      <c r="F1261" s="42">
        <f>IF(Tableau1[[#This Row],[debit]]&gt;0,Tableau1[[#This Row],[debit]],-Tableau1[[#This Row],[credit]])</f>
        <v>2910</v>
      </c>
      <c r="G1261" s="1" t="str">
        <f>LEFT(Tableau1[[#This Row],[libelle]],FIND(" ",Tableau1[[#This Row],[libelle]])-1)</f>
        <v>QUATRE</v>
      </c>
    </row>
    <row r="1262" spans="1:7" x14ac:dyDescent="0.35">
      <c r="A1262" s="34" t="s">
        <v>236</v>
      </c>
      <c r="B1262" s="35">
        <v>42398</v>
      </c>
      <c r="C1262" s="36" t="s">
        <v>1633</v>
      </c>
      <c r="D1262" s="37">
        <v>3180</v>
      </c>
      <c r="E1262" s="34"/>
      <c r="F1262" s="42">
        <f>IF(Tableau1[[#This Row],[debit]]&gt;0,Tableau1[[#This Row],[debit]],-Tableau1[[#This Row],[credit]])</f>
        <v>3180</v>
      </c>
      <c r="G1262" s="1" t="str">
        <f>LEFT(Tableau1[[#This Row],[libelle]],FIND(" ",Tableau1[[#This Row],[libelle]])-1)</f>
        <v>QUATRE</v>
      </c>
    </row>
    <row r="1263" spans="1:7" x14ac:dyDescent="0.35">
      <c r="A1263" s="34" t="s">
        <v>236</v>
      </c>
      <c r="B1263" s="35">
        <v>42667</v>
      </c>
      <c r="C1263" s="36" t="s">
        <v>1634</v>
      </c>
      <c r="D1263" s="37">
        <v>3290</v>
      </c>
      <c r="E1263" s="34"/>
      <c r="F1263" s="42">
        <f>IF(Tableau1[[#This Row],[debit]]&gt;0,Tableau1[[#This Row],[debit]],-Tableau1[[#This Row],[credit]])</f>
        <v>3290</v>
      </c>
      <c r="G1263" s="1" t="str">
        <f>LEFT(Tableau1[[#This Row],[libelle]],FIND(" ",Tableau1[[#This Row],[libelle]])-1)</f>
        <v>QUATRE</v>
      </c>
    </row>
    <row r="1264" spans="1:7" x14ac:dyDescent="0.35">
      <c r="A1264" s="34" t="s">
        <v>236</v>
      </c>
      <c r="B1264" s="35">
        <v>42621</v>
      </c>
      <c r="C1264" s="36" t="s">
        <v>1635</v>
      </c>
      <c r="D1264" s="37">
        <v>3910</v>
      </c>
      <c r="E1264" s="34"/>
      <c r="F1264" s="42">
        <f>IF(Tableau1[[#This Row],[debit]]&gt;0,Tableau1[[#This Row],[debit]],-Tableau1[[#This Row],[credit]])</f>
        <v>3910</v>
      </c>
      <c r="G1264" s="1" t="str">
        <f>LEFT(Tableau1[[#This Row],[libelle]],FIND(" ",Tableau1[[#This Row],[libelle]])-1)</f>
        <v>QUATRE</v>
      </c>
    </row>
    <row r="1265" spans="1:7" x14ac:dyDescent="0.35">
      <c r="A1265" s="34" t="s">
        <v>236</v>
      </c>
      <c r="B1265" s="35">
        <v>42690</v>
      </c>
      <c r="C1265" s="36" t="s">
        <v>1636</v>
      </c>
      <c r="D1265" s="37">
        <v>4020</v>
      </c>
      <c r="E1265" s="34"/>
      <c r="F1265" s="42">
        <f>IF(Tableau1[[#This Row],[debit]]&gt;0,Tableau1[[#This Row],[debit]],-Tableau1[[#This Row],[credit]])</f>
        <v>4020</v>
      </c>
      <c r="G1265" s="1" t="str">
        <f>LEFT(Tableau1[[#This Row],[libelle]],FIND(" ",Tableau1[[#This Row],[libelle]])-1)</f>
        <v>QUATRE</v>
      </c>
    </row>
    <row r="1266" spans="1:7" x14ac:dyDescent="0.35">
      <c r="A1266" s="34" t="s">
        <v>236</v>
      </c>
      <c r="B1266" s="35">
        <v>42428</v>
      </c>
      <c r="C1266" s="36" t="s">
        <v>1637</v>
      </c>
      <c r="D1266" s="37">
        <v>4030</v>
      </c>
      <c r="E1266" s="34"/>
      <c r="F1266" s="42">
        <f>IF(Tableau1[[#This Row],[debit]]&gt;0,Tableau1[[#This Row],[debit]],-Tableau1[[#This Row],[credit]])</f>
        <v>4030</v>
      </c>
      <c r="G1266" s="1" t="str">
        <f>LEFT(Tableau1[[#This Row],[libelle]],FIND(" ",Tableau1[[#This Row],[libelle]])-1)</f>
        <v>QUATRE</v>
      </c>
    </row>
    <row r="1267" spans="1:7" x14ac:dyDescent="0.35">
      <c r="A1267" s="34" t="s">
        <v>236</v>
      </c>
      <c r="B1267" s="35">
        <v>42707</v>
      </c>
      <c r="C1267" s="36" t="s">
        <v>1638</v>
      </c>
      <c r="D1267" s="37">
        <v>4250</v>
      </c>
      <c r="E1267" s="34"/>
      <c r="F1267" s="42">
        <f>IF(Tableau1[[#This Row],[debit]]&gt;0,Tableau1[[#This Row],[debit]],-Tableau1[[#This Row],[credit]])</f>
        <v>4250</v>
      </c>
      <c r="G1267" s="1" t="str">
        <f>LEFT(Tableau1[[#This Row],[libelle]],FIND(" ",Tableau1[[#This Row],[libelle]])-1)</f>
        <v>QUATRE</v>
      </c>
    </row>
    <row r="1268" spans="1:7" x14ac:dyDescent="0.35">
      <c r="A1268" s="34" t="s">
        <v>236</v>
      </c>
      <c r="B1268" s="35">
        <v>42422</v>
      </c>
      <c r="C1268" s="36" t="s">
        <v>1639</v>
      </c>
      <c r="D1268" s="37">
        <v>5400</v>
      </c>
      <c r="E1268" s="34"/>
      <c r="F1268" s="42">
        <f>IF(Tableau1[[#This Row],[debit]]&gt;0,Tableau1[[#This Row],[debit]],-Tableau1[[#This Row],[credit]])</f>
        <v>5400</v>
      </c>
      <c r="G1268" s="1" t="str">
        <f>LEFT(Tableau1[[#This Row],[libelle]],FIND(" ",Tableau1[[#This Row],[libelle]])-1)</f>
        <v>QUATRE</v>
      </c>
    </row>
    <row r="1269" spans="1:7" x14ac:dyDescent="0.35">
      <c r="A1269" s="34" t="s">
        <v>236</v>
      </c>
      <c r="B1269" s="35">
        <v>42652</v>
      </c>
      <c r="C1269" s="36" t="s">
        <v>1640</v>
      </c>
      <c r="D1269" s="37">
        <v>6300</v>
      </c>
      <c r="E1269" s="34"/>
      <c r="F1269" s="42">
        <f>IF(Tableau1[[#This Row],[debit]]&gt;0,Tableau1[[#This Row],[debit]],-Tableau1[[#This Row],[credit]])</f>
        <v>6300</v>
      </c>
      <c r="G1269" s="1" t="str">
        <f>LEFT(Tableau1[[#This Row],[libelle]],FIND(" ",Tableau1[[#This Row],[libelle]])-1)</f>
        <v>QUATRE</v>
      </c>
    </row>
    <row r="1270" spans="1:7" x14ac:dyDescent="0.35">
      <c r="A1270" s="34" t="s">
        <v>236</v>
      </c>
      <c r="B1270" s="35">
        <v>42496</v>
      </c>
      <c r="C1270" s="36" t="s">
        <v>1641</v>
      </c>
      <c r="D1270" s="37">
        <v>6880</v>
      </c>
      <c r="E1270" s="34"/>
      <c r="F1270" s="42">
        <f>IF(Tableau1[[#This Row],[debit]]&gt;0,Tableau1[[#This Row],[debit]],-Tableau1[[#This Row],[credit]])</f>
        <v>6880</v>
      </c>
      <c r="G1270" s="1" t="str">
        <f>LEFT(Tableau1[[#This Row],[libelle]],FIND(" ",Tableau1[[#This Row],[libelle]])-1)</f>
        <v>QUATRE</v>
      </c>
    </row>
    <row r="1271" spans="1:7" x14ac:dyDescent="0.35">
      <c r="A1271" s="34" t="s">
        <v>236</v>
      </c>
      <c r="B1271" s="35">
        <v>42564</v>
      </c>
      <c r="C1271" s="36" t="s">
        <v>1642</v>
      </c>
      <c r="D1271" s="37">
        <v>6970</v>
      </c>
      <c r="E1271" s="34"/>
      <c r="F1271" s="42">
        <f>IF(Tableau1[[#This Row],[debit]]&gt;0,Tableau1[[#This Row],[debit]],-Tableau1[[#This Row],[credit]])</f>
        <v>6970</v>
      </c>
      <c r="G1271" s="1" t="str">
        <f>LEFT(Tableau1[[#This Row],[libelle]],FIND(" ",Tableau1[[#This Row],[libelle]])-1)</f>
        <v>QUATRE</v>
      </c>
    </row>
    <row r="1272" spans="1:7" x14ac:dyDescent="0.35">
      <c r="A1272" s="34" t="s">
        <v>236</v>
      </c>
      <c r="B1272" s="35">
        <v>42483</v>
      </c>
      <c r="C1272" s="36" t="s">
        <v>1643</v>
      </c>
      <c r="D1272" s="37">
        <v>7250</v>
      </c>
      <c r="E1272" s="34"/>
      <c r="F1272" s="42">
        <f>IF(Tableau1[[#This Row],[debit]]&gt;0,Tableau1[[#This Row],[debit]],-Tableau1[[#This Row],[credit]])</f>
        <v>7250</v>
      </c>
      <c r="G1272" s="1" t="str">
        <f>LEFT(Tableau1[[#This Row],[libelle]],FIND(" ",Tableau1[[#This Row],[libelle]])-1)</f>
        <v>QUATRE</v>
      </c>
    </row>
    <row r="1273" spans="1:7" x14ac:dyDescent="0.35">
      <c r="A1273" s="34" t="s">
        <v>236</v>
      </c>
      <c r="B1273" s="35">
        <v>42422</v>
      </c>
      <c r="C1273" s="36" t="s">
        <v>1644</v>
      </c>
      <c r="D1273" s="37">
        <v>8110</v>
      </c>
      <c r="E1273" s="34"/>
      <c r="F1273" s="42">
        <f>IF(Tableau1[[#This Row],[debit]]&gt;0,Tableau1[[#This Row],[debit]],-Tableau1[[#This Row],[credit]])</f>
        <v>8110</v>
      </c>
      <c r="G1273" s="1" t="str">
        <f>LEFT(Tableau1[[#This Row],[libelle]],FIND(" ",Tableau1[[#This Row],[libelle]])-1)</f>
        <v>QUATRE</v>
      </c>
    </row>
    <row r="1274" spans="1:7" x14ac:dyDescent="0.35">
      <c r="A1274" s="34" t="s">
        <v>238</v>
      </c>
      <c r="B1274" s="35">
        <v>42523</v>
      </c>
      <c r="C1274" s="36" t="s">
        <v>1645</v>
      </c>
      <c r="D1274" s="37">
        <v>770</v>
      </c>
      <c r="E1274" s="34"/>
      <c r="F1274" s="42">
        <f>IF(Tableau1[[#This Row],[debit]]&gt;0,Tableau1[[#This Row],[debit]],-Tableau1[[#This Row],[credit]])</f>
        <v>770</v>
      </c>
      <c r="G1274" s="1" t="str">
        <f>LEFT(Tableau1[[#This Row],[libelle]],FIND(" ",Tableau1[[#This Row],[libelle]])-1)</f>
        <v>HILL</v>
      </c>
    </row>
    <row r="1275" spans="1:7" x14ac:dyDescent="0.35">
      <c r="A1275" s="34" t="s">
        <v>238</v>
      </c>
      <c r="B1275" s="35">
        <v>42542</v>
      </c>
      <c r="C1275" s="36" t="s">
        <v>1646</v>
      </c>
      <c r="D1275" s="37">
        <v>1260</v>
      </c>
      <c r="E1275" s="34"/>
      <c r="F1275" s="42">
        <f>IF(Tableau1[[#This Row],[debit]]&gt;0,Tableau1[[#This Row],[debit]],-Tableau1[[#This Row],[credit]])</f>
        <v>1260</v>
      </c>
      <c r="G1275" s="1" t="str">
        <f>LEFT(Tableau1[[#This Row],[libelle]],FIND(" ",Tableau1[[#This Row],[libelle]])-1)</f>
        <v>HILL</v>
      </c>
    </row>
    <row r="1276" spans="1:7" x14ac:dyDescent="0.35">
      <c r="A1276" s="34" t="s">
        <v>238</v>
      </c>
      <c r="B1276" s="35">
        <v>42580</v>
      </c>
      <c r="C1276" s="36" t="s">
        <v>1647</v>
      </c>
      <c r="D1276" s="37">
        <v>1910</v>
      </c>
      <c r="E1276" s="34"/>
      <c r="F1276" s="42">
        <f>IF(Tableau1[[#This Row],[debit]]&gt;0,Tableau1[[#This Row],[debit]],-Tableau1[[#This Row],[credit]])</f>
        <v>1910</v>
      </c>
      <c r="G1276" s="1" t="str">
        <f>LEFT(Tableau1[[#This Row],[libelle]],FIND(" ",Tableau1[[#This Row],[libelle]])-1)</f>
        <v>HILL</v>
      </c>
    </row>
    <row r="1277" spans="1:7" x14ac:dyDescent="0.35">
      <c r="A1277" s="34" t="s">
        <v>238</v>
      </c>
      <c r="B1277" s="35">
        <v>42418</v>
      </c>
      <c r="C1277" s="36" t="s">
        <v>1648</v>
      </c>
      <c r="D1277" s="37">
        <v>1980</v>
      </c>
      <c r="E1277" s="34"/>
      <c r="F1277" s="42">
        <f>IF(Tableau1[[#This Row],[debit]]&gt;0,Tableau1[[#This Row],[debit]],-Tableau1[[#This Row],[credit]])</f>
        <v>1980</v>
      </c>
      <c r="G1277" s="1" t="str">
        <f>LEFT(Tableau1[[#This Row],[libelle]],FIND(" ",Tableau1[[#This Row],[libelle]])-1)</f>
        <v>HILL</v>
      </c>
    </row>
    <row r="1278" spans="1:7" x14ac:dyDescent="0.35">
      <c r="A1278" s="34" t="s">
        <v>238</v>
      </c>
      <c r="B1278" s="35">
        <v>42406</v>
      </c>
      <c r="C1278" s="36" t="s">
        <v>1649</v>
      </c>
      <c r="D1278" s="37">
        <v>2870</v>
      </c>
      <c r="E1278" s="34"/>
      <c r="F1278" s="42">
        <f>IF(Tableau1[[#This Row],[debit]]&gt;0,Tableau1[[#This Row],[debit]],-Tableau1[[#This Row],[credit]])</f>
        <v>2870</v>
      </c>
      <c r="G1278" s="1" t="str">
        <f>LEFT(Tableau1[[#This Row],[libelle]],FIND(" ",Tableau1[[#This Row],[libelle]])-1)</f>
        <v>HILL</v>
      </c>
    </row>
    <row r="1279" spans="1:7" x14ac:dyDescent="0.35">
      <c r="A1279" s="34" t="s">
        <v>238</v>
      </c>
      <c r="B1279" s="35">
        <v>42609</v>
      </c>
      <c r="C1279" s="36" t="s">
        <v>1650</v>
      </c>
      <c r="D1279" s="37">
        <v>3420</v>
      </c>
      <c r="E1279" s="34"/>
      <c r="F1279" s="42">
        <f>IF(Tableau1[[#This Row],[debit]]&gt;0,Tableau1[[#This Row],[debit]],-Tableau1[[#This Row],[credit]])</f>
        <v>3420</v>
      </c>
      <c r="G1279" s="1" t="str">
        <f>LEFT(Tableau1[[#This Row],[libelle]],FIND(" ",Tableau1[[#This Row],[libelle]])-1)</f>
        <v>HILL</v>
      </c>
    </row>
    <row r="1280" spans="1:7" x14ac:dyDescent="0.35">
      <c r="A1280" s="34" t="s">
        <v>238</v>
      </c>
      <c r="B1280" s="35">
        <v>42704</v>
      </c>
      <c r="C1280" s="36" t="s">
        <v>1651</v>
      </c>
      <c r="D1280" s="37">
        <v>3800</v>
      </c>
      <c r="E1280" s="34"/>
      <c r="F1280" s="42">
        <f>IF(Tableau1[[#This Row],[debit]]&gt;0,Tableau1[[#This Row],[debit]],-Tableau1[[#This Row],[credit]])</f>
        <v>3800</v>
      </c>
      <c r="G1280" s="1" t="str">
        <f>LEFT(Tableau1[[#This Row],[libelle]],FIND(" ",Tableau1[[#This Row],[libelle]])-1)</f>
        <v>HILL</v>
      </c>
    </row>
    <row r="1281" spans="1:7" x14ac:dyDescent="0.35">
      <c r="A1281" s="34" t="s">
        <v>238</v>
      </c>
      <c r="B1281" s="35">
        <v>42476</v>
      </c>
      <c r="C1281" s="36" t="s">
        <v>1652</v>
      </c>
      <c r="D1281" s="37">
        <v>3870</v>
      </c>
      <c r="E1281" s="34"/>
      <c r="F1281" s="42">
        <f>IF(Tableau1[[#This Row],[debit]]&gt;0,Tableau1[[#This Row],[debit]],-Tableau1[[#This Row],[credit]])</f>
        <v>3870</v>
      </c>
      <c r="G1281" s="1" t="str">
        <f>LEFT(Tableau1[[#This Row],[libelle]],FIND(" ",Tableau1[[#This Row],[libelle]])-1)</f>
        <v>HILL</v>
      </c>
    </row>
    <row r="1282" spans="1:7" x14ac:dyDescent="0.35">
      <c r="A1282" s="34" t="s">
        <v>238</v>
      </c>
      <c r="B1282" s="35">
        <v>42488</v>
      </c>
      <c r="C1282" s="36" t="s">
        <v>1653</v>
      </c>
      <c r="D1282" s="37">
        <v>4730</v>
      </c>
      <c r="E1282" s="34"/>
      <c r="F1282" s="42">
        <f>IF(Tableau1[[#This Row],[debit]]&gt;0,Tableau1[[#This Row],[debit]],-Tableau1[[#This Row],[credit]])</f>
        <v>4730</v>
      </c>
      <c r="G1282" s="1" t="str">
        <f>LEFT(Tableau1[[#This Row],[libelle]],FIND(" ",Tableau1[[#This Row],[libelle]])-1)</f>
        <v>HILL</v>
      </c>
    </row>
    <row r="1283" spans="1:7" x14ac:dyDescent="0.35">
      <c r="A1283" s="34" t="s">
        <v>238</v>
      </c>
      <c r="B1283" s="35">
        <v>42569</v>
      </c>
      <c r="C1283" s="36" t="s">
        <v>1654</v>
      </c>
      <c r="D1283" s="37">
        <v>4970</v>
      </c>
      <c r="E1283" s="34"/>
      <c r="F1283" s="42">
        <f>IF(Tableau1[[#This Row],[debit]]&gt;0,Tableau1[[#This Row],[debit]],-Tableau1[[#This Row],[credit]])</f>
        <v>4970</v>
      </c>
      <c r="G1283" s="1" t="str">
        <f>LEFT(Tableau1[[#This Row],[libelle]],FIND(" ",Tableau1[[#This Row],[libelle]])-1)</f>
        <v>HILL</v>
      </c>
    </row>
    <row r="1284" spans="1:7" x14ac:dyDescent="0.35">
      <c r="A1284" s="34" t="s">
        <v>238</v>
      </c>
      <c r="B1284" s="35">
        <v>42393</v>
      </c>
      <c r="C1284" s="36" t="s">
        <v>1655</v>
      </c>
      <c r="D1284" s="37">
        <v>5260</v>
      </c>
      <c r="E1284" s="34"/>
      <c r="F1284" s="42">
        <f>IF(Tableau1[[#This Row],[debit]]&gt;0,Tableau1[[#This Row],[debit]],-Tableau1[[#This Row],[credit]])</f>
        <v>5260</v>
      </c>
      <c r="G1284" s="1" t="str">
        <f>LEFT(Tableau1[[#This Row],[libelle]],FIND(" ",Tableau1[[#This Row],[libelle]])-1)</f>
        <v>HILL</v>
      </c>
    </row>
    <row r="1285" spans="1:7" x14ac:dyDescent="0.35">
      <c r="A1285" s="34" t="s">
        <v>238</v>
      </c>
      <c r="B1285" s="35">
        <v>42481</v>
      </c>
      <c r="C1285" s="36" t="s">
        <v>1656</v>
      </c>
      <c r="D1285" s="37">
        <v>5440</v>
      </c>
      <c r="E1285" s="34"/>
      <c r="F1285" s="42">
        <f>IF(Tableau1[[#This Row],[debit]]&gt;0,Tableau1[[#This Row],[debit]],-Tableau1[[#This Row],[credit]])</f>
        <v>5440</v>
      </c>
      <c r="G1285" s="1" t="str">
        <f>LEFT(Tableau1[[#This Row],[libelle]],FIND(" ",Tableau1[[#This Row],[libelle]])-1)</f>
        <v>DEEZER</v>
      </c>
    </row>
    <row r="1286" spans="1:7" x14ac:dyDescent="0.35">
      <c r="A1286" s="34" t="s">
        <v>238</v>
      </c>
      <c r="B1286" s="35">
        <v>42734</v>
      </c>
      <c r="C1286" s="36" t="s">
        <v>1657</v>
      </c>
      <c r="D1286" s="37">
        <v>5700</v>
      </c>
      <c r="E1286" s="34"/>
      <c r="F1286" s="42">
        <f>IF(Tableau1[[#This Row],[debit]]&gt;0,Tableau1[[#This Row],[debit]],-Tableau1[[#This Row],[credit]])</f>
        <v>5700</v>
      </c>
      <c r="G1286" s="1" t="str">
        <f>LEFT(Tableau1[[#This Row],[libelle]],FIND(" ",Tableau1[[#This Row],[libelle]])-1)</f>
        <v>DEEZER</v>
      </c>
    </row>
    <row r="1287" spans="1:7" x14ac:dyDescent="0.35">
      <c r="A1287" s="34" t="s">
        <v>238</v>
      </c>
      <c r="B1287" s="35">
        <v>42421</v>
      </c>
      <c r="C1287" s="36" t="s">
        <v>1658</v>
      </c>
      <c r="D1287" s="37">
        <v>5920</v>
      </c>
      <c r="E1287" s="34"/>
      <c r="F1287" s="42">
        <f>IF(Tableau1[[#This Row],[debit]]&gt;0,Tableau1[[#This Row],[debit]],-Tableau1[[#This Row],[credit]])</f>
        <v>5920</v>
      </c>
      <c r="G1287" s="1" t="str">
        <f>LEFT(Tableau1[[#This Row],[libelle]],FIND(" ",Tableau1[[#This Row],[libelle]])-1)</f>
        <v>DEEZER</v>
      </c>
    </row>
    <row r="1288" spans="1:7" x14ac:dyDescent="0.35">
      <c r="A1288" s="34" t="s">
        <v>238</v>
      </c>
      <c r="B1288" s="35">
        <v>42643</v>
      </c>
      <c r="C1288" s="36" t="s">
        <v>1659</v>
      </c>
      <c r="D1288" s="37">
        <v>7020</v>
      </c>
      <c r="E1288" s="34"/>
      <c r="F1288" s="42">
        <f>IF(Tableau1[[#This Row],[debit]]&gt;0,Tableau1[[#This Row],[debit]],-Tableau1[[#This Row],[credit]])</f>
        <v>7020</v>
      </c>
      <c r="G1288" s="1" t="str">
        <f>LEFT(Tableau1[[#This Row],[libelle]],FIND(" ",Tableau1[[#This Row],[libelle]])-1)</f>
        <v>DEEZER</v>
      </c>
    </row>
    <row r="1289" spans="1:7" x14ac:dyDescent="0.35">
      <c r="A1289" s="34" t="s">
        <v>238</v>
      </c>
      <c r="B1289" s="35">
        <v>42626</v>
      </c>
      <c r="C1289" s="36" t="s">
        <v>1660</v>
      </c>
      <c r="D1289" s="37">
        <v>7810</v>
      </c>
      <c r="E1289" s="34"/>
      <c r="F1289" s="42">
        <f>IF(Tableau1[[#This Row],[debit]]&gt;0,Tableau1[[#This Row],[debit]],-Tableau1[[#This Row],[credit]])</f>
        <v>7810</v>
      </c>
      <c r="G1289" s="1" t="str">
        <f>LEFT(Tableau1[[#This Row],[libelle]],FIND(" ",Tableau1[[#This Row],[libelle]])-1)</f>
        <v>DEEZER</v>
      </c>
    </row>
    <row r="1290" spans="1:7" x14ac:dyDescent="0.35">
      <c r="A1290" s="34" t="s">
        <v>242</v>
      </c>
      <c r="B1290" s="35">
        <v>42433</v>
      </c>
      <c r="C1290" s="36" t="s">
        <v>1661</v>
      </c>
      <c r="D1290" s="37">
        <v>420</v>
      </c>
      <c r="E1290" s="34"/>
      <c r="F1290" s="42">
        <f>IF(Tableau1[[#This Row],[debit]]&gt;0,Tableau1[[#This Row],[debit]],-Tableau1[[#This Row],[credit]])</f>
        <v>420</v>
      </c>
      <c r="G1290" s="1" t="str">
        <f>LEFT(Tableau1[[#This Row],[libelle]],FIND(" ",Tableau1[[#This Row],[libelle]])-1)</f>
        <v>DEEZER</v>
      </c>
    </row>
    <row r="1291" spans="1:7" x14ac:dyDescent="0.35">
      <c r="A1291" s="34" t="s">
        <v>242</v>
      </c>
      <c r="B1291" s="35">
        <v>42684</v>
      </c>
      <c r="C1291" s="36" t="s">
        <v>1662</v>
      </c>
      <c r="D1291" s="37">
        <v>510</v>
      </c>
      <c r="E1291" s="34"/>
      <c r="F1291" s="42">
        <f>IF(Tableau1[[#This Row],[debit]]&gt;0,Tableau1[[#This Row],[debit]],-Tableau1[[#This Row],[credit]])</f>
        <v>510</v>
      </c>
      <c r="G1291" s="1" t="str">
        <f>LEFT(Tableau1[[#This Row],[libelle]],FIND(" ",Tableau1[[#This Row],[libelle]])-1)</f>
        <v>DEEZER</v>
      </c>
    </row>
    <row r="1292" spans="1:7" x14ac:dyDescent="0.35">
      <c r="A1292" s="34" t="s">
        <v>242</v>
      </c>
      <c r="B1292" s="35">
        <v>42392</v>
      </c>
      <c r="C1292" s="36" t="s">
        <v>1663</v>
      </c>
      <c r="D1292" s="37">
        <v>540</v>
      </c>
      <c r="E1292" s="34"/>
      <c r="F1292" s="42">
        <f>IF(Tableau1[[#This Row],[debit]]&gt;0,Tableau1[[#This Row],[debit]],-Tableau1[[#This Row],[credit]])</f>
        <v>540</v>
      </c>
      <c r="G1292" s="1" t="str">
        <f>LEFT(Tableau1[[#This Row],[libelle]],FIND(" ",Tableau1[[#This Row],[libelle]])-1)</f>
        <v>DEEZER</v>
      </c>
    </row>
    <row r="1293" spans="1:7" x14ac:dyDescent="0.35">
      <c r="A1293" s="34" t="s">
        <v>242</v>
      </c>
      <c r="B1293" s="35">
        <v>42585</v>
      </c>
      <c r="C1293" s="36" t="s">
        <v>1664</v>
      </c>
      <c r="D1293" s="37">
        <v>1070</v>
      </c>
      <c r="E1293" s="34"/>
      <c r="F1293" s="42">
        <f>IF(Tableau1[[#This Row],[debit]]&gt;0,Tableau1[[#This Row],[debit]],-Tableau1[[#This Row],[credit]])</f>
        <v>1070</v>
      </c>
      <c r="G1293" s="1" t="str">
        <f>LEFT(Tableau1[[#This Row],[libelle]],FIND(" ",Tableau1[[#This Row],[libelle]])-1)</f>
        <v>DEEZER</v>
      </c>
    </row>
    <row r="1294" spans="1:7" x14ac:dyDescent="0.35">
      <c r="A1294" s="34" t="s">
        <v>242</v>
      </c>
      <c r="B1294" s="35">
        <v>42468</v>
      </c>
      <c r="C1294" s="36" t="s">
        <v>1665</v>
      </c>
      <c r="D1294" s="37">
        <v>1380</v>
      </c>
      <c r="E1294" s="34"/>
      <c r="F1294" s="42">
        <f>IF(Tableau1[[#This Row],[debit]]&gt;0,Tableau1[[#This Row],[debit]],-Tableau1[[#This Row],[credit]])</f>
        <v>1380</v>
      </c>
      <c r="G1294" s="1" t="str">
        <f>LEFT(Tableau1[[#This Row],[libelle]],FIND(" ",Tableau1[[#This Row],[libelle]])-1)</f>
        <v>DEEZER</v>
      </c>
    </row>
    <row r="1295" spans="1:7" x14ac:dyDescent="0.35">
      <c r="A1295" s="34" t="s">
        <v>242</v>
      </c>
      <c r="B1295" s="35">
        <v>42536</v>
      </c>
      <c r="C1295" s="36" t="s">
        <v>1666</v>
      </c>
      <c r="D1295" s="37">
        <v>2450</v>
      </c>
      <c r="E1295" s="34"/>
      <c r="F1295" s="42">
        <f>IF(Tableau1[[#This Row],[debit]]&gt;0,Tableau1[[#This Row],[debit]],-Tableau1[[#This Row],[credit]])</f>
        <v>2450</v>
      </c>
      <c r="G1295" s="1" t="str">
        <f>LEFT(Tableau1[[#This Row],[libelle]],FIND(" ",Tableau1[[#This Row],[libelle]])-1)</f>
        <v>DEEZER</v>
      </c>
    </row>
    <row r="1296" spans="1:7" x14ac:dyDescent="0.35">
      <c r="A1296" s="34" t="s">
        <v>242</v>
      </c>
      <c r="B1296" s="35">
        <v>42400</v>
      </c>
      <c r="C1296" s="36" t="s">
        <v>1667</v>
      </c>
      <c r="D1296" s="37">
        <v>2590</v>
      </c>
      <c r="E1296" s="34"/>
      <c r="F1296" s="42">
        <f>IF(Tableau1[[#This Row],[debit]]&gt;0,Tableau1[[#This Row],[debit]],-Tableau1[[#This Row],[credit]])</f>
        <v>2590</v>
      </c>
      <c r="G1296" s="1" t="str">
        <f>LEFT(Tableau1[[#This Row],[libelle]],FIND(" ",Tableau1[[#This Row],[libelle]])-1)</f>
        <v>EPITECH</v>
      </c>
    </row>
    <row r="1297" spans="1:7" x14ac:dyDescent="0.35">
      <c r="A1297" s="34" t="s">
        <v>242</v>
      </c>
      <c r="B1297" s="35">
        <v>42511</v>
      </c>
      <c r="C1297" s="36" t="s">
        <v>1668</v>
      </c>
      <c r="D1297" s="37">
        <v>3130</v>
      </c>
      <c r="E1297" s="34"/>
      <c r="F1297" s="42">
        <f>IF(Tableau1[[#This Row],[debit]]&gt;0,Tableau1[[#This Row],[debit]],-Tableau1[[#This Row],[credit]])</f>
        <v>3130</v>
      </c>
      <c r="G1297" s="1" t="str">
        <f>LEFT(Tableau1[[#This Row],[libelle]],FIND(" ",Tableau1[[#This Row],[libelle]])-1)</f>
        <v>EPITECH</v>
      </c>
    </row>
    <row r="1298" spans="1:7" x14ac:dyDescent="0.35">
      <c r="A1298" s="34" t="s">
        <v>242</v>
      </c>
      <c r="B1298" s="35">
        <v>42505</v>
      </c>
      <c r="C1298" s="36" t="s">
        <v>1669</v>
      </c>
      <c r="D1298" s="37">
        <v>3160</v>
      </c>
      <c r="E1298" s="34"/>
      <c r="F1298" s="42">
        <f>IF(Tableau1[[#This Row],[debit]]&gt;0,Tableau1[[#This Row],[debit]],-Tableau1[[#This Row],[credit]])</f>
        <v>3160</v>
      </c>
      <c r="G1298" s="1" t="str">
        <f>LEFT(Tableau1[[#This Row],[libelle]],FIND(" ",Tableau1[[#This Row],[libelle]])-1)</f>
        <v>EPITECH</v>
      </c>
    </row>
    <row r="1299" spans="1:7" x14ac:dyDescent="0.35">
      <c r="A1299" s="34" t="s">
        <v>242</v>
      </c>
      <c r="B1299" s="35">
        <v>42487</v>
      </c>
      <c r="C1299" s="36" t="s">
        <v>1670</v>
      </c>
      <c r="D1299" s="37">
        <v>4440</v>
      </c>
      <c r="E1299" s="34"/>
      <c r="F1299" s="42">
        <f>IF(Tableau1[[#This Row],[debit]]&gt;0,Tableau1[[#This Row],[debit]],-Tableau1[[#This Row],[credit]])</f>
        <v>4440</v>
      </c>
      <c r="G1299" s="1" t="str">
        <f>LEFT(Tableau1[[#This Row],[libelle]],FIND(" ",Tableau1[[#This Row],[libelle]])-1)</f>
        <v>EPITECH</v>
      </c>
    </row>
    <row r="1300" spans="1:7" x14ac:dyDescent="0.35">
      <c r="A1300" s="34" t="s">
        <v>242</v>
      </c>
      <c r="B1300" s="35">
        <v>42729</v>
      </c>
      <c r="C1300" s="36" t="s">
        <v>1671</v>
      </c>
      <c r="D1300" s="37">
        <v>4730</v>
      </c>
      <c r="E1300" s="34"/>
      <c r="F1300" s="42">
        <f>IF(Tableau1[[#This Row],[debit]]&gt;0,Tableau1[[#This Row],[debit]],-Tableau1[[#This Row],[credit]])</f>
        <v>4730</v>
      </c>
      <c r="G1300" s="1" t="str">
        <f>LEFT(Tableau1[[#This Row],[libelle]],FIND(" ",Tableau1[[#This Row],[libelle]])-1)</f>
        <v>EPITECH</v>
      </c>
    </row>
    <row r="1301" spans="1:7" x14ac:dyDescent="0.35">
      <c r="A1301" s="34" t="s">
        <v>242</v>
      </c>
      <c r="B1301" s="35">
        <v>42511</v>
      </c>
      <c r="C1301" s="36" t="s">
        <v>1672</v>
      </c>
      <c r="D1301" s="37">
        <v>4770</v>
      </c>
      <c r="E1301" s="34"/>
      <c r="F1301" s="42">
        <f>IF(Tableau1[[#This Row],[debit]]&gt;0,Tableau1[[#This Row],[debit]],-Tableau1[[#This Row],[credit]])</f>
        <v>4770</v>
      </c>
      <c r="G1301" s="1" t="str">
        <f>LEFT(Tableau1[[#This Row],[libelle]],FIND(" ",Tableau1[[#This Row],[libelle]])-1)</f>
        <v>EPITECH</v>
      </c>
    </row>
    <row r="1302" spans="1:7" x14ac:dyDescent="0.35">
      <c r="A1302" s="34" t="s">
        <v>242</v>
      </c>
      <c r="B1302" s="35">
        <v>42523</v>
      </c>
      <c r="C1302" s="36" t="s">
        <v>1673</v>
      </c>
      <c r="D1302" s="37">
        <v>5090</v>
      </c>
      <c r="E1302" s="34"/>
      <c r="F1302" s="42">
        <f>IF(Tableau1[[#This Row],[debit]]&gt;0,Tableau1[[#This Row],[debit]],-Tableau1[[#This Row],[credit]])</f>
        <v>5090</v>
      </c>
      <c r="G1302" s="1" t="str">
        <f>LEFT(Tableau1[[#This Row],[libelle]],FIND(" ",Tableau1[[#This Row],[libelle]])-1)</f>
        <v>EPITECH</v>
      </c>
    </row>
    <row r="1303" spans="1:7" x14ac:dyDescent="0.35">
      <c r="A1303" s="34" t="s">
        <v>242</v>
      </c>
      <c r="B1303" s="35">
        <v>42484</v>
      </c>
      <c r="C1303" s="36" t="s">
        <v>1674</v>
      </c>
      <c r="D1303" s="37">
        <v>6390</v>
      </c>
      <c r="E1303" s="34"/>
      <c r="F1303" s="42">
        <f>IF(Tableau1[[#This Row],[debit]]&gt;0,Tableau1[[#This Row],[debit]],-Tableau1[[#This Row],[credit]])</f>
        <v>6390</v>
      </c>
      <c r="G1303" s="1" t="str">
        <f>LEFT(Tableau1[[#This Row],[libelle]],FIND(" ",Tableau1[[#This Row],[libelle]])-1)</f>
        <v>EPITECH</v>
      </c>
    </row>
    <row r="1304" spans="1:7" x14ac:dyDescent="0.35">
      <c r="A1304" s="34" t="s">
        <v>242</v>
      </c>
      <c r="B1304" s="35">
        <v>42624</v>
      </c>
      <c r="C1304" s="36" t="s">
        <v>1675</v>
      </c>
      <c r="D1304" s="37">
        <v>6530</v>
      </c>
      <c r="E1304" s="34"/>
      <c r="F1304" s="42">
        <f>IF(Tableau1[[#This Row],[debit]]&gt;0,Tableau1[[#This Row],[debit]],-Tableau1[[#This Row],[credit]])</f>
        <v>6530</v>
      </c>
      <c r="G1304" s="1" t="str">
        <f>LEFT(Tableau1[[#This Row],[libelle]],FIND(" ",Tableau1[[#This Row],[libelle]])-1)</f>
        <v>EPITECH</v>
      </c>
    </row>
    <row r="1305" spans="1:7" x14ac:dyDescent="0.35">
      <c r="A1305" s="34" t="s">
        <v>242</v>
      </c>
      <c r="B1305" s="35">
        <v>42535</v>
      </c>
      <c r="C1305" s="36" t="s">
        <v>1676</v>
      </c>
      <c r="D1305" s="37">
        <v>6870</v>
      </c>
      <c r="E1305" s="34"/>
      <c r="F1305" s="42">
        <f>IF(Tableau1[[#This Row],[debit]]&gt;0,Tableau1[[#This Row],[debit]],-Tableau1[[#This Row],[credit]])</f>
        <v>6870</v>
      </c>
      <c r="G1305" s="1" t="str">
        <f>LEFT(Tableau1[[#This Row],[libelle]],FIND(" ",Tableau1[[#This Row],[libelle]])-1)</f>
        <v>EPITECH</v>
      </c>
    </row>
    <row r="1306" spans="1:7" x14ac:dyDescent="0.35">
      <c r="A1306" s="34" t="s">
        <v>244</v>
      </c>
      <c r="B1306" s="35">
        <v>42392</v>
      </c>
      <c r="C1306" s="36" t="s">
        <v>1677</v>
      </c>
      <c r="D1306" s="37">
        <v>630</v>
      </c>
      <c r="E1306" s="34"/>
      <c r="F1306" s="42">
        <f>IF(Tableau1[[#This Row],[debit]]&gt;0,Tableau1[[#This Row],[debit]],-Tableau1[[#This Row],[credit]])</f>
        <v>630</v>
      </c>
      <c r="G1306" s="1" t="str">
        <f>LEFT(Tableau1[[#This Row],[libelle]],FIND(" ",Tableau1[[#This Row],[libelle]])-1)</f>
        <v>WELP</v>
      </c>
    </row>
    <row r="1307" spans="1:7" x14ac:dyDescent="0.35">
      <c r="A1307" s="34" t="s">
        <v>244</v>
      </c>
      <c r="B1307" s="35">
        <v>42410</v>
      </c>
      <c r="C1307" s="36" t="s">
        <v>1678</v>
      </c>
      <c r="D1307" s="37">
        <v>830</v>
      </c>
      <c r="E1307" s="34"/>
      <c r="F1307" s="42">
        <f>IF(Tableau1[[#This Row],[debit]]&gt;0,Tableau1[[#This Row],[debit]],-Tableau1[[#This Row],[credit]])</f>
        <v>830</v>
      </c>
      <c r="G1307" s="1" t="str">
        <f>LEFT(Tableau1[[#This Row],[libelle]],FIND(" ",Tableau1[[#This Row],[libelle]])-1)</f>
        <v>WELP</v>
      </c>
    </row>
    <row r="1308" spans="1:7" x14ac:dyDescent="0.35">
      <c r="A1308" s="34" t="s">
        <v>244</v>
      </c>
      <c r="B1308" s="35">
        <v>42484</v>
      </c>
      <c r="C1308" s="36" t="s">
        <v>1679</v>
      </c>
      <c r="D1308" s="37">
        <v>1190</v>
      </c>
      <c r="E1308" s="34"/>
      <c r="F1308" s="42">
        <f>IF(Tableau1[[#This Row],[debit]]&gt;0,Tableau1[[#This Row],[debit]],-Tableau1[[#This Row],[credit]])</f>
        <v>1190</v>
      </c>
      <c r="G1308" s="1" t="str">
        <f>LEFT(Tableau1[[#This Row],[libelle]],FIND(" ",Tableau1[[#This Row],[libelle]])-1)</f>
        <v>WELP</v>
      </c>
    </row>
    <row r="1309" spans="1:7" x14ac:dyDescent="0.35">
      <c r="A1309" s="34" t="s">
        <v>244</v>
      </c>
      <c r="B1309" s="35">
        <v>42532</v>
      </c>
      <c r="C1309" s="36" t="s">
        <v>1680</v>
      </c>
      <c r="D1309" s="37">
        <v>1340</v>
      </c>
      <c r="E1309" s="34"/>
      <c r="F1309" s="42">
        <f>IF(Tableau1[[#This Row],[debit]]&gt;0,Tableau1[[#This Row],[debit]],-Tableau1[[#This Row],[credit]])</f>
        <v>1340</v>
      </c>
      <c r="G1309" s="1" t="str">
        <f>LEFT(Tableau1[[#This Row],[libelle]],FIND(" ",Tableau1[[#This Row],[libelle]])-1)</f>
        <v>WELP</v>
      </c>
    </row>
    <row r="1310" spans="1:7" x14ac:dyDescent="0.35">
      <c r="A1310" s="34" t="s">
        <v>244</v>
      </c>
      <c r="B1310" s="35">
        <v>42585</v>
      </c>
      <c r="C1310" s="36" t="s">
        <v>1681</v>
      </c>
      <c r="D1310" s="37">
        <v>1530</v>
      </c>
      <c r="E1310" s="34"/>
      <c r="F1310" s="42">
        <f>IF(Tableau1[[#This Row],[debit]]&gt;0,Tableau1[[#This Row],[debit]],-Tableau1[[#This Row],[credit]])</f>
        <v>1530</v>
      </c>
      <c r="G1310" s="1" t="str">
        <f>LEFT(Tableau1[[#This Row],[libelle]],FIND(" ",Tableau1[[#This Row],[libelle]])-1)</f>
        <v>WELP</v>
      </c>
    </row>
    <row r="1311" spans="1:7" x14ac:dyDescent="0.35">
      <c r="A1311" s="34" t="s">
        <v>244</v>
      </c>
      <c r="B1311" s="35">
        <v>42719</v>
      </c>
      <c r="C1311" s="36" t="s">
        <v>1682</v>
      </c>
      <c r="D1311" s="37">
        <v>2880</v>
      </c>
      <c r="E1311" s="34"/>
      <c r="F1311" s="42">
        <f>IF(Tableau1[[#This Row],[debit]]&gt;0,Tableau1[[#This Row],[debit]],-Tableau1[[#This Row],[credit]])</f>
        <v>2880</v>
      </c>
      <c r="G1311" s="1" t="str">
        <f>LEFT(Tableau1[[#This Row],[libelle]],FIND(" ",Tableau1[[#This Row],[libelle]])-1)</f>
        <v>WELP</v>
      </c>
    </row>
    <row r="1312" spans="1:7" x14ac:dyDescent="0.35">
      <c r="A1312" s="34" t="s">
        <v>244</v>
      </c>
      <c r="B1312" s="35">
        <v>42380</v>
      </c>
      <c r="C1312" s="36" t="s">
        <v>1683</v>
      </c>
      <c r="D1312" s="37">
        <v>3050</v>
      </c>
      <c r="E1312" s="34"/>
      <c r="F1312" s="42">
        <f>IF(Tableau1[[#This Row],[debit]]&gt;0,Tableau1[[#This Row],[debit]],-Tableau1[[#This Row],[credit]])</f>
        <v>3050</v>
      </c>
      <c r="G1312" s="1" t="str">
        <f>LEFT(Tableau1[[#This Row],[libelle]],FIND(" ",Tableau1[[#This Row],[libelle]])-1)</f>
        <v>WELP</v>
      </c>
    </row>
    <row r="1313" spans="1:7" x14ac:dyDescent="0.35">
      <c r="A1313" s="34" t="s">
        <v>244</v>
      </c>
      <c r="B1313" s="35">
        <v>42507</v>
      </c>
      <c r="C1313" s="36" t="s">
        <v>1684</v>
      </c>
      <c r="D1313" s="37">
        <v>3260</v>
      </c>
      <c r="E1313" s="34"/>
      <c r="F1313" s="42">
        <f>IF(Tableau1[[#This Row],[debit]]&gt;0,Tableau1[[#This Row],[debit]],-Tableau1[[#This Row],[credit]])</f>
        <v>3260</v>
      </c>
      <c r="G1313" s="1" t="str">
        <f>LEFT(Tableau1[[#This Row],[libelle]],FIND(" ",Tableau1[[#This Row],[libelle]])-1)</f>
        <v>WELP</v>
      </c>
    </row>
    <row r="1314" spans="1:7" x14ac:dyDescent="0.35">
      <c r="A1314" s="34" t="s">
        <v>244</v>
      </c>
      <c r="B1314" s="35">
        <v>42568</v>
      </c>
      <c r="C1314" s="36" t="s">
        <v>1685</v>
      </c>
      <c r="D1314" s="37">
        <v>4670</v>
      </c>
      <c r="E1314" s="34"/>
      <c r="F1314" s="42">
        <f>IF(Tableau1[[#This Row],[debit]]&gt;0,Tableau1[[#This Row],[debit]],-Tableau1[[#This Row],[credit]])</f>
        <v>4670</v>
      </c>
      <c r="G1314" s="1" t="str">
        <f>LEFT(Tableau1[[#This Row],[libelle]],FIND(" ",Tableau1[[#This Row],[libelle]])-1)</f>
        <v>WELP</v>
      </c>
    </row>
    <row r="1315" spans="1:7" x14ac:dyDescent="0.35">
      <c r="A1315" s="34" t="s">
        <v>244</v>
      </c>
      <c r="B1315" s="35">
        <v>42488</v>
      </c>
      <c r="C1315" s="36" t="s">
        <v>1686</v>
      </c>
      <c r="D1315" s="37">
        <v>4800</v>
      </c>
      <c r="E1315" s="34"/>
      <c r="F1315" s="42">
        <f>IF(Tableau1[[#This Row],[debit]]&gt;0,Tableau1[[#This Row],[debit]],-Tableau1[[#This Row],[credit]])</f>
        <v>4800</v>
      </c>
      <c r="G1315" s="1" t="str">
        <f>LEFT(Tableau1[[#This Row],[libelle]],FIND(" ",Tableau1[[#This Row],[libelle]])-1)</f>
        <v>WELP</v>
      </c>
    </row>
    <row r="1316" spans="1:7" x14ac:dyDescent="0.35">
      <c r="A1316" s="34" t="s">
        <v>244</v>
      </c>
      <c r="B1316" s="35">
        <v>42568</v>
      </c>
      <c r="C1316" s="36" t="s">
        <v>1687</v>
      </c>
      <c r="D1316" s="37">
        <v>5140</v>
      </c>
      <c r="E1316" s="34"/>
      <c r="F1316" s="42">
        <f>IF(Tableau1[[#This Row],[debit]]&gt;0,Tableau1[[#This Row],[debit]],-Tableau1[[#This Row],[credit]])</f>
        <v>5140</v>
      </c>
      <c r="G1316" s="1" t="str">
        <f>LEFT(Tableau1[[#This Row],[libelle]],FIND(" ",Tableau1[[#This Row],[libelle]])-1)</f>
        <v>WELP</v>
      </c>
    </row>
    <row r="1317" spans="1:7" x14ac:dyDescent="0.35">
      <c r="A1317" s="34" t="s">
        <v>244</v>
      </c>
      <c r="B1317" s="35">
        <v>42570</v>
      </c>
      <c r="C1317" s="36" t="s">
        <v>1688</v>
      </c>
      <c r="D1317" s="37">
        <v>5750</v>
      </c>
      <c r="E1317" s="34"/>
      <c r="F1317" s="42">
        <f>IF(Tableau1[[#This Row],[debit]]&gt;0,Tableau1[[#This Row],[debit]],-Tableau1[[#This Row],[credit]])</f>
        <v>5750</v>
      </c>
      <c r="G1317" s="1" t="str">
        <f>LEFT(Tableau1[[#This Row],[libelle]],FIND(" ",Tableau1[[#This Row],[libelle]])-1)</f>
        <v>WELP</v>
      </c>
    </row>
    <row r="1318" spans="1:7" x14ac:dyDescent="0.35">
      <c r="A1318" s="34" t="s">
        <v>244</v>
      </c>
      <c r="B1318" s="35">
        <v>42507</v>
      </c>
      <c r="C1318" s="36" t="s">
        <v>1689</v>
      </c>
      <c r="D1318" s="37">
        <v>6420</v>
      </c>
      <c r="E1318" s="34"/>
      <c r="F1318" s="42">
        <f>IF(Tableau1[[#This Row],[debit]]&gt;0,Tableau1[[#This Row],[debit]],-Tableau1[[#This Row],[credit]])</f>
        <v>6420</v>
      </c>
      <c r="G1318" s="1" t="str">
        <f>LEFT(Tableau1[[#This Row],[libelle]],FIND(" ",Tableau1[[#This Row],[libelle]])-1)</f>
        <v>WELP</v>
      </c>
    </row>
    <row r="1319" spans="1:7" x14ac:dyDescent="0.35">
      <c r="A1319" s="34" t="s">
        <v>244</v>
      </c>
      <c r="B1319" s="35">
        <v>42413</v>
      </c>
      <c r="C1319" s="36" t="s">
        <v>1690</v>
      </c>
      <c r="D1319" s="37">
        <v>6550</v>
      </c>
      <c r="E1319" s="34"/>
      <c r="F1319" s="42">
        <f>IF(Tableau1[[#This Row],[debit]]&gt;0,Tableau1[[#This Row],[debit]],-Tableau1[[#This Row],[credit]])</f>
        <v>6550</v>
      </c>
      <c r="G1319" s="1" t="str">
        <f>LEFT(Tableau1[[#This Row],[libelle]],FIND(" ",Tableau1[[#This Row],[libelle]])-1)</f>
        <v>WELP</v>
      </c>
    </row>
    <row r="1320" spans="1:7" x14ac:dyDescent="0.35">
      <c r="A1320" s="34" t="s">
        <v>244</v>
      </c>
      <c r="B1320" s="35">
        <v>42566</v>
      </c>
      <c r="C1320" s="36" t="s">
        <v>1691</v>
      </c>
      <c r="D1320" s="37"/>
      <c r="E1320" s="37">
        <v>6630</v>
      </c>
      <c r="F1320" s="42">
        <f>IF(Tableau1[[#This Row],[debit]]&gt;0,Tableau1[[#This Row],[debit]],-Tableau1[[#This Row],[credit]])</f>
        <v>-6630</v>
      </c>
      <c r="G1320" s="1" t="str">
        <f>LEFT(Tableau1[[#This Row],[libelle]],FIND(" ",Tableau1[[#This Row],[libelle]])-1)</f>
        <v>WELP</v>
      </c>
    </row>
    <row r="1321" spans="1:7" x14ac:dyDescent="0.35">
      <c r="A1321" s="34" t="s">
        <v>244</v>
      </c>
      <c r="B1321" s="35">
        <v>42555</v>
      </c>
      <c r="C1321" s="36" t="s">
        <v>1692</v>
      </c>
      <c r="D1321" s="37"/>
      <c r="E1321" s="37">
        <v>6840</v>
      </c>
      <c r="F1321" s="42">
        <f>IF(Tableau1[[#This Row],[debit]]&gt;0,Tableau1[[#This Row],[debit]],-Tableau1[[#This Row],[credit]])</f>
        <v>-6840</v>
      </c>
      <c r="G1321" s="1" t="str">
        <f>LEFT(Tableau1[[#This Row],[libelle]],FIND(" ",Tableau1[[#This Row],[libelle]])-1)</f>
        <v>WELP</v>
      </c>
    </row>
    <row r="1322" spans="1:7" x14ac:dyDescent="0.35">
      <c r="A1322" s="34" t="s">
        <v>246</v>
      </c>
      <c r="B1322" s="35">
        <v>42690</v>
      </c>
      <c r="C1322" s="36" t="s">
        <v>1693</v>
      </c>
      <c r="D1322" s="37"/>
      <c r="E1322" s="37">
        <v>510</v>
      </c>
      <c r="F1322" s="42">
        <f>IF(Tableau1[[#This Row],[debit]]&gt;0,Tableau1[[#This Row],[debit]],-Tableau1[[#This Row],[credit]])</f>
        <v>-510</v>
      </c>
      <c r="G1322" s="1" t="str">
        <f>LEFT(Tableau1[[#This Row],[libelle]],FIND(" ",Tableau1[[#This Row],[libelle]])-1)</f>
        <v>SEJER</v>
      </c>
    </row>
    <row r="1323" spans="1:7" x14ac:dyDescent="0.35">
      <c r="A1323" s="34" t="s">
        <v>246</v>
      </c>
      <c r="B1323" s="35">
        <v>42590</v>
      </c>
      <c r="C1323" s="36" t="s">
        <v>1694</v>
      </c>
      <c r="D1323" s="37"/>
      <c r="E1323" s="37">
        <v>670</v>
      </c>
      <c r="F1323" s="42">
        <f>IF(Tableau1[[#This Row],[debit]]&gt;0,Tableau1[[#This Row],[debit]],-Tableau1[[#This Row],[credit]])</f>
        <v>-670</v>
      </c>
      <c r="G1323" s="1" t="str">
        <f>LEFT(Tableau1[[#This Row],[libelle]],FIND(" ",Tableau1[[#This Row],[libelle]])-1)</f>
        <v>SEJER</v>
      </c>
    </row>
    <row r="1324" spans="1:7" x14ac:dyDescent="0.35">
      <c r="A1324" s="34" t="s">
        <v>246</v>
      </c>
      <c r="B1324" s="35">
        <v>42402</v>
      </c>
      <c r="C1324" s="36" t="s">
        <v>1695</v>
      </c>
      <c r="D1324" s="37">
        <v>680</v>
      </c>
      <c r="E1324" s="34"/>
      <c r="F1324" s="42">
        <f>IF(Tableau1[[#This Row],[debit]]&gt;0,Tableau1[[#This Row],[debit]],-Tableau1[[#This Row],[credit]])</f>
        <v>680</v>
      </c>
      <c r="G1324" s="1" t="str">
        <f>LEFT(Tableau1[[#This Row],[libelle]],FIND(" ",Tableau1[[#This Row],[libelle]])-1)</f>
        <v>SEJER</v>
      </c>
    </row>
    <row r="1325" spans="1:7" x14ac:dyDescent="0.35">
      <c r="A1325" s="34" t="s">
        <v>246</v>
      </c>
      <c r="B1325" s="35">
        <v>42437</v>
      </c>
      <c r="C1325" s="36" t="s">
        <v>1696</v>
      </c>
      <c r="D1325" s="37">
        <v>1070</v>
      </c>
      <c r="E1325" s="34"/>
      <c r="F1325" s="42">
        <f>IF(Tableau1[[#This Row],[debit]]&gt;0,Tableau1[[#This Row],[debit]],-Tableau1[[#This Row],[credit]])</f>
        <v>1070</v>
      </c>
      <c r="G1325" s="1" t="str">
        <f>LEFT(Tableau1[[#This Row],[libelle]],FIND(" ",Tableau1[[#This Row],[libelle]])-1)</f>
        <v>SEJER</v>
      </c>
    </row>
    <row r="1326" spans="1:7" x14ac:dyDescent="0.35">
      <c r="A1326" s="34" t="s">
        <v>246</v>
      </c>
      <c r="B1326" s="35">
        <v>42649</v>
      </c>
      <c r="C1326" s="36" t="s">
        <v>1697</v>
      </c>
      <c r="D1326" s="37">
        <v>1240</v>
      </c>
      <c r="E1326" s="34"/>
      <c r="F1326" s="42">
        <f>IF(Tableau1[[#This Row],[debit]]&gt;0,Tableau1[[#This Row],[debit]],-Tableau1[[#This Row],[credit]])</f>
        <v>1240</v>
      </c>
      <c r="G1326" s="1" t="str">
        <f>LEFT(Tableau1[[#This Row],[libelle]],FIND(" ",Tableau1[[#This Row],[libelle]])-1)</f>
        <v>SEJER</v>
      </c>
    </row>
    <row r="1327" spans="1:7" x14ac:dyDescent="0.35">
      <c r="A1327" s="34" t="s">
        <v>246</v>
      </c>
      <c r="B1327" s="35">
        <v>42377</v>
      </c>
      <c r="C1327" s="36" t="s">
        <v>1698</v>
      </c>
      <c r="D1327" s="37">
        <v>1670</v>
      </c>
      <c r="E1327" s="34"/>
      <c r="F1327" s="42">
        <f>IF(Tableau1[[#This Row],[debit]]&gt;0,Tableau1[[#This Row],[debit]],-Tableau1[[#This Row],[credit]])</f>
        <v>1670</v>
      </c>
      <c r="G1327" s="1" t="str">
        <f>LEFT(Tableau1[[#This Row],[libelle]],FIND(" ",Tableau1[[#This Row],[libelle]])-1)</f>
        <v>SEJER</v>
      </c>
    </row>
    <row r="1328" spans="1:7" x14ac:dyDescent="0.35">
      <c r="A1328" s="34" t="s">
        <v>246</v>
      </c>
      <c r="B1328" s="35">
        <v>42601</v>
      </c>
      <c r="C1328" s="36" t="s">
        <v>1699</v>
      </c>
      <c r="D1328" s="37">
        <v>1920</v>
      </c>
      <c r="E1328" s="34"/>
      <c r="F1328" s="42">
        <f>IF(Tableau1[[#This Row],[debit]]&gt;0,Tableau1[[#This Row],[debit]],-Tableau1[[#This Row],[credit]])</f>
        <v>1920</v>
      </c>
      <c r="G1328" s="1" t="str">
        <f>LEFT(Tableau1[[#This Row],[libelle]],FIND(" ",Tableau1[[#This Row],[libelle]])-1)</f>
        <v>SEJER</v>
      </c>
    </row>
    <row r="1329" spans="1:7" x14ac:dyDescent="0.35">
      <c r="A1329" s="34" t="s">
        <v>246</v>
      </c>
      <c r="B1329" s="35">
        <v>42608</v>
      </c>
      <c r="C1329" s="36" t="s">
        <v>1700</v>
      </c>
      <c r="D1329" s="37">
        <v>2120</v>
      </c>
      <c r="E1329" s="34"/>
      <c r="F1329" s="42">
        <f>IF(Tableau1[[#This Row],[debit]]&gt;0,Tableau1[[#This Row],[debit]],-Tableau1[[#This Row],[credit]])</f>
        <v>2120</v>
      </c>
      <c r="G1329" s="1" t="str">
        <f>LEFT(Tableau1[[#This Row],[libelle]],FIND(" ",Tableau1[[#This Row],[libelle]])-1)</f>
        <v>SEJER</v>
      </c>
    </row>
    <row r="1330" spans="1:7" x14ac:dyDescent="0.35">
      <c r="A1330" s="34" t="s">
        <v>246</v>
      </c>
      <c r="B1330" s="35">
        <v>42630</v>
      </c>
      <c r="C1330" s="36" t="s">
        <v>1701</v>
      </c>
      <c r="D1330" s="37">
        <v>2910</v>
      </c>
      <c r="E1330" s="34"/>
      <c r="F1330" s="42">
        <f>IF(Tableau1[[#This Row],[debit]]&gt;0,Tableau1[[#This Row],[debit]],-Tableau1[[#This Row],[credit]])</f>
        <v>2910</v>
      </c>
      <c r="G1330" s="1" t="str">
        <f>LEFT(Tableau1[[#This Row],[libelle]],FIND(" ",Tableau1[[#This Row],[libelle]])-1)</f>
        <v>SEJER</v>
      </c>
    </row>
    <row r="1331" spans="1:7" x14ac:dyDescent="0.35">
      <c r="A1331" s="34" t="s">
        <v>246</v>
      </c>
      <c r="B1331" s="35">
        <v>42387</v>
      </c>
      <c r="C1331" s="36" t="s">
        <v>1702</v>
      </c>
      <c r="D1331" s="37">
        <v>4010</v>
      </c>
      <c r="E1331" s="34"/>
      <c r="F1331" s="42">
        <f>IF(Tableau1[[#This Row],[debit]]&gt;0,Tableau1[[#This Row],[debit]],-Tableau1[[#This Row],[credit]])</f>
        <v>4010</v>
      </c>
      <c r="G1331" s="1" t="str">
        <f>LEFT(Tableau1[[#This Row],[libelle]],FIND(" ",Tableau1[[#This Row],[libelle]])-1)</f>
        <v>SEJER</v>
      </c>
    </row>
    <row r="1332" spans="1:7" x14ac:dyDescent="0.35">
      <c r="A1332" s="34" t="s">
        <v>246</v>
      </c>
      <c r="B1332" s="35">
        <v>42478</v>
      </c>
      <c r="C1332" s="36" t="s">
        <v>1703</v>
      </c>
      <c r="D1332" s="37">
        <v>4040</v>
      </c>
      <c r="E1332" s="34"/>
      <c r="F1332" s="42">
        <f>IF(Tableau1[[#This Row],[debit]]&gt;0,Tableau1[[#This Row],[debit]],-Tableau1[[#This Row],[credit]])</f>
        <v>4040</v>
      </c>
      <c r="G1332" s="1" t="str">
        <f>LEFT(Tableau1[[#This Row],[libelle]],FIND(" ",Tableau1[[#This Row],[libelle]])-1)</f>
        <v>SEJER</v>
      </c>
    </row>
    <row r="1333" spans="1:7" x14ac:dyDescent="0.35">
      <c r="A1333" s="34" t="s">
        <v>246</v>
      </c>
      <c r="B1333" s="35">
        <v>42444</v>
      </c>
      <c r="C1333" s="36" t="s">
        <v>1704</v>
      </c>
      <c r="D1333" s="37"/>
      <c r="E1333" s="37">
        <v>5300</v>
      </c>
      <c r="F1333" s="42">
        <f>IF(Tableau1[[#This Row],[debit]]&gt;0,Tableau1[[#This Row],[debit]],-Tableau1[[#This Row],[credit]])</f>
        <v>-5300</v>
      </c>
      <c r="G1333" s="1" t="str">
        <f>LEFT(Tableau1[[#This Row],[libelle]],FIND(" ",Tableau1[[#This Row],[libelle]])-1)</f>
        <v>SEJER</v>
      </c>
    </row>
    <row r="1334" spans="1:7" x14ac:dyDescent="0.35">
      <c r="A1334" s="34" t="s">
        <v>246</v>
      </c>
      <c r="B1334" s="35">
        <v>42654</v>
      </c>
      <c r="C1334" s="36" t="s">
        <v>1705</v>
      </c>
      <c r="D1334" s="37"/>
      <c r="E1334" s="37">
        <v>5870</v>
      </c>
      <c r="F1334" s="42">
        <f>IF(Tableau1[[#This Row],[debit]]&gt;0,Tableau1[[#This Row],[debit]],-Tableau1[[#This Row],[credit]])</f>
        <v>-5870</v>
      </c>
      <c r="G1334" s="1" t="str">
        <f>LEFT(Tableau1[[#This Row],[libelle]],FIND(" ",Tableau1[[#This Row],[libelle]])-1)</f>
        <v>SEJER</v>
      </c>
    </row>
    <row r="1335" spans="1:7" x14ac:dyDescent="0.35">
      <c r="A1335" s="34" t="s">
        <v>246</v>
      </c>
      <c r="B1335" s="35">
        <v>42543</v>
      </c>
      <c r="C1335" s="36" t="s">
        <v>1706</v>
      </c>
      <c r="D1335" s="37"/>
      <c r="E1335" s="37">
        <v>6030</v>
      </c>
      <c r="F1335" s="42">
        <f>IF(Tableau1[[#This Row],[debit]]&gt;0,Tableau1[[#This Row],[debit]],-Tableau1[[#This Row],[credit]])</f>
        <v>-6030</v>
      </c>
      <c r="G1335" s="1" t="str">
        <f>LEFT(Tableau1[[#This Row],[libelle]],FIND(" ",Tableau1[[#This Row],[libelle]])-1)</f>
        <v>SEJER</v>
      </c>
    </row>
    <row r="1336" spans="1:7" x14ac:dyDescent="0.35">
      <c r="A1336" s="34" t="s">
        <v>246</v>
      </c>
      <c r="B1336" s="35">
        <v>42408</v>
      </c>
      <c r="C1336" s="36" t="s">
        <v>1707</v>
      </c>
      <c r="D1336" s="37">
        <v>7380</v>
      </c>
      <c r="E1336" s="34"/>
      <c r="F1336" s="42">
        <f>IF(Tableau1[[#This Row],[debit]]&gt;0,Tableau1[[#This Row],[debit]],-Tableau1[[#This Row],[credit]])</f>
        <v>7380</v>
      </c>
      <c r="G1336" s="1" t="str">
        <f>LEFT(Tableau1[[#This Row],[libelle]],FIND(" ",Tableau1[[#This Row],[libelle]])-1)</f>
        <v>SEJER</v>
      </c>
    </row>
    <row r="1337" spans="1:7" x14ac:dyDescent="0.35">
      <c r="A1337" s="34" t="s">
        <v>246</v>
      </c>
      <c r="B1337" s="35">
        <v>42617</v>
      </c>
      <c r="C1337" s="36" t="s">
        <v>1708</v>
      </c>
      <c r="D1337" s="37">
        <v>7880</v>
      </c>
      <c r="E1337" s="34"/>
      <c r="F1337" s="42">
        <f>IF(Tableau1[[#This Row],[debit]]&gt;0,Tableau1[[#This Row],[debit]],-Tableau1[[#This Row],[credit]])</f>
        <v>7880</v>
      </c>
      <c r="G1337" s="1" t="str">
        <f>LEFT(Tableau1[[#This Row],[libelle]],FIND(" ",Tableau1[[#This Row],[libelle]])-1)</f>
        <v>SEJER</v>
      </c>
    </row>
    <row r="1338" spans="1:7" x14ac:dyDescent="0.35">
      <c r="A1338" s="34" t="s">
        <v>250</v>
      </c>
      <c r="B1338" s="35">
        <v>42726</v>
      </c>
      <c r="C1338" s="36" t="s">
        <v>1709</v>
      </c>
      <c r="D1338" s="37">
        <v>990</v>
      </c>
      <c r="E1338" s="34"/>
      <c r="F1338" s="42">
        <f>IF(Tableau1[[#This Row],[debit]]&gt;0,Tableau1[[#This Row],[debit]],-Tableau1[[#This Row],[credit]])</f>
        <v>990</v>
      </c>
      <c r="G1338" s="1" t="str">
        <f>LEFT(Tableau1[[#This Row],[libelle]],FIND(" ",Tableau1[[#This Row],[libelle]])-1)</f>
        <v>MCCORMICK</v>
      </c>
    </row>
    <row r="1339" spans="1:7" x14ac:dyDescent="0.35">
      <c r="A1339" s="34" t="s">
        <v>250</v>
      </c>
      <c r="B1339" s="35">
        <v>42451</v>
      </c>
      <c r="C1339" s="36" t="s">
        <v>1710</v>
      </c>
      <c r="D1339" s="37">
        <v>1110</v>
      </c>
      <c r="E1339" s="34"/>
      <c r="F1339" s="42">
        <f>IF(Tableau1[[#This Row],[debit]]&gt;0,Tableau1[[#This Row],[debit]],-Tableau1[[#This Row],[credit]])</f>
        <v>1110</v>
      </c>
      <c r="G1339" s="1" t="str">
        <f>LEFT(Tableau1[[#This Row],[libelle]],FIND(" ",Tableau1[[#This Row],[libelle]])-1)</f>
        <v>MCCORMICK</v>
      </c>
    </row>
    <row r="1340" spans="1:7" x14ac:dyDescent="0.35">
      <c r="A1340" s="34" t="s">
        <v>250</v>
      </c>
      <c r="B1340" s="35">
        <v>42426</v>
      </c>
      <c r="C1340" s="36" t="s">
        <v>1711</v>
      </c>
      <c r="D1340" s="37">
        <v>1250</v>
      </c>
      <c r="E1340" s="34"/>
      <c r="F1340" s="42">
        <f>IF(Tableau1[[#This Row],[debit]]&gt;0,Tableau1[[#This Row],[debit]],-Tableau1[[#This Row],[credit]])</f>
        <v>1250</v>
      </c>
      <c r="G1340" s="1" t="str">
        <f>LEFT(Tableau1[[#This Row],[libelle]],FIND(" ",Tableau1[[#This Row],[libelle]])-1)</f>
        <v>MCCORMICK</v>
      </c>
    </row>
    <row r="1341" spans="1:7" x14ac:dyDescent="0.35">
      <c r="A1341" s="34" t="s">
        <v>250</v>
      </c>
      <c r="B1341" s="35">
        <v>42729</v>
      </c>
      <c r="C1341" s="36" t="s">
        <v>1712</v>
      </c>
      <c r="D1341" s="37">
        <v>1980</v>
      </c>
      <c r="E1341" s="34"/>
      <c r="F1341" s="42">
        <f>IF(Tableau1[[#This Row],[debit]]&gt;0,Tableau1[[#This Row],[debit]],-Tableau1[[#This Row],[credit]])</f>
        <v>1980</v>
      </c>
      <c r="G1341" s="1" t="str">
        <f>LEFT(Tableau1[[#This Row],[libelle]],FIND(" ",Tableau1[[#This Row],[libelle]])-1)</f>
        <v>MCCORMICK</v>
      </c>
    </row>
    <row r="1342" spans="1:7" x14ac:dyDescent="0.35">
      <c r="A1342" s="34" t="s">
        <v>250</v>
      </c>
      <c r="B1342" s="35">
        <v>42534</v>
      </c>
      <c r="C1342" s="36" t="s">
        <v>1713</v>
      </c>
      <c r="D1342" s="37">
        <v>2830</v>
      </c>
      <c r="E1342" s="34"/>
      <c r="F1342" s="42">
        <f>IF(Tableau1[[#This Row],[debit]]&gt;0,Tableau1[[#This Row],[debit]],-Tableau1[[#This Row],[credit]])</f>
        <v>2830</v>
      </c>
      <c r="G1342" s="1" t="str">
        <f>LEFT(Tableau1[[#This Row],[libelle]],FIND(" ",Tableau1[[#This Row],[libelle]])-1)</f>
        <v>MCCORMICK</v>
      </c>
    </row>
    <row r="1343" spans="1:7" x14ac:dyDescent="0.35">
      <c r="A1343" s="34" t="s">
        <v>250</v>
      </c>
      <c r="B1343" s="35">
        <v>42371</v>
      </c>
      <c r="C1343" s="36" t="s">
        <v>1714</v>
      </c>
      <c r="D1343" s="37">
        <v>3090</v>
      </c>
      <c r="E1343" s="34"/>
      <c r="F1343" s="42">
        <f>IF(Tableau1[[#This Row],[debit]]&gt;0,Tableau1[[#This Row],[debit]],-Tableau1[[#This Row],[credit]])</f>
        <v>3090</v>
      </c>
      <c r="G1343" s="1" t="str">
        <f>LEFT(Tableau1[[#This Row],[libelle]],FIND(" ",Tableau1[[#This Row],[libelle]])-1)</f>
        <v>MCCORMICK</v>
      </c>
    </row>
    <row r="1344" spans="1:7" x14ac:dyDescent="0.35">
      <c r="A1344" s="34" t="s">
        <v>250</v>
      </c>
      <c r="B1344" s="35">
        <v>42725</v>
      </c>
      <c r="C1344" s="36" t="s">
        <v>1715</v>
      </c>
      <c r="D1344" s="37">
        <v>3310</v>
      </c>
      <c r="E1344" s="34"/>
      <c r="F1344" s="42">
        <f>IF(Tableau1[[#This Row],[debit]]&gt;0,Tableau1[[#This Row],[debit]],-Tableau1[[#This Row],[credit]])</f>
        <v>3310</v>
      </c>
      <c r="G1344" s="1" t="str">
        <f>LEFT(Tableau1[[#This Row],[libelle]],FIND(" ",Tableau1[[#This Row],[libelle]])-1)</f>
        <v>MCCORMICK</v>
      </c>
    </row>
    <row r="1345" spans="1:7" x14ac:dyDescent="0.35">
      <c r="A1345" s="34" t="s">
        <v>250</v>
      </c>
      <c r="B1345" s="35">
        <v>42470</v>
      </c>
      <c r="C1345" s="36" t="s">
        <v>1716</v>
      </c>
      <c r="D1345" s="37">
        <v>3510</v>
      </c>
      <c r="E1345" s="34"/>
      <c r="F1345" s="42">
        <f>IF(Tableau1[[#This Row],[debit]]&gt;0,Tableau1[[#This Row],[debit]],-Tableau1[[#This Row],[credit]])</f>
        <v>3510</v>
      </c>
      <c r="G1345" s="1" t="str">
        <f>LEFT(Tableau1[[#This Row],[libelle]],FIND(" ",Tableau1[[#This Row],[libelle]])-1)</f>
        <v>MCCORMICK</v>
      </c>
    </row>
    <row r="1346" spans="1:7" x14ac:dyDescent="0.35">
      <c r="A1346" s="34" t="s">
        <v>250</v>
      </c>
      <c r="B1346" s="35">
        <v>42385</v>
      </c>
      <c r="C1346" s="36" t="s">
        <v>1717</v>
      </c>
      <c r="D1346" s="37">
        <v>3650</v>
      </c>
      <c r="E1346" s="34"/>
      <c r="F1346" s="42">
        <f>IF(Tableau1[[#This Row],[debit]]&gt;0,Tableau1[[#This Row],[debit]],-Tableau1[[#This Row],[credit]])</f>
        <v>3650</v>
      </c>
      <c r="G1346" s="1" t="str">
        <f>LEFT(Tableau1[[#This Row],[libelle]],FIND(" ",Tableau1[[#This Row],[libelle]])-1)</f>
        <v>MCCORMICK</v>
      </c>
    </row>
    <row r="1347" spans="1:7" x14ac:dyDescent="0.35">
      <c r="A1347" s="34" t="s">
        <v>250</v>
      </c>
      <c r="B1347" s="35">
        <v>42728</v>
      </c>
      <c r="C1347" s="36" t="s">
        <v>1718</v>
      </c>
      <c r="D1347" s="37">
        <v>3930</v>
      </c>
      <c r="E1347" s="34"/>
      <c r="F1347" s="42">
        <f>IF(Tableau1[[#This Row],[debit]]&gt;0,Tableau1[[#This Row],[debit]],-Tableau1[[#This Row],[credit]])</f>
        <v>3930</v>
      </c>
      <c r="G1347" s="1" t="str">
        <f>LEFT(Tableau1[[#This Row],[libelle]],FIND(" ",Tableau1[[#This Row],[libelle]])-1)</f>
        <v>MCCORMICK</v>
      </c>
    </row>
    <row r="1348" spans="1:7" x14ac:dyDescent="0.35">
      <c r="A1348" s="34" t="s">
        <v>250</v>
      </c>
      <c r="B1348" s="35">
        <v>42473</v>
      </c>
      <c r="C1348" s="36" t="s">
        <v>1719</v>
      </c>
      <c r="D1348" s="37">
        <v>4240</v>
      </c>
      <c r="E1348" s="34"/>
      <c r="F1348" s="42">
        <f>IF(Tableau1[[#This Row],[debit]]&gt;0,Tableau1[[#This Row],[debit]],-Tableau1[[#This Row],[credit]])</f>
        <v>4240</v>
      </c>
      <c r="G1348" s="1" t="str">
        <f>LEFT(Tableau1[[#This Row],[libelle]],FIND(" ",Tableau1[[#This Row],[libelle]])-1)</f>
        <v>MCCORMICK</v>
      </c>
    </row>
    <row r="1349" spans="1:7" x14ac:dyDescent="0.35">
      <c r="A1349" s="34" t="s">
        <v>250</v>
      </c>
      <c r="B1349" s="35">
        <v>42535</v>
      </c>
      <c r="C1349" s="36" t="s">
        <v>1720</v>
      </c>
      <c r="D1349" s="37">
        <v>4700</v>
      </c>
      <c r="E1349" s="34"/>
      <c r="F1349" s="42">
        <f>IF(Tableau1[[#This Row],[debit]]&gt;0,Tableau1[[#This Row],[debit]],-Tableau1[[#This Row],[credit]])</f>
        <v>4700</v>
      </c>
      <c r="G1349" s="1" t="str">
        <f>LEFT(Tableau1[[#This Row],[libelle]],FIND(" ",Tableau1[[#This Row],[libelle]])-1)</f>
        <v>MCCORMICK</v>
      </c>
    </row>
    <row r="1350" spans="1:7" x14ac:dyDescent="0.35">
      <c r="A1350" s="34" t="s">
        <v>250</v>
      </c>
      <c r="B1350" s="35">
        <v>42440</v>
      </c>
      <c r="C1350" s="36" t="s">
        <v>1721</v>
      </c>
      <c r="D1350" s="37">
        <v>6650</v>
      </c>
      <c r="E1350" s="34"/>
      <c r="F1350" s="42">
        <f>IF(Tableau1[[#This Row],[debit]]&gt;0,Tableau1[[#This Row],[debit]],-Tableau1[[#This Row],[credit]])</f>
        <v>6650</v>
      </c>
      <c r="G1350" s="1" t="str">
        <f>LEFT(Tableau1[[#This Row],[libelle]],FIND(" ",Tableau1[[#This Row],[libelle]])-1)</f>
        <v>MCCORMICK</v>
      </c>
    </row>
    <row r="1351" spans="1:7" x14ac:dyDescent="0.35">
      <c r="A1351" s="34" t="s">
        <v>250</v>
      </c>
      <c r="B1351" s="35">
        <v>42397</v>
      </c>
      <c r="C1351" s="36" t="s">
        <v>1722</v>
      </c>
      <c r="D1351" s="37">
        <v>6930</v>
      </c>
      <c r="E1351" s="34"/>
      <c r="F1351" s="42">
        <f>IF(Tableau1[[#This Row],[debit]]&gt;0,Tableau1[[#This Row],[debit]],-Tableau1[[#This Row],[credit]])</f>
        <v>6930</v>
      </c>
      <c r="G1351" s="1" t="str">
        <f>LEFT(Tableau1[[#This Row],[libelle]],FIND(" ",Tableau1[[#This Row],[libelle]])-1)</f>
        <v>ONPRINT</v>
      </c>
    </row>
    <row r="1352" spans="1:7" x14ac:dyDescent="0.35">
      <c r="A1352" s="34" t="s">
        <v>250</v>
      </c>
      <c r="B1352" s="35">
        <v>42635</v>
      </c>
      <c r="C1352" s="36" t="s">
        <v>1723</v>
      </c>
      <c r="D1352" s="37">
        <v>7140</v>
      </c>
      <c r="E1352" s="34"/>
      <c r="F1352" s="42">
        <f>IF(Tableau1[[#This Row],[debit]]&gt;0,Tableau1[[#This Row],[debit]],-Tableau1[[#This Row],[credit]])</f>
        <v>7140</v>
      </c>
      <c r="G1352" s="1" t="str">
        <f>LEFT(Tableau1[[#This Row],[libelle]],FIND(" ",Tableau1[[#This Row],[libelle]])-1)</f>
        <v>ONPRINT</v>
      </c>
    </row>
    <row r="1353" spans="1:7" x14ac:dyDescent="0.35">
      <c r="A1353" s="34" t="s">
        <v>250</v>
      </c>
      <c r="B1353" s="35">
        <v>42488</v>
      </c>
      <c r="C1353" s="36" t="s">
        <v>1724</v>
      </c>
      <c r="D1353" s="37">
        <v>7680</v>
      </c>
      <c r="E1353" s="34"/>
      <c r="F1353" s="42">
        <f>IF(Tableau1[[#This Row],[debit]]&gt;0,Tableau1[[#This Row],[debit]],-Tableau1[[#This Row],[credit]])</f>
        <v>7680</v>
      </c>
      <c r="G1353" s="1" t="str">
        <f>LEFT(Tableau1[[#This Row],[libelle]],FIND(" ",Tableau1[[#This Row],[libelle]])-1)</f>
        <v>ONPRINT</v>
      </c>
    </row>
    <row r="1354" spans="1:7" x14ac:dyDescent="0.35">
      <c r="A1354" s="34" t="s">
        <v>252</v>
      </c>
      <c r="B1354" s="35">
        <v>42468</v>
      </c>
      <c r="C1354" s="36" t="s">
        <v>1725</v>
      </c>
      <c r="D1354" s="37"/>
      <c r="E1354" s="37">
        <v>1110</v>
      </c>
      <c r="F1354" s="42">
        <f>IF(Tableau1[[#This Row],[debit]]&gt;0,Tableau1[[#This Row],[debit]],-Tableau1[[#This Row],[credit]])</f>
        <v>-1110</v>
      </c>
      <c r="G1354" s="1" t="str">
        <f>LEFT(Tableau1[[#This Row],[libelle]],FIND(" ",Tableau1[[#This Row],[libelle]])-1)</f>
        <v>ONPRINT</v>
      </c>
    </row>
    <row r="1355" spans="1:7" x14ac:dyDescent="0.35">
      <c r="A1355" s="34" t="s">
        <v>252</v>
      </c>
      <c r="B1355" s="35">
        <v>42573</v>
      </c>
      <c r="C1355" s="36" t="s">
        <v>1726</v>
      </c>
      <c r="D1355" s="37">
        <v>1560</v>
      </c>
      <c r="E1355" s="34"/>
      <c r="F1355" s="42">
        <f>IF(Tableau1[[#This Row],[debit]]&gt;0,Tableau1[[#This Row],[debit]],-Tableau1[[#This Row],[credit]])</f>
        <v>1560</v>
      </c>
      <c r="G1355" s="1" t="str">
        <f>LEFT(Tableau1[[#This Row],[libelle]],FIND(" ",Tableau1[[#This Row],[libelle]])-1)</f>
        <v>ONPRINT</v>
      </c>
    </row>
    <row r="1356" spans="1:7" x14ac:dyDescent="0.35">
      <c r="A1356" s="34" t="s">
        <v>252</v>
      </c>
      <c r="B1356" s="35">
        <v>42709</v>
      </c>
      <c r="C1356" s="36" t="s">
        <v>1727</v>
      </c>
      <c r="D1356" s="37">
        <v>1790</v>
      </c>
      <c r="E1356" s="34"/>
      <c r="F1356" s="42">
        <f>IF(Tableau1[[#This Row],[debit]]&gt;0,Tableau1[[#This Row],[debit]],-Tableau1[[#This Row],[credit]])</f>
        <v>1790</v>
      </c>
      <c r="G1356" s="1" t="str">
        <f>LEFT(Tableau1[[#This Row],[libelle]],FIND(" ",Tableau1[[#This Row],[libelle]])-1)</f>
        <v>ONPRINT</v>
      </c>
    </row>
    <row r="1357" spans="1:7" x14ac:dyDescent="0.35">
      <c r="A1357" s="34" t="s">
        <v>252</v>
      </c>
      <c r="B1357" s="35">
        <v>42391</v>
      </c>
      <c r="C1357" s="36" t="s">
        <v>1728</v>
      </c>
      <c r="D1357" s="37">
        <v>2040</v>
      </c>
      <c r="E1357" s="34"/>
      <c r="F1357" s="42">
        <f>IF(Tableau1[[#This Row],[debit]]&gt;0,Tableau1[[#This Row],[debit]],-Tableau1[[#This Row],[credit]])</f>
        <v>2040</v>
      </c>
      <c r="G1357" s="1" t="str">
        <f>LEFT(Tableau1[[#This Row],[libelle]],FIND(" ",Tableau1[[#This Row],[libelle]])-1)</f>
        <v>ONPRINT</v>
      </c>
    </row>
    <row r="1358" spans="1:7" x14ac:dyDescent="0.35">
      <c r="A1358" s="34" t="s">
        <v>252</v>
      </c>
      <c r="B1358" s="35">
        <v>42631</v>
      </c>
      <c r="C1358" s="36" t="s">
        <v>1729</v>
      </c>
      <c r="D1358" s="37">
        <v>2340</v>
      </c>
      <c r="E1358" s="34"/>
      <c r="F1358" s="42">
        <f>IF(Tableau1[[#This Row],[debit]]&gt;0,Tableau1[[#This Row],[debit]],-Tableau1[[#This Row],[credit]])</f>
        <v>2340</v>
      </c>
      <c r="G1358" s="1" t="str">
        <f>LEFT(Tableau1[[#This Row],[libelle]],FIND(" ",Tableau1[[#This Row],[libelle]])-1)</f>
        <v>ONPRINT</v>
      </c>
    </row>
    <row r="1359" spans="1:7" x14ac:dyDescent="0.35">
      <c r="A1359" s="34" t="s">
        <v>252</v>
      </c>
      <c r="B1359" s="35">
        <v>42546</v>
      </c>
      <c r="C1359" s="36" t="s">
        <v>1730</v>
      </c>
      <c r="D1359" s="37">
        <v>2500</v>
      </c>
      <c r="E1359" s="34"/>
      <c r="F1359" s="42">
        <f>IF(Tableau1[[#This Row],[debit]]&gt;0,Tableau1[[#This Row],[debit]],-Tableau1[[#This Row],[credit]])</f>
        <v>2500</v>
      </c>
      <c r="G1359" s="1" t="str">
        <f>LEFT(Tableau1[[#This Row],[libelle]],FIND(" ",Tableau1[[#This Row],[libelle]])-1)</f>
        <v>LEON</v>
      </c>
    </row>
    <row r="1360" spans="1:7" x14ac:dyDescent="0.35">
      <c r="A1360" s="34" t="s">
        <v>252</v>
      </c>
      <c r="B1360" s="35">
        <v>42731</v>
      </c>
      <c r="C1360" s="36" t="s">
        <v>1731</v>
      </c>
      <c r="D1360" s="37">
        <v>2590</v>
      </c>
      <c r="E1360" s="34"/>
      <c r="F1360" s="42">
        <f>IF(Tableau1[[#This Row],[debit]]&gt;0,Tableau1[[#This Row],[debit]],-Tableau1[[#This Row],[credit]])</f>
        <v>2590</v>
      </c>
      <c r="G1360" s="1" t="str">
        <f>LEFT(Tableau1[[#This Row],[libelle]],FIND(" ",Tableau1[[#This Row],[libelle]])-1)</f>
        <v>LEON</v>
      </c>
    </row>
    <row r="1361" spans="1:7" x14ac:dyDescent="0.35">
      <c r="A1361" s="34" t="s">
        <v>252</v>
      </c>
      <c r="B1361" s="35">
        <v>42592</v>
      </c>
      <c r="C1361" s="36" t="s">
        <v>1732</v>
      </c>
      <c r="D1361" s="37">
        <v>3470</v>
      </c>
      <c r="E1361" s="34"/>
      <c r="F1361" s="42">
        <f>IF(Tableau1[[#This Row],[debit]]&gt;0,Tableau1[[#This Row],[debit]],-Tableau1[[#This Row],[credit]])</f>
        <v>3470</v>
      </c>
      <c r="G1361" s="1" t="str">
        <f>LEFT(Tableau1[[#This Row],[libelle]],FIND(" ",Tableau1[[#This Row],[libelle]])-1)</f>
        <v>LEON</v>
      </c>
    </row>
    <row r="1362" spans="1:7" x14ac:dyDescent="0.35">
      <c r="A1362" s="34" t="s">
        <v>252</v>
      </c>
      <c r="B1362" s="35">
        <v>42440</v>
      </c>
      <c r="C1362" s="36" t="s">
        <v>1733</v>
      </c>
      <c r="D1362" s="37">
        <v>3490</v>
      </c>
      <c r="E1362" s="34"/>
      <c r="F1362" s="42">
        <f>IF(Tableau1[[#This Row],[debit]]&gt;0,Tableau1[[#This Row],[debit]],-Tableau1[[#This Row],[credit]])</f>
        <v>3490</v>
      </c>
      <c r="G1362" s="1" t="str">
        <f>LEFT(Tableau1[[#This Row],[libelle]],FIND(" ",Tableau1[[#This Row],[libelle]])-1)</f>
        <v>LEON</v>
      </c>
    </row>
    <row r="1363" spans="1:7" x14ac:dyDescent="0.35">
      <c r="A1363" s="34" t="s">
        <v>252</v>
      </c>
      <c r="B1363" s="35">
        <v>42485</v>
      </c>
      <c r="C1363" s="36" t="s">
        <v>1734</v>
      </c>
      <c r="D1363" s="37">
        <v>3780</v>
      </c>
      <c r="E1363" s="34"/>
      <c r="F1363" s="42">
        <f>IF(Tableau1[[#This Row],[debit]]&gt;0,Tableau1[[#This Row],[debit]],-Tableau1[[#This Row],[credit]])</f>
        <v>3780</v>
      </c>
      <c r="G1363" s="1" t="str">
        <f>LEFT(Tableau1[[#This Row],[libelle]],FIND(" ",Tableau1[[#This Row],[libelle]])-1)</f>
        <v>LEON</v>
      </c>
    </row>
    <row r="1364" spans="1:7" x14ac:dyDescent="0.35">
      <c r="A1364" s="34" t="s">
        <v>252</v>
      </c>
      <c r="B1364" s="35">
        <v>42666</v>
      </c>
      <c r="C1364" s="36" t="s">
        <v>1735</v>
      </c>
      <c r="D1364" s="37"/>
      <c r="E1364" s="37">
        <v>3900</v>
      </c>
      <c r="F1364" s="42">
        <f>IF(Tableau1[[#This Row],[debit]]&gt;0,Tableau1[[#This Row],[debit]],-Tableau1[[#This Row],[credit]])</f>
        <v>-3900</v>
      </c>
      <c r="G1364" s="1" t="str">
        <f>LEFT(Tableau1[[#This Row],[libelle]],FIND(" ",Tableau1[[#This Row],[libelle]])-1)</f>
        <v>LEON</v>
      </c>
    </row>
    <row r="1365" spans="1:7" x14ac:dyDescent="0.35">
      <c r="A1365" s="34" t="s">
        <v>252</v>
      </c>
      <c r="B1365" s="35">
        <v>42585</v>
      </c>
      <c r="C1365" s="36" t="s">
        <v>1736</v>
      </c>
      <c r="D1365" s="37"/>
      <c r="E1365" s="37">
        <v>5060</v>
      </c>
      <c r="F1365" s="42">
        <f>IF(Tableau1[[#This Row],[debit]]&gt;0,Tableau1[[#This Row],[debit]],-Tableau1[[#This Row],[credit]])</f>
        <v>-5060</v>
      </c>
      <c r="G1365" s="1" t="str">
        <f>LEFT(Tableau1[[#This Row],[libelle]],FIND(" ",Tableau1[[#This Row],[libelle]])-1)</f>
        <v>LEON</v>
      </c>
    </row>
    <row r="1366" spans="1:7" x14ac:dyDescent="0.35">
      <c r="A1366" s="34" t="s">
        <v>252</v>
      </c>
      <c r="B1366" s="35">
        <v>42435</v>
      </c>
      <c r="C1366" s="36" t="s">
        <v>1737</v>
      </c>
      <c r="D1366" s="37">
        <v>5490</v>
      </c>
      <c r="E1366" s="34"/>
      <c r="F1366" s="42">
        <f>IF(Tableau1[[#This Row],[debit]]&gt;0,Tableau1[[#This Row],[debit]],-Tableau1[[#This Row],[credit]])</f>
        <v>5490</v>
      </c>
      <c r="G1366" s="1" t="str">
        <f>LEFT(Tableau1[[#This Row],[libelle]],FIND(" ",Tableau1[[#This Row],[libelle]])-1)</f>
        <v>LEON</v>
      </c>
    </row>
    <row r="1367" spans="1:7" x14ac:dyDescent="0.35">
      <c r="A1367" s="34" t="s">
        <v>252</v>
      </c>
      <c r="B1367" s="35">
        <v>42530</v>
      </c>
      <c r="C1367" s="36" t="s">
        <v>1738</v>
      </c>
      <c r="D1367" s="37">
        <v>5920</v>
      </c>
      <c r="E1367" s="34"/>
      <c r="F1367" s="42">
        <f>IF(Tableau1[[#This Row],[debit]]&gt;0,Tableau1[[#This Row],[debit]],-Tableau1[[#This Row],[credit]])</f>
        <v>5920</v>
      </c>
      <c r="G1367" s="1" t="str">
        <f>LEFT(Tableau1[[#This Row],[libelle]],FIND(" ",Tableau1[[#This Row],[libelle]])-1)</f>
        <v>LEON</v>
      </c>
    </row>
    <row r="1368" spans="1:7" x14ac:dyDescent="0.35">
      <c r="A1368" s="34" t="s">
        <v>252</v>
      </c>
      <c r="B1368" s="35">
        <v>42419</v>
      </c>
      <c r="C1368" s="36" t="s">
        <v>1739</v>
      </c>
      <c r="D1368" s="37">
        <v>7620</v>
      </c>
      <c r="E1368" s="34"/>
      <c r="F1368" s="42">
        <f>IF(Tableau1[[#This Row],[debit]]&gt;0,Tableau1[[#This Row],[debit]],-Tableau1[[#This Row],[credit]])</f>
        <v>7620</v>
      </c>
      <c r="G1368" s="1" t="str">
        <f>LEFT(Tableau1[[#This Row],[libelle]],FIND(" ",Tableau1[[#This Row],[libelle]])-1)</f>
        <v>LEON</v>
      </c>
    </row>
    <row r="1369" spans="1:7" x14ac:dyDescent="0.35">
      <c r="A1369" s="34" t="s">
        <v>252</v>
      </c>
      <c r="B1369" s="35">
        <v>42497</v>
      </c>
      <c r="C1369" s="36" t="s">
        <v>1740</v>
      </c>
      <c r="D1369" s="37">
        <v>7760</v>
      </c>
      <c r="E1369" s="34"/>
      <c r="F1369" s="42">
        <f>IF(Tableau1[[#This Row],[debit]]&gt;0,Tableau1[[#This Row],[debit]],-Tableau1[[#This Row],[credit]])</f>
        <v>7760</v>
      </c>
      <c r="G1369" s="1" t="str">
        <f>LEFT(Tableau1[[#This Row],[libelle]],FIND(" ",Tableau1[[#This Row],[libelle]])-1)</f>
        <v>LEON</v>
      </c>
    </row>
    <row r="1370" spans="1:7" x14ac:dyDescent="0.35">
      <c r="A1370" s="34" t="s">
        <v>254</v>
      </c>
      <c r="B1370" s="35">
        <v>42671</v>
      </c>
      <c r="C1370" s="36" t="s">
        <v>1741</v>
      </c>
      <c r="D1370" s="37">
        <v>330</v>
      </c>
      <c r="E1370" s="34"/>
      <c r="F1370" s="42">
        <f>IF(Tableau1[[#This Row],[debit]]&gt;0,Tableau1[[#This Row],[debit]],-Tableau1[[#This Row],[credit]])</f>
        <v>330</v>
      </c>
      <c r="G1370" s="1" t="str">
        <f>LEFT(Tableau1[[#This Row],[libelle]],FIND(" ",Tableau1[[#This Row],[libelle]])-1)</f>
        <v>KEYRUS</v>
      </c>
    </row>
    <row r="1371" spans="1:7" x14ac:dyDescent="0.35">
      <c r="A1371" s="34" t="s">
        <v>254</v>
      </c>
      <c r="B1371" s="35">
        <v>42614</v>
      </c>
      <c r="C1371" s="36" t="s">
        <v>1742</v>
      </c>
      <c r="D1371" s="37">
        <v>730</v>
      </c>
      <c r="E1371" s="34"/>
      <c r="F1371" s="42">
        <f>IF(Tableau1[[#This Row],[debit]]&gt;0,Tableau1[[#This Row],[debit]],-Tableau1[[#This Row],[credit]])</f>
        <v>730</v>
      </c>
      <c r="G1371" s="1" t="str">
        <f>LEFT(Tableau1[[#This Row],[libelle]],FIND(" ",Tableau1[[#This Row],[libelle]])-1)</f>
        <v>KEYRUS</v>
      </c>
    </row>
    <row r="1372" spans="1:7" x14ac:dyDescent="0.35">
      <c r="A1372" s="34" t="s">
        <v>254</v>
      </c>
      <c r="B1372" s="35">
        <v>42486</v>
      </c>
      <c r="C1372" s="36" t="s">
        <v>1743</v>
      </c>
      <c r="D1372" s="37">
        <v>1010</v>
      </c>
      <c r="E1372" s="34"/>
      <c r="F1372" s="42">
        <f>IF(Tableau1[[#This Row],[debit]]&gt;0,Tableau1[[#This Row],[debit]],-Tableau1[[#This Row],[credit]])</f>
        <v>1010</v>
      </c>
      <c r="G1372" s="1" t="str">
        <f>LEFT(Tableau1[[#This Row],[libelle]],FIND(" ",Tableau1[[#This Row],[libelle]])-1)</f>
        <v>KEYRUS</v>
      </c>
    </row>
    <row r="1373" spans="1:7" x14ac:dyDescent="0.35">
      <c r="A1373" s="34" t="s">
        <v>254</v>
      </c>
      <c r="B1373" s="35">
        <v>42579</v>
      </c>
      <c r="C1373" s="36" t="s">
        <v>1744</v>
      </c>
      <c r="D1373" s="37">
        <v>1020</v>
      </c>
      <c r="E1373" s="34"/>
      <c r="F1373" s="42">
        <f>IF(Tableau1[[#This Row],[debit]]&gt;0,Tableau1[[#This Row],[debit]],-Tableau1[[#This Row],[credit]])</f>
        <v>1020</v>
      </c>
      <c r="G1373" s="1" t="str">
        <f>LEFT(Tableau1[[#This Row],[libelle]],FIND(" ",Tableau1[[#This Row],[libelle]])-1)</f>
        <v>KEYRUS</v>
      </c>
    </row>
    <row r="1374" spans="1:7" x14ac:dyDescent="0.35">
      <c r="A1374" s="34" t="s">
        <v>254</v>
      </c>
      <c r="B1374" s="35">
        <v>42466</v>
      </c>
      <c r="C1374" s="36" t="s">
        <v>1745</v>
      </c>
      <c r="D1374" s="37">
        <v>1280</v>
      </c>
      <c r="E1374" s="34"/>
      <c r="F1374" s="42">
        <f>IF(Tableau1[[#This Row],[debit]]&gt;0,Tableau1[[#This Row],[debit]],-Tableau1[[#This Row],[credit]])</f>
        <v>1280</v>
      </c>
      <c r="G1374" s="1" t="str">
        <f>LEFT(Tableau1[[#This Row],[libelle]],FIND(" ",Tableau1[[#This Row],[libelle]])-1)</f>
        <v>KEYRUS</v>
      </c>
    </row>
    <row r="1375" spans="1:7" x14ac:dyDescent="0.35">
      <c r="A1375" s="34" t="s">
        <v>254</v>
      </c>
      <c r="B1375" s="35">
        <v>42722</v>
      </c>
      <c r="C1375" s="36" t="s">
        <v>1746</v>
      </c>
      <c r="D1375" s="37">
        <v>2120</v>
      </c>
      <c r="E1375" s="34"/>
      <c r="F1375" s="42">
        <f>IF(Tableau1[[#This Row],[debit]]&gt;0,Tableau1[[#This Row],[debit]],-Tableau1[[#This Row],[credit]])</f>
        <v>2120</v>
      </c>
      <c r="G1375" s="1" t="str">
        <f>LEFT(Tableau1[[#This Row],[libelle]],FIND(" ",Tableau1[[#This Row],[libelle]])-1)</f>
        <v>KEYRUS</v>
      </c>
    </row>
    <row r="1376" spans="1:7" x14ac:dyDescent="0.35">
      <c r="A1376" s="34" t="s">
        <v>254</v>
      </c>
      <c r="B1376" s="35">
        <v>42414</v>
      </c>
      <c r="C1376" s="36" t="s">
        <v>1747</v>
      </c>
      <c r="D1376" s="37">
        <v>3240</v>
      </c>
      <c r="E1376" s="34"/>
      <c r="F1376" s="42">
        <f>IF(Tableau1[[#This Row],[debit]]&gt;0,Tableau1[[#This Row],[debit]],-Tableau1[[#This Row],[credit]])</f>
        <v>3240</v>
      </c>
      <c r="G1376" s="1" t="str">
        <f>LEFT(Tableau1[[#This Row],[libelle]],FIND(" ",Tableau1[[#This Row],[libelle]])-1)</f>
        <v>KEYRUS</v>
      </c>
    </row>
    <row r="1377" spans="1:7" x14ac:dyDescent="0.35">
      <c r="A1377" s="34" t="s">
        <v>254</v>
      </c>
      <c r="B1377" s="35">
        <v>42516</v>
      </c>
      <c r="C1377" s="36" t="s">
        <v>1748</v>
      </c>
      <c r="D1377" s="37">
        <v>3470</v>
      </c>
      <c r="E1377" s="34"/>
      <c r="F1377" s="42">
        <f>IF(Tableau1[[#This Row],[debit]]&gt;0,Tableau1[[#This Row],[debit]],-Tableau1[[#This Row],[credit]])</f>
        <v>3470</v>
      </c>
      <c r="G1377" s="1" t="str">
        <f>LEFT(Tableau1[[#This Row],[libelle]],FIND(" ",Tableau1[[#This Row],[libelle]])-1)</f>
        <v>KEYRUS</v>
      </c>
    </row>
    <row r="1378" spans="1:7" x14ac:dyDescent="0.35">
      <c r="A1378" s="34" t="s">
        <v>254</v>
      </c>
      <c r="B1378" s="35">
        <v>42540</v>
      </c>
      <c r="C1378" s="36" t="s">
        <v>1749</v>
      </c>
      <c r="D1378" s="37">
        <v>3730</v>
      </c>
      <c r="E1378" s="34"/>
      <c r="F1378" s="42">
        <f>IF(Tableau1[[#This Row],[debit]]&gt;0,Tableau1[[#This Row],[debit]],-Tableau1[[#This Row],[credit]])</f>
        <v>3730</v>
      </c>
      <c r="G1378" s="1" t="str">
        <f>LEFT(Tableau1[[#This Row],[libelle]],FIND(" ",Tableau1[[#This Row],[libelle]])-1)</f>
        <v>KEYRUS</v>
      </c>
    </row>
    <row r="1379" spans="1:7" x14ac:dyDescent="0.35">
      <c r="A1379" s="34" t="s">
        <v>254</v>
      </c>
      <c r="B1379" s="35">
        <v>42464</v>
      </c>
      <c r="C1379" s="36" t="s">
        <v>1750</v>
      </c>
      <c r="D1379" s="37">
        <v>4040</v>
      </c>
      <c r="E1379" s="34"/>
      <c r="F1379" s="42">
        <f>IF(Tableau1[[#This Row],[debit]]&gt;0,Tableau1[[#This Row],[debit]],-Tableau1[[#This Row],[credit]])</f>
        <v>4040</v>
      </c>
      <c r="G1379" s="1" t="str">
        <f>LEFT(Tableau1[[#This Row],[libelle]],FIND(" ",Tableau1[[#This Row],[libelle]])-1)</f>
        <v>KEYRUS</v>
      </c>
    </row>
    <row r="1380" spans="1:7" x14ac:dyDescent="0.35">
      <c r="A1380" s="34" t="s">
        <v>254</v>
      </c>
      <c r="B1380" s="35">
        <v>42639</v>
      </c>
      <c r="C1380" s="36" t="s">
        <v>1751</v>
      </c>
      <c r="D1380" s="37">
        <v>4260</v>
      </c>
      <c r="E1380" s="34"/>
      <c r="F1380" s="42">
        <f>IF(Tableau1[[#This Row],[debit]]&gt;0,Tableau1[[#This Row],[debit]],-Tableau1[[#This Row],[credit]])</f>
        <v>4260</v>
      </c>
      <c r="G1380" s="1" t="str">
        <f>LEFT(Tableau1[[#This Row],[libelle]],FIND(" ",Tableau1[[#This Row],[libelle]])-1)</f>
        <v>KEYRUS</v>
      </c>
    </row>
    <row r="1381" spans="1:7" x14ac:dyDescent="0.35">
      <c r="A1381" s="34" t="s">
        <v>254</v>
      </c>
      <c r="B1381" s="35">
        <v>42396</v>
      </c>
      <c r="C1381" s="36" t="s">
        <v>1752</v>
      </c>
      <c r="D1381" s="37">
        <v>5410</v>
      </c>
      <c r="E1381" s="34"/>
      <c r="F1381" s="42">
        <f>IF(Tableau1[[#This Row],[debit]]&gt;0,Tableau1[[#This Row],[debit]],-Tableau1[[#This Row],[credit]])</f>
        <v>5410</v>
      </c>
      <c r="G1381" s="1" t="str">
        <f>LEFT(Tableau1[[#This Row],[libelle]],FIND(" ",Tableau1[[#This Row],[libelle]])-1)</f>
        <v>KEYRUS</v>
      </c>
    </row>
    <row r="1382" spans="1:7" x14ac:dyDescent="0.35">
      <c r="A1382" s="34" t="s">
        <v>254</v>
      </c>
      <c r="B1382" s="35">
        <v>42603</v>
      </c>
      <c r="C1382" s="36" t="s">
        <v>1753</v>
      </c>
      <c r="D1382" s="37">
        <v>6740</v>
      </c>
      <c r="E1382" s="34"/>
      <c r="F1382" s="42">
        <f>IF(Tableau1[[#This Row],[debit]]&gt;0,Tableau1[[#This Row],[debit]],-Tableau1[[#This Row],[credit]])</f>
        <v>6740</v>
      </c>
      <c r="G1382" s="1" t="str">
        <f>LEFT(Tableau1[[#This Row],[libelle]],FIND(" ",Tableau1[[#This Row],[libelle]])-1)</f>
        <v>KEYRUS</v>
      </c>
    </row>
    <row r="1383" spans="1:7" x14ac:dyDescent="0.35">
      <c r="A1383" s="34" t="s">
        <v>254</v>
      </c>
      <c r="B1383" s="35">
        <v>42688</v>
      </c>
      <c r="C1383" s="36" t="s">
        <v>1754</v>
      </c>
      <c r="D1383" s="37">
        <v>7230</v>
      </c>
      <c r="E1383" s="34"/>
      <c r="F1383" s="42">
        <f>IF(Tableau1[[#This Row],[debit]]&gt;0,Tableau1[[#This Row],[debit]],-Tableau1[[#This Row],[credit]])</f>
        <v>7230</v>
      </c>
      <c r="G1383" s="1" t="str">
        <f>LEFT(Tableau1[[#This Row],[libelle]],FIND(" ",Tableau1[[#This Row],[libelle]])-1)</f>
        <v>KEYRUS</v>
      </c>
    </row>
    <row r="1384" spans="1:7" x14ac:dyDescent="0.35">
      <c r="A1384" s="34" t="s">
        <v>254</v>
      </c>
      <c r="B1384" s="35">
        <v>42407</v>
      </c>
      <c r="C1384" s="36" t="s">
        <v>1755</v>
      </c>
      <c r="D1384" s="37">
        <v>7400</v>
      </c>
      <c r="E1384" s="34"/>
      <c r="F1384" s="42">
        <f>IF(Tableau1[[#This Row],[debit]]&gt;0,Tableau1[[#This Row],[debit]],-Tableau1[[#This Row],[credit]])</f>
        <v>7400</v>
      </c>
      <c r="G1384" s="1" t="str">
        <f>LEFT(Tableau1[[#This Row],[libelle]],FIND(" ",Tableau1[[#This Row],[libelle]])-1)</f>
        <v>KEYRUS</v>
      </c>
    </row>
    <row r="1385" spans="1:7" x14ac:dyDescent="0.35">
      <c r="A1385" s="34" t="s">
        <v>254</v>
      </c>
      <c r="B1385" s="35">
        <v>42675</v>
      </c>
      <c r="C1385" s="36" t="s">
        <v>1756</v>
      </c>
      <c r="D1385" s="37">
        <v>7410</v>
      </c>
      <c r="E1385" s="34"/>
      <c r="F1385" s="42">
        <f>IF(Tableau1[[#This Row],[debit]]&gt;0,Tableau1[[#This Row],[debit]],-Tableau1[[#This Row],[credit]])</f>
        <v>7410</v>
      </c>
      <c r="G1385" s="1" t="str">
        <f>LEFT(Tableau1[[#This Row],[libelle]],FIND(" ",Tableau1[[#This Row],[libelle]])-1)</f>
        <v>KEYRUS</v>
      </c>
    </row>
    <row r="1386" spans="1:7" x14ac:dyDescent="0.35">
      <c r="A1386" s="34" t="s">
        <v>258</v>
      </c>
      <c r="B1386" s="35">
        <v>42668</v>
      </c>
      <c r="C1386" s="36" t="s">
        <v>1757</v>
      </c>
      <c r="D1386" s="37">
        <v>1250</v>
      </c>
      <c r="E1386" s="34"/>
      <c r="F1386" s="42">
        <f>IF(Tableau1[[#This Row],[debit]]&gt;0,Tableau1[[#This Row],[debit]],-Tableau1[[#This Row],[credit]])</f>
        <v>1250</v>
      </c>
      <c r="G1386" s="1" t="str">
        <f>LEFT(Tableau1[[#This Row],[libelle]],FIND(" ",Tableau1[[#This Row],[libelle]])-1)</f>
        <v>ARCENCIEL</v>
      </c>
    </row>
    <row r="1387" spans="1:7" x14ac:dyDescent="0.35">
      <c r="A1387" s="34" t="s">
        <v>258</v>
      </c>
      <c r="B1387" s="35">
        <v>42729</v>
      </c>
      <c r="C1387" s="36" t="s">
        <v>1758</v>
      </c>
      <c r="D1387" s="37">
        <v>1940</v>
      </c>
      <c r="E1387" s="34"/>
      <c r="F1387" s="42">
        <f>IF(Tableau1[[#This Row],[debit]]&gt;0,Tableau1[[#This Row],[debit]],-Tableau1[[#This Row],[credit]])</f>
        <v>1940</v>
      </c>
      <c r="G1387" s="1" t="str">
        <f>LEFT(Tableau1[[#This Row],[libelle]],FIND(" ",Tableau1[[#This Row],[libelle]])-1)</f>
        <v>ARCENCIEL</v>
      </c>
    </row>
    <row r="1388" spans="1:7" x14ac:dyDescent="0.35">
      <c r="A1388" s="34" t="s">
        <v>258</v>
      </c>
      <c r="B1388" s="35">
        <v>42508</v>
      </c>
      <c r="C1388" s="36" t="s">
        <v>1759</v>
      </c>
      <c r="D1388" s="37">
        <v>1980</v>
      </c>
      <c r="E1388" s="34"/>
      <c r="F1388" s="42">
        <f>IF(Tableau1[[#This Row],[debit]]&gt;0,Tableau1[[#This Row],[debit]],-Tableau1[[#This Row],[credit]])</f>
        <v>1980</v>
      </c>
      <c r="G1388" s="1" t="str">
        <f>LEFT(Tableau1[[#This Row],[libelle]],FIND(" ",Tableau1[[#This Row],[libelle]])-1)</f>
        <v>ARCENCIEL</v>
      </c>
    </row>
    <row r="1389" spans="1:7" x14ac:dyDescent="0.35">
      <c r="A1389" s="34" t="s">
        <v>258</v>
      </c>
      <c r="B1389" s="35">
        <v>42422</v>
      </c>
      <c r="C1389" s="36" t="s">
        <v>1760</v>
      </c>
      <c r="D1389" s="37">
        <v>2700</v>
      </c>
      <c r="E1389" s="34"/>
      <c r="F1389" s="42">
        <f>IF(Tableau1[[#This Row],[debit]]&gt;0,Tableau1[[#This Row],[debit]],-Tableau1[[#This Row],[credit]])</f>
        <v>2700</v>
      </c>
      <c r="G1389" s="1" t="str">
        <f>LEFT(Tableau1[[#This Row],[libelle]],FIND(" ",Tableau1[[#This Row],[libelle]])-1)</f>
        <v>ARCENCIEL</v>
      </c>
    </row>
    <row r="1390" spans="1:7" x14ac:dyDescent="0.35">
      <c r="A1390" s="34" t="s">
        <v>258</v>
      </c>
      <c r="B1390" s="35">
        <v>42684</v>
      </c>
      <c r="C1390" s="36" t="s">
        <v>1761</v>
      </c>
      <c r="D1390" s="37">
        <v>2800</v>
      </c>
      <c r="E1390" s="34"/>
      <c r="F1390" s="42">
        <f>IF(Tableau1[[#This Row],[debit]]&gt;0,Tableau1[[#This Row],[debit]],-Tableau1[[#This Row],[credit]])</f>
        <v>2800</v>
      </c>
      <c r="G1390" s="1" t="str">
        <f>LEFT(Tableau1[[#This Row],[libelle]],FIND(" ",Tableau1[[#This Row],[libelle]])-1)</f>
        <v>ARCENCIEL</v>
      </c>
    </row>
    <row r="1391" spans="1:7" x14ac:dyDescent="0.35">
      <c r="A1391" s="34" t="s">
        <v>258</v>
      </c>
      <c r="B1391" s="35">
        <v>42404</v>
      </c>
      <c r="C1391" s="36" t="s">
        <v>1762</v>
      </c>
      <c r="D1391" s="37">
        <v>4130</v>
      </c>
      <c r="E1391" s="34"/>
      <c r="F1391" s="42">
        <f>IF(Tableau1[[#This Row],[debit]]&gt;0,Tableau1[[#This Row],[debit]],-Tableau1[[#This Row],[credit]])</f>
        <v>4130</v>
      </c>
      <c r="G1391" s="1" t="str">
        <f>LEFT(Tableau1[[#This Row],[libelle]],FIND(" ",Tableau1[[#This Row],[libelle]])-1)</f>
        <v>ARCENCIEL</v>
      </c>
    </row>
    <row r="1392" spans="1:7" x14ac:dyDescent="0.35">
      <c r="A1392" s="34" t="s">
        <v>258</v>
      </c>
      <c r="B1392" s="35">
        <v>42473</v>
      </c>
      <c r="C1392" s="36" t="s">
        <v>1763</v>
      </c>
      <c r="D1392" s="37">
        <v>4320</v>
      </c>
      <c r="E1392" s="34"/>
      <c r="F1392" s="42">
        <f>IF(Tableau1[[#This Row],[debit]]&gt;0,Tableau1[[#This Row],[debit]],-Tableau1[[#This Row],[credit]])</f>
        <v>4320</v>
      </c>
      <c r="G1392" s="1" t="str">
        <f>LEFT(Tableau1[[#This Row],[libelle]],FIND(" ",Tableau1[[#This Row],[libelle]])-1)</f>
        <v>ARCENCIEL</v>
      </c>
    </row>
    <row r="1393" spans="1:7" x14ac:dyDescent="0.35">
      <c r="A1393" s="34" t="s">
        <v>258</v>
      </c>
      <c r="B1393" s="35">
        <v>42408</v>
      </c>
      <c r="C1393" s="36" t="s">
        <v>1764</v>
      </c>
      <c r="D1393" s="37">
        <v>4630</v>
      </c>
      <c r="E1393" s="34"/>
      <c r="F1393" s="42">
        <f>IF(Tableau1[[#This Row],[debit]]&gt;0,Tableau1[[#This Row],[debit]],-Tableau1[[#This Row],[credit]])</f>
        <v>4630</v>
      </c>
      <c r="G1393" s="1" t="str">
        <f>LEFT(Tableau1[[#This Row],[libelle]],FIND(" ",Tableau1[[#This Row],[libelle]])-1)</f>
        <v>ARCENCIEL</v>
      </c>
    </row>
    <row r="1394" spans="1:7" x14ac:dyDescent="0.35">
      <c r="A1394" s="34" t="s">
        <v>258</v>
      </c>
      <c r="B1394" s="35">
        <v>42659</v>
      </c>
      <c r="C1394" s="36" t="s">
        <v>1765</v>
      </c>
      <c r="D1394" s="37">
        <v>4900</v>
      </c>
      <c r="E1394" s="34"/>
      <c r="F1394" s="42">
        <f>IF(Tableau1[[#This Row],[debit]]&gt;0,Tableau1[[#This Row],[debit]],-Tableau1[[#This Row],[credit]])</f>
        <v>4900</v>
      </c>
      <c r="G1394" s="1" t="str">
        <f>LEFT(Tableau1[[#This Row],[libelle]],FIND(" ",Tableau1[[#This Row],[libelle]])-1)</f>
        <v>ARCENCIEL</v>
      </c>
    </row>
    <row r="1395" spans="1:7" x14ac:dyDescent="0.35">
      <c r="A1395" s="34" t="s">
        <v>258</v>
      </c>
      <c r="B1395" s="35">
        <v>42601</v>
      </c>
      <c r="C1395" s="36" t="s">
        <v>1766</v>
      </c>
      <c r="D1395" s="37">
        <v>4950</v>
      </c>
      <c r="E1395" s="34"/>
      <c r="F1395" s="42">
        <f>IF(Tableau1[[#This Row],[debit]]&gt;0,Tableau1[[#This Row],[debit]],-Tableau1[[#This Row],[credit]])</f>
        <v>4950</v>
      </c>
      <c r="G1395" s="1" t="str">
        <f>LEFT(Tableau1[[#This Row],[libelle]],FIND(" ",Tableau1[[#This Row],[libelle]])-1)</f>
        <v>ARCENCIEL</v>
      </c>
    </row>
    <row r="1396" spans="1:7" x14ac:dyDescent="0.35">
      <c r="A1396" s="34" t="s">
        <v>258</v>
      </c>
      <c r="B1396" s="35">
        <v>42560</v>
      </c>
      <c r="C1396" s="36" t="s">
        <v>1767</v>
      </c>
      <c r="D1396" s="37">
        <v>5560</v>
      </c>
      <c r="E1396" s="34"/>
      <c r="F1396" s="42">
        <f>IF(Tableau1[[#This Row],[debit]]&gt;0,Tableau1[[#This Row],[debit]],-Tableau1[[#This Row],[credit]])</f>
        <v>5560</v>
      </c>
      <c r="G1396" s="1" t="str">
        <f>LEFT(Tableau1[[#This Row],[libelle]],FIND(" ",Tableau1[[#This Row],[libelle]])-1)</f>
        <v>ARCENCIEL</v>
      </c>
    </row>
    <row r="1397" spans="1:7" x14ac:dyDescent="0.35">
      <c r="A1397" s="34" t="s">
        <v>258</v>
      </c>
      <c r="B1397" s="35">
        <v>42710</v>
      </c>
      <c r="C1397" s="36" t="s">
        <v>1768</v>
      </c>
      <c r="D1397" s="37">
        <v>5670</v>
      </c>
      <c r="E1397" s="34"/>
      <c r="F1397" s="42">
        <f>IF(Tableau1[[#This Row],[debit]]&gt;0,Tableau1[[#This Row],[debit]],-Tableau1[[#This Row],[credit]])</f>
        <v>5670</v>
      </c>
      <c r="G1397" s="1" t="str">
        <f>LEFT(Tableau1[[#This Row],[libelle]],FIND(" ",Tableau1[[#This Row],[libelle]])-1)</f>
        <v>ARCENCIEL</v>
      </c>
    </row>
    <row r="1398" spans="1:7" x14ac:dyDescent="0.35">
      <c r="A1398" s="34" t="s">
        <v>258</v>
      </c>
      <c r="B1398" s="35">
        <v>42452</v>
      </c>
      <c r="C1398" s="36" t="s">
        <v>1769</v>
      </c>
      <c r="D1398" s="37">
        <v>5910</v>
      </c>
      <c r="E1398" s="34"/>
      <c r="F1398" s="42">
        <f>IF(Tableau1[[#This Row],[debit]]&gt;0,Tableau1[[#This Row],[debit]],-Tableau1[[#This Row],[credit]])</f>
        <v>5910</v>
      </c>
      <c r="G1398" s="1" t="str">
        <f>LEFT(Tableau1[[#This Row],[libelle]],FIND(" ",Tableau1[[#This Row],[libelle]])-1)</f>
        <v>ARCENCIEL</v>
      </c>
    </row>
    <row r="1399" spans="1:7" x14ac:dyDescent="0.35">
      <c r="A1399" s="34" t="s">
        <v>258</v>
      </c>
      <c r="B1399" s="35">
        <v>42507</v>
      </c>
      <c r="C1399" s="36" t="s">
        <v>1770</v>
      </c>
      <c r="D1399" s="37">
        <v>6640</v>
      </c>
      <c r="E1399" s="34"/>
      <c r="F1399" s="42">
        <f>IF(Tableau1[[#This Row],[debit]]&gt;0,Tableau1[[#This Row],[debit]],-Tableau1[[#This Row],[credit]])</f>
        <v>6640</v>
      </c>
      <c r="G1399" s="1" t="str">
        <f>LEFT(Tableau1[[#This Row],[libelle]],FIND(" ",Tableau1[[#This Row],[libelle]])-1)</f>
        <v>ARCENCIEL</v>
      </c>
    </row>
    <row r="1400" spans="1:7" x14ac:dyDescent="0.35">
      <c r="A1400" s="34" t="s">
        <v>258</v>
      </c>
      <c r="B1400" s="35">
        <v>42630</v>
      </c>
      <c r="C1400" s="36" t="s">
        <v>1771</v>
      </c>
      <c r="D1400" s="37">
        <v>6890</v>
      </c>
      <c r="E1400" s="34"/>
      <c r="F1400" s="42">
        <f>IF(Tableau1[[#This Row],[debit]]&gt;0,Tableau1[[#This Row],[debit]],-Tableau1[[#This Row],[credit]])</f>
        <v>6890</v>
      </c>
      <c r="G1400" s="1" t="str">
        <f>LEFT(Tableau1[[#This Row],[libelle]],FIND(" ",Tableau1[[#This Row],[libelle]])-1)</f>
        <v>ARCENCIEL</v>
      </c>
    </row>
    <row r="1401" spans="1:7" x14ac:dyDescent="0.35">
      <c r="A1401" s="34" t="s">
        <v>258</v>
      </c>
      <c r="B1401" s="35">
        <v>42422</v>
      </c>
      <c r="C1401" s="36" t="s">
        <v>1772</v>
      </c>
      <c r="D1401" s="37">
        <v>7950</v>
      </c>
      <c r="E1401" s="34"/>
      <c r="F1401" s="42">
        <f>IF(Tableau1[[#This Row],[debit]]&gt;0,Tableau1[[#This Row],[debit]],-Tableau1[[#This Row],[credit]])</f>
        <v>7950</v>
      </c>
      <c r="G1401" s="1" t="str">
        <f>LEFT(Tableau1[[#This Row],[libelle]],FIND(" ",Tableau1[[#This Row],[libelle]])-1)</f>
        <v>ARCENCIEL</v>
      </c>
    </row>
    <row r="1402" spans="1:7" x14ac:dyDescent="0.35">
      <c r="A1402" s="34" t="s">
        <v>260</v>
      </c>
      <c r="B1402" s="35">
        <v>42609</v>
      </c>
      <c r="C1402" s="36" t="s">
        <v>1773</v>
      </c>
      <c r="D1402" s="37">
        <v>540</v>
      </c>
      <c r="E1402" s="34"/>
      <c r="F1402" s="42">
        <f>IF(Tableau1[[#This Row],[debit]]&gt;0,Tableau1[[#This Row],[debit]],-Tableau1[[#This Row],[credit]])</f>
        <v>540</v>
      </c>
      <c r="G1402" s="1" t="str">
        <f>LEFT(Tableau1[[#This Row],[libelle]],FIND(" ",Tableau1[[#This Row],[libelle]])-1)</f>
        <v>MAYARO</v>
      </c>
    </row>
    <row r="1403" spans="1:7" x14ac:dyDescent="0.35">
      <c r="A1403" s="34" t="s">
        <v>260</v>
      </c>
      <c r="B1403" s="35">
        <v>42541</v>
      </c>
      <c r="C1403" s="36" t="s">
        <v>1774</v>
      </c>
      <c r="D1403" s="37">
        <v>1620</v>
      </c>
      <c r="E1403" s="34"/>
      <c r="F1403" s="42">
        <f>IF(Tableau1[[#This Row],[debit]]&gt;0,Tableau1[[#This Row],[debit]],-Tableau1[[#This Row],[credit]])</f>
        <v>1620</v>
      </c>
      <c r="G1403" s="1" t="str">
        <f>LEFT(Tableau1[[#This Row],[libelle]],FIND(" ",Tableau1[[#This Row],[libelle]])-1)</f>
        <v>MAYARO</v>
      </c>
    </row>
    <row r="1404" spans="1:7" x14ac:dyDescent="0.35">
      <c r="A1404" s="34" t="s">
        <v>260</v>
      </c>
      <c r="B1404" s="35">
        <v>42639</v>
      </c>
      <c r="C1404" s="36" t="s">
        <v>1775</v>
      </c>
      <c r="D1404" s="37">
        <v>2190</v>
      </c>
      <c r="E1404" s="34"/>
      <c r="F1404" s="42">
        <f>IF(Tableau1[[#This Row],[debit]]&gt;0,Tableau1[[#This Row],[debit]],-Tableau1[[#This Row],[credit]])</f>
        <v>2190</v>
      </c>
      <c r="G1404" s="1" t="str">
        <f>LEFT(Tableau1[[#This Row],[libelle]],FIND(" ",Tableau1[[#This Row],[libelle]])-1)</f>
        <v>MAYARO</v>
      </c>
    </row>
    <row r="1405" spans="1:7" x14ac:dyDescent="0.35">
      <c r="A1405" s="34" t="s">
        <v>260</v>
      </c>
      <c r="B1405" s="35">
        <v>42404</v>
      </c>
      <c r="C1405" s="36" t="s">
        <v>1776</v>
      </c>
      <c r="D1405" s="37">
        <v>2490</v>
      </c>
      <c r="E1405" s="34"/>
      <c r="F1405" s="42">
        <f>IF(Tableau1[[#This Row],[debit]]&gt;0,Tableau1[[#This Row],[debit]],-Tableau1[[#This Row],[credit]])</f>
        <v>2490</v>
      </c>
      <c r="G1405" s="1" t="str">
        <f>LEFT(Tableau1[[#This Row],[libelle]],FIND(" ",Tableau1[[#This Row],[libelle]])-1)</f>
        <v>MAYARO</v>
      </c>
    </row>
    <row r="1406" spans="1:7" x14ac:dyDescent="0.35">
      <c r="A1406" s="34" t="s">
        <v>260</v>
      </c>
      <c r="B1406" s="35">
        <v>42557</v>
      </c>
      <c r="C1406" s="36" t="s">
        <v>1777</v>
      </c>
      <c r="D1406" s="37">
        <v>3320</v>
      </c>
      <c r="E1406" s="34"/>
      <c r="F1406" s="42">
        <f>IF(Tableau1[[#This Row],[debit]]&gt;0,Tableau1[[#This Row],[debit]],-Tableau1[[#This Row],[credit]])</f>
        <v>3320</v>
      </c>
      <c r="G1406" s="1" t="str">
        <f>LEFT(Tableau1[[#This Row],[libelle]],FIND(" ",Tableau1[[#This Row],[libelle]])-1)</f>
        <v>MAYARO</v>
      </c>
    </row>
    <row r="1407" spans="1:7" x14ac:dyDescent="0.35">
      <c r="A1407" s="34" t="s">
        <v>260</v>
      </c>
      <c r="B1407" s="35">
        <v>42658</v>
      </c>
      <c r="C1407" s="36" t="s">
        <v>1778</v>
      </c>
      <c r="D1407" s="37">
        <v>3800</v>
      </c>
      <c r="E1407" s="34"/>
      <c r="F1407" s="42">
        <f>IF(Tableau1[[#This Row],[debit]]&gt;0,Tableau1[[#This Row],[debit]],-Tableau1[[#This Row],[credit]])</f>
        <v>3800</v>
      </c>
      <c r="G1407" s="1" t="str">
        <f>LEFT(Tableau1[[#This Row],[libelle]],FIND(" ",Tableau1[[#This Row],[libelle]])-1)</f>
        <v>MAYARO</v>
      </c>
    </row>
    <row r="1408" spans="1:7" x14ac:dyDescent="0.35">
      <c r="A1408" s="34" t="s">
        <v>260</v>
      </c>
      <c r="B1408" s="35">
        <v>42662</v>
      </c>
      <c r="C1408" s="36" t="s">
        <v>1779</v>
      </c>
      <c r="D1408" s="37">
        <v>4100</v>
      </c>
      <c r="E1408" s="34"/>
      <c r="F1408" s="42">
        <f>IF(Tableau1[[#This Row],[debit]]&gt;0,Tableau1[[#This Row],[debit]],-Tableau1[[#This Row],[credit]])</f>
        <v>4100</v>
      </c>
      <c r="G1408" s="1" t="str">
        <f>LEFT(Tableau1[[#This Row],[libelle]],FIND(" ",Tableau1[[#This Row],[libelle]])-1)</f>
        <v>MAYARO</v>
      </c>
    </row>
    <row r="1409" spans="1:7" x14ac:dyDescent="0.35">
      <c r="A1409" s="34" t="s">
        <v>260</v>
      </c>
      <c r="B1409" s="35">
        <v>42575</v>
      </c>
      <c r="C1409" s="36" t="s">
        <v>1780</v>
      </c>
      <c r="D1409" s="37">
        <v>4860</v>
      </c>
      <c r="E1409" s="34"/>
      <c r="F1409" s="42">
        <f>IF(Tableau1[[#This Row],[debit]]&gt;0,Tableau1[[#This Row],[debit]],-Tableau1[[#This Row],[credit]])</f>
        <v>4860</v>
      </c>
      <c r="G1409" s="1" t="str">
        <f>LEFT(Tableau1[[#This Row],[libelle]],FIND(" ",Tableau1[[#This Row],[libelle]])-1)</f>
        <v>MAYARO</v>
      </c>
    </row>
    <row r="1410" spans="1:7" x14ac:dyDescent="0.35">
      <c r="A1410" s="34" t="s">
        <v>260</v>
      </c>
      <c r="B1410" s="35">
        <v>42641</v>
      </c>
      <c r="C1410" s="36" t="s">
        <v>1781</v>
      </c>
      <c r="D1410" s="37">
        <v>4890</v>
      </c>
      <c r="E1410" s="34"/>
      <c r="F1410" s="42">
        <f>IF(Tableau1[[#This Row],[debit]]&gt;0,Tableau1[[#This Row],[debit]],-Tableau1[[#This Row],[credit]])</f>
        <v>4890</v>
      </c>
      <c r="G1410" s="1" t="str">
        <f>LEFT(Tableau1[[#This Row],[libelle]],FIND(" ",Tableau1[[#This Row],[libelle]])-1)</f>
        <v>MAYARO</v>
      </c>
    </row>
    <row r="1411" spans="1:7" x14ac:dyDescent="0.35">
      <c r="A1411" s="34" t="s">
        <v>260</v>
      </c>
      <c r="B1411" s="35">
        <v>42679</v>
      </c>
      <c r="C1411" s="36" t="s">
        <v>1782</v>
      </c>
      <c r="D1411" s="37">
        <v>4930</v>
      </c>
      <c r="E1411" s="34"/>
      <c r="F1411" s="42">
        <f>IF(Tableau1[[#This Row],[debit]]&gt;0,Tableau1[[#This Row],[debit]],-Tableau1[[#This Row],[credit]])</f>
        <v>4930</v>
      </c>
      <c r="G1411" s="1" t="str">
        <f>LEFT(Tableau1[[#This Row],[libelle]],FIND(" ",Tableau1[[#This Row],[libelle]])-1)</f>
        <v>MAYARO</v>
      </c>
    </row>
    <row r="1412" spans="1:7" x14ac:dyDescent="0.35">
      <c r="A1412" s="34" t="s">
        <v>260</v>
      </c>
      <c r="B1412" s="35">
        <v>42659</v>
      </c>
      <c r="C1412" s="36" t="s">
        <v>1783</v>
      </c>
      <c r="D1412" s="37">
        <v>5000</v>
      </c>
      <c r="E1412" s="34"/>
      <c r="F1412" s="42">
        <f>IF(Tableau1[[#This Row],[debit]]&gt;0,Tableau1[[#This Row],[debit]],-Tableau1[[#This Row],[credit]])</f>
        <v>5000</v>
      </c>
      <c r="G1412" s="1" t="str">
        <f>LEFT(Tableau1[[#This Row],[libelle]],FIND(" ",Tableau1[[#This Row],[libelle]])-1)</f>
        <v>MAYARO</v>
      </c>
    </row>
    <row r="1413" spans="1:7" x14ac:dyDescent="0.35">
      <c r="A1413" s="34" t="s">
        <v>260</v>
      </c>
      <c r="B1413" s="35">
        <v>42407</v>
      </c>
      <c r="C1413" s="36" t="s">
        <v>1784</v>
      </c>
      <c r="D1413" s="37">
        <v>5650</v>
      </c>
      <c r="E1413" s="34"/>
      <c r="F1413" s="42">
        <f>IF(Tableau1[[#This Row],[debit]]&gt;0,Tableau1[[#This Row],[debit]],-Tableau1[[#This Row],[credit]])</f>
        <v>5650</v>
      </c>
      <c r="G1413" s="1" t="str">
        <f>LEFT(Tableau1[[#This Row],[libelle]],FIND(" ",Tableau1[[#This Row],[libelle]])-1)</f>
        <v>MAYARO</v>
      </c>
    </row>
    <row r="1414" spans="1:7" x14ac:dyDescent="0.35">
      <c r="A1414" s="34" t="s">
        <v>260</v>
      </c>
      <c r="B1414" s="35">
        <v>42693</v>
      </c>
      <c r="C1414" s="36" t="s">
        <v>1785</v>
      </c>
      <c r="D1414" s="37">
        <v>6270</v>
      </c>
      <c r="E1414" s="34"/>
      <c r="F1414" s="42">
        <f>IF(Tableau1[[#This Row],[debit]]&gt;0,Tableau1[[#This Row],[debit]],-Tableau1[[#This Row],[credit]])</f>
        <v>6270</v>
      </c>
      <c r="G1414" s="1" t="str">
        <f>LEFT(Tableau1[[#This Row],[libelle]],FIND(" ",Tableau1[[#This Row],[libelle]])-1)</f>
        <v>ARTELOGE</v>
      </c>
    </row>
    <row r="1415" spans="1:7" x14ac:dyDescent="0.35">
      <c r="A1415" s="34" t="s">
        <v>260</v>
      </c>
      <c r="B1415" s="35">
        <v>42549</v>
      </c>
      <c r="C1415" s="36" t="s">
        <v>1786</v>
      </c>
      <c r="D1415" s="37">
        <v>7370</v>
      </c>
      <c r="E1415" s="34"/>
      <c r="F1415" s="42">
        <f>IF(Tableau1[[#This Row],[debit]]&gt;0,Tableau1[[#This Row],[debit]],-Tableau1[[#This Row],[credit]])</f>
        <v>7370</v>
      </c>
      <c r="G1415" s="1" t="str">
        <f>LEFT(Tableau1[[#This Row],[libelle]],FIND(" ",Tableau1[[#This Row],[libelle]])-1)</f>
        <v>ARTELOGE</v>
      </c>
    </row>
    <row r="1416" spans="1:7" x14ac:dyDescent="0.35">
      <c r="A1416" s="34" t="s">
        <v>260</v>
      </c>
      <c r="B1416" s="35">
        <v>42474</v>
      </c>
      <c r="C1416" s="36" t="s">
        <v>1787</v>
      </c>
      <c r="D1416" s="37">
        <v>8370</v>
      </c>
      <c r="E1416" s="34"/>
      <c r="F1416" s="42">
        <f>IF(Tableau1[[#This Row],[debit]]&gt;0,Tableau1[[#This Row],[debit]],-Tableau1[[#This Row],[credit]])</f>
        <v>8370</v>
      </c>
      <c r="G1416" s="1" t="str">
        <f>LEFT(Tableau1[[#This Row],[libelle]],FIND(" ",Tableau1[[#This Row],[libelle]])-1)</f>
        <v>ARTELOGE</v>
      </c>
    </row>
    <row r="1417" spans="1:7" x14ac:dyDescent="0.35">
      <c r="A1417" s="34" t="s">
        <v>260</v>
      </c>
      <c r="B1417" s="35">
        <v>42444</v>
      </c>
      <c r="C1417" s="36" t="s">
        <v>1788</v>
      </c>
      <c r="D1417" s="37">
        <v>8400</v>
      </c>
      <c r="E1417" s="34"/>
      <c r="F1417" s="42">
        <f>IF(Tableau1[[#This Row],[debit]]&gt;0,Tableau1[[#This Row],[debit]],-Tableau1[[#This Row],[credit]])</f>
        <v>8400</v>
      </c>
      <c r="G1417" s="1" t="str">
        <f>LEFT(Tableau1[[#This Row],[libelle]],FIND(" ",Tableau1[[#This Row],[libelle]])-1)</f>
        <v>ARTELOGE</v>
      </c>
    </row>
    <row r="1418" spans="1:7" x14ac:dyDescent="0.35">
      <c r="A1418" s="34" t="s">
        <v>262</v>
      </c>
      <c r="B1418" s="35">
        <v>42421</v>
      </c>
      <c r="C1418" s="36" t="s">
        <v>1789</v>
      </c>
      <c r="D1418" s="37"/>
      <c r="E1418" s="37">
        <v>170</v>
      </c>
      <c r="F1418" s="42">
        <f>IF(Tableau1[[#This Row],[debit]]&gt;0,Tableau1[[#This Row],[debit]],-Tableau1[[#This Row],[credit]])</f>
        <v>-170</v>
      </c>
      <c r="G1418" s="1" t="str">
        <f>LEFT(Tableau1[[#This Row],[libelle]],FIND(" ",Tableau1[[#This Row],[libelle]])-1)</f>
        <v>ARTELOGE</v>
      </c>
    </row>
    <row r="1419" spans="1:7" x14ac:dyDescent="0.35">
      <c r="A1419" s="34" t="s">
        <v>262</v>
      </c>
      <c r="B1419" s="35">
        <v>42648</v>
      </c>
      <c r="C1419" s="36" t="s">
        <v>1790</v>
      </c>
      <c r="D1419" s="37">
        <v>460</v>
      </c>
      <c r="E1419" s="34"/>
      <c r="F1419" s="42">
        <f>IF(Tableau1[[#This Row],[debit]]&gt;0,Tableau1[[#This Row],[debit]],-Tableau1[[#This Row],[credit]])</f>
        <v>460</v>
      </c>
      <c r="G1419" s="1" t="str">
        <f>LEFT(Tableau1[[#This Row],[libelle]],FIND(" ",Tableau1[[#This Row],[libelle]])-1)</f>
        <v>ARTELOGE</v>
      </c>
    </row>
    <row r="1420" spans="1:7" x14ac:dyDescent="0.35">
      <c r="A1420" s="34" t="s">
        <v>262</v>
      </c>
      <c r="B1420" s="35">
        <v>42541</v>
      </c>
      <c r="C1420" s="36" t="s">
        <v>1791</v>
      </c>
      <c r="D1420" s="37">
        <v>550</v>
      </c>
      <c r="E1420" s="34"/>
      <c r="F1420" s="42">
        <f>IF(Tableau1[[#This Row],[debit]]&gt;0,Tableau1[[#This Row],[debit]],-Tableau1[[#This Row],[credit]])</f>
        <v>550</v>
      </c>
      <c r="G1420" s="1" t="str">
        <f>LEFT(Tableau1[[#This Row],[libelle]],FIND(" ",Tableau1[[#This Row],[libelle]])-1)</f>
        <v>ARTELOGE</v>
      </c>
    </row>
    <row r="1421" spans="1:7" x14ac:dyDescent="0.35">
      <c r="A1421" s="34" t="s">
        <v>262</v>
      </c>
      <c r="B1421" s="35">
        <v>42427</v>
      </c>
      <c r="C1421" s="36" t="s">
        <v>1792</v>
      </c>
      <c r="D1421" s="37">
        <v>2290</v>
      </c>
      <c r="E1421" s="34"/>
      <c r="F1421" s="42">
        <f>IF(Tableau1[[#This Row],[debit]]&gt;0,Tableau1[[#This Row],[debit]],-Tableau1[[#This Row],[credit]])</f>
        <v>2290</v>
      </c>
      <c r="G1421" s="1" t="str">
        <f>LEFT(Tableau1[[#This Row],[libelle]],FIND(" ",Tableau1[[#This Row],[libelle]])-1)</f>
        <v>ARTELOGE</v>
      </c>
    </row>
    <row r="1422" spans="1:7" x14ac:dyDescent="0.35">
      <c r="A1422" s="34" t="s">
        <v>262</v>
      </c>
      <c r="B1422" s="35">
        <v>42686</v>
      </c>
      <c r="C1422" s="36" t="s">
        <v>1793</v>
      </c>
      <c r="D1422" s="37">
        <v>2450</v>
      </c>
      <c r="E1422" s="34"/>
      <c r="F1422" s="42">
        <f>IF(Tableau1[[#This Row],[debit]]&gt;0,Tableau1[[#This Row],[debit]],-Tableau1[[#This Row],[credit]])</f>
        <v>2450</v>
      </c>
      <c r="G1422" s="1" t="str">
        <f>LEFT(Tableau1[[#This Row],[libelle]],FIND(" ",Tableau1[[#This Row],[libelle]])-1)</f>
        <v>SEGULA</v>
      </c>
    </row>
    <row r="1423" spans="1:7" x14ac:dyDescent="0.35">
      <c r="A1423" s="34" t="s">
        <v>262</v>
      </c>
      <c r="B1423" s="35">
        <v>42614</v>
      </c>
      <c r="C1423" s="36" t="s">
        <v>1794</v>
      </c>
      <c r="D1423" s="37">
        <v>2630</v>
      </c>
      <c r="E1423" s="34"/>
      <c r="F1423" s="42">
        <f>IF(Tableau1[[#This Row],[debit]]&gt;0,Tableau1[[#This Row],[debit]],-Tableau1[[#This Row],[credit]])</f>
        <v>2630</v>
      </c>
      <c r="G1423" s="1" t="str">
        <f>LEFT(Tableau1[[#This Row],[libelle]],FIND(" ",Tableau1[[#This Row],[libelle]])-1)</f>
        <v>SEGULA</v>
      </c>
    </row>
    <row r="1424" spans="1:7" x14ac:dyDescent="0.35">
      <c r="A1424" s="34" t="s">
        <v>262</v>
      </c>
      <c r="B1424" s="35">
        <v>42550</v>
      </c>
      <c r="C1424" s="36" t="s">
        <v>1795</v>
      </c>
      <c r="D1424" s="37">
        <v>3570</v>
      </c>
      <c r="E1424" s="34"/>
      <c r="F1424" s="42">
        <f>IF(Tableau1[[#This Row],[debit]]&gt;0,Tableau1[[#This Row],[debit]],-Tableau1[[#This Row],[credit]])</f>
        <v>3570</v>
      </c>
      <c r="G1424" s="1" t="str">
        <f>LEFT(Tableau1[[#This Row],[libelle]],FIND(" ",Tableau1[[#This Row],[libelle]])-1)</f>
        <v>SEGULA</v>
      </c>
    </row>
    <row r="1425" spans="1:7" x14ac:dyDescent="0.35">
      <c r="A1425" s="34" t="s">
        <v>262</v>
      </c>
      <c r="B1425" s="35">
        <v>42427</v>
      </c>
      <c r="C1425" s="36" t="s">
        <v>1796</v>
      </c>
      <c r="D1425" s="37">
        <v>3740</v>
      </c>
      <c r="E1425" s="34"/>
      <c r="F1425" s="42">
        <f>IF(Tableau1[[#This Row],[debit]]&gt;0,Tableau1[[#This Row],[debit]],-Tableau1[[#This Row],[credit]])</f>
        <v>3740</v>
      </c>
      <c r="G1425" s="1" t="str">
        <f>LEFT(Tableau1[[#This Row],[libelle]],FIND(" ",Tableau1[[#This Row],[libelle]])-1)</f>
        <v>SEGULA</v>
      </c>
    </row>
    <row r="1426" spans="1:7" x14ac:dyDescent="0.35">
      <c r="A1426" s="34" t="s">
        <v>262</v>
      </c>
      <c r="B1426" s="35">
        <v>42668</v>
      </c>
      <c r="C1426" s="36" t="s">
        <v>1797</v>
      </c>
      <c r="D1426" s="37">
        <v>3930</v>
      </c>
      <c r="E1426" s="34"/>
      <c r="F1426" s="42">
        <f>IF(Tableau1[[#This Row],[debit]]&gt;0,Tableau1[[#This Row],[debit]],-Tableau1[[#This Row],[credit]])</f>
        <v>3930</v>
      </c>
      <c r="G1426" s="1" t="str">
        <f>LEFT(Tableau1[[#This Row],[libelle]],FIND(" ",Tableau1[[#This Row],[libelle]])-1)</f>
        <v>SEGULA</v>
      </c>
    </row>
    <row r="1427" spans="1:7" x14ac:dyDescent="0.35">
      <c r="A1427" s="34" t="s">
        <v>262</v>
      </c>
      <c r="B1427" s="35">
        <v>42387</v>
      </c>
      <c r="C1427" s="36" t="s">
        <v>1798</v>
      </c>
      <c r="D1427" s="37">
        <v>4230</v>
      </c>
      <c r="E1427" s="34"/>
      <c r="F1427" s="42">
        <f>IF(Tableau1[[#This Row],[debit]]&gt;0,Tableau1[[#This Row],[debit]],-Tableau1[[#This Row],[credit]])</f>
        <v>4230</v>
      </c>
      <c r="G1427" s="1" t="str">
        <f>LEFT(Tableau1[[#This Row],[libelle]],FIND(" ",Tableau1[[#This Row],[libelle]])-1)</f>
        <v>SEGULA</v>
      </c>
    </row>
    <row r="1428" spans="1:7" x14ac:dyDescent="0.35">
      <c r="A1428" s="34" t="s">
        <v>262</v>
      </c>
      <c r="B1428" s="35">
        <v>42715</v>
      </c>
      <c r="C1428" s="36" t="s">
        <v>1799</v>
      </c>
      <c r="D1428" s="37">
        <v>4350</v>
      </c>
      <c r="E1428" s="34"/>
      <c r="F1428" s="42">
        <f>IF(Tableau1[[#This Row],[debit]]&gt;0,Tableau1[[#This Row],[debit]],-Tableau1[[#This Row],[credit]])</f>
        <v>4350</v>
      </c>
      <c r="G1428" s="1" t="str">
        <f>LEFT(Tableau1[[#This Row],[libelle]],FIND(" ",Tableau1[[#This Row],[libelle]])-1)</f>
        <v>SEGULA</v>
      </c>
    </row>
    <row r="1429" spans="1:7" x14ac:dyDescent="0.35">
      <c r="A1429" s="34" t="s">
        <v>262</v>
      </c>
      <c r="B1429" s="35">
        <v>42460</v>
      </c>
      <c r="C1429" s="36" t="s">
        <v>1800</v>
      </c>
      <c r="D1429" s="37">
        <v>4560</v>
      </c>
      <c r="E1429" s="34"/>
      <c r="F1429" s="42">
        <f>IF(Tableau1[[#This Row],[debit]]&gt;0,Tableau1[[#This Row],[debit]],-Tableau1[[#This Row],[credit]])</f>
        <v>4560</v>
      </c>
      <c r="G1429" s="1" t="str">
        <f>LEFT(Tableau1[[#This Row],[libelle]],FIND(" ",Tableau1[[#This Row],[libelle]])-1)</f>
        <v>SEGULA</v>
      </c>
    </row>
    <row r="1430" spans="1:7" x14ac:dyDescent="0.35">
      <c r="A1430" s="34" t="s">
        <v>262</v>
      </c>
      <c r="B1430" s="35">
        <v>42400</v>
      </c>
      <c r="C1430" s="36" t="s">
        <v>1801</v>
      </c>
      <c r="D1430" s="37">
        <v>4860</v>
      </c>
      <c r="E1430" s="34"/>
      <c r="F1430" s="42">
        <f>IF(Tableau1[[#This Row],[debit]]&gt;0,Tableau1[[#This Row],[debit]],-Tableau1[[#This Row],[credit]])</f>
        <v>4860</v>
      </c>
      <c r="G1430" s="1" t="str">
        <f>LEFT(Tableau1[[#This Row],[libelle]],FIND(" ",Tableau1[[#This Row],[libelle]])-1)</f>
        <v>SEGULA</v>
      </c>
    </row>
    <row r="1431" spans="1:7" x14ac:dyDescent="0.35">
      <c r="A1431" s="34" t="s">
        <v>262</v>
      </c>
      <c r="B1431" s="35">
        <v>42519</v>
      </c>
      <c r="C1431" s="36" t="s">
        <v>1802</v>
      </c>
      <c r="D1431" s="37">
        <v>5050</v>
      </c>
      <c r="E1431" s="34"/>
      <c r="F1431" s="42">
        <f>IF(Tableau1[[#This Row],[debit]]&gt;0,Tableau1[[#This Row],[debit]],-Tableau1[[#This Row],[credit]])</f>
        <v>5050</v>
      </c>
      <c r="G1431" s="1" t="str">
        <f>LEFT(Tableau1[[#This Row],[libelle]],FIND(" ",Tableau1[[#This Row],[libelle]])-1)</f>
        <v>SEGULA</v>
      </c>
    </row>
    <row r="1432" spans="1:7" x14ac:dyDescent="0.35">
      <c r="A1432" s="34" t="s">
        <v>262</v>
      </c>
      <c r="B1432" s="35">
        <v>42585</v>
      </c>
      <c r="C1432" s="36" t="s">
        <v>1803</v>
      </c>
      <c r="D1432" s="37">
        <v>5050</v>
      </c>
      <c r="E1432" s="34"/>
      <c r="F1432" s="42">
        <f>IF(Tableau1[[#This Row],[debit]]&gt;0,Tableau1[[#This Row],[debit]],-Tableau1[[#This Row],[credit]])</f>
        <v>5050</v>
      </c>
      <c r="G1432" s="1" t="str">
        <f>LEFT(Tableau1[[#This Row],[libelle]],FIND(" ",Tableau1[[#This Row],[libelle]])-1)</f>
        <v>SEGULA</v>
      </c>
    </row>
    <row r="1433" spans="1:7" x14ac:dyDescent="0.35">
      <c r="A1433" s="34" t="s">
        <v>262</v>
      </c>
      <c r="B1433" s="35">
        <v>42631</v>
      </c>
      <c r="C1433" s="36" t="s">
        <v>1804</v>
      </c>
      <c r="D1433" s="37">
        <v>6300</v>
      </c>
      <c r="E1433" s="34"/>
      <c r="F1433" s="42">
        <f>IF(Tableau1[[#This Row],[debit]]&gt;0,Tableau1[[#This Row],[debit]],-Tableau1[[#This Row],[credit]])</f>
        <v>6300</v>
      </c>
      <c r="G1433" s="1" t="str">
        <f>LEFT(Tableau1[[#This Row],[libelle]],FIND(" ",Tableau1[[#This Row],[libelle]])-1)</f>
        <v>SEGULA</v>
      </c>
    </row>
    <row r="1434" spans="1:7" x14ac:dyDescent="0.35">
      <c r="A1434" s="34" t="s">
        <v>264</v>
      </c>
      <c r="B1434" s="35">
        <v>42505</v>
      </c>
      <c r="C1434" s="36" t="s">
        <v>1805</v>
      </c>
      <c r="D1434" s="37">
        <v>210</v>
      </c>
      <c r="E1434" s="34"/>
      <c r="F1434" s="42">
        <f>IF(Tableau1[[#This Row],[debit]]&gt;0,Tableau1[[#This Row],[debit]],-Tableau1[[#This Row],[credit]])</f>
        <v>210</v>
      </c>
      <c r="G1434" s="1" t="str">
        <f>LEFT(Tableau1[[#This Row],[libelle]],FIND(" ",Tableau1[[#This Row],[libelle]])-1)</f>
        <v>STEERFOX</v>
      </c>
    </row>
    <row r="1435" spans="1:7" x14ac:dyDescent="0.35">
      <c r="A1435" s="34" t="s">
        <v>264</v>
      </c>
      <c r="B1435" s="35">
        <v>42707</v>
      </c>
      <c r="C1435" s="36" t="s">
        <v>1806</v>
      </c>
      <c r="D1435" s="37">
        <v>520</v>
      </c>
      <c r="E1435" s="34"/>
      <c r="F1435" s="42">
        <f>IF(Tableau1[[#This Row],[debit]]&gt;0,Tableau1[[#This Row],[debit]],-Tableau1[[#This Row],[credit]])</f>
        <v>520</v>
      </c>
      <c r="G1435" s="1" t="str">
        <f>LEFT(Tableau1[[#This Row],[libelle]],FIND(" ",Tableau1[[#This Row],[libelle]])-1)</f>
        <v>STEERFOX</v>
      </c>
    </row>
    <row r="1436" spans="1:7" x14ac:dyDescent="0.35">
      <c r="A1436" s="34" t="s">
        <v>264</v>
      </c>
      <c r="B1436" s="35">
        <v>42651</v>
      </c>
      <c r="C1436" s="36" t="s">
        <v>1807</v>
      </c>
      <c r="D1436" s="37"/>
      <c r="E1436" s="37">
        <v>570</v>
      </c>
      <c r="F1436" s="42">
        <f>IF(Tableau1[[#This Row],[debit]]&gt;0,Tableau1[[#This Row],[debit]],-Tableau1[[#This Row],[credit]])</f>
        <v>-570</v>
      </c>
      <c r="G1436" s="1" t="str">
        <f>LEFT(Tableau1[[#This Row],[libelle]],FIND(" ",Tableau1[[#This Row],[libelle]])-1)</f>
        <v>STEERFOX</v>
      </c>
    </row>
    <row r="1437" spans="1:7" x14ac:dyDescent="0.35">
      <c r="A1437" s="34" t="s">
        <v>264</v>
      </c>
      <c r="B1437" s="35">
        <v>42722</v>
      </c>
      <c r="C1437" s="36" t="s">
        <v>1808</v>
      </c>
      <c r="D1437" s="37">
        <v>570</v>
      </c>
      <c r="E1437" s="34"/>
      <c r="F1437" s="42">
        <f>IF(Tableau1[[#This Row],[debit]]&gt;0,Tableau1[[#This Row],[debit]],-Tableau1[[#This Row],[credit]])</f>
        <v>570</v>
      </c>
      <c r="G1437" s="1" t="str">
        <f>LEFT(Tableau1[[#This Row],[libelle]],FIND(" ",Tableau1[[#This Row],[libelle]])-1)</f>
        <v>STEERFOX</v>
      </c>
    </row>
    <row r="1438" spans="1:7" x14ac:dyDescent="0.35">
      <c r="A1438" s="34" t="s">
        <v>264</v>
      </c>
      <c r="B1438" s="35">
        <v>42623</v>
      </c>
      <c r="C1438" s="36" t="s">
        <v>1809</v>
      </c>
      <c r="D1438" s="37">
        <v>780</v>
      </c>
      <c r="E1438" s="34"/>
      <c r="F1438" s="42">
        <f>IF(Tableau1[[#This Row],[debit]]&gt;0,Tableau1[[#This Row],[debit]],-Tableau1[[#This Row],[credit]])</f>
        <v>780</v>
      </c>
      <c r="G1438" s="1" t="str">
        <f>LEFT(Tableau1[[#This Row],[libelle]],FIND(" ",Tableau1[[#This Row],[libelle]])-1)</f>
        <v>STEERFOX</v>
      </c>
    </row>
    <row r="1439" spans="1:7" x14ac:dyDescent="0.35">
      <c r="A1439" s="34" t="s">
        <v>264</v>
      </c>
      <c r="B1439" s="35">
        <v>42512</v>
      </c>
      <c r="C1439" s="36" t="s">
        <v>1810</v>
      </c>
      <c r="D1439" s="37">
        <v>1000</v>
      </c>
      <c r="E1439" s="34"/>
      <c r="F1439" s="42">
        <f>IF(Tableau1[[#This Row],[debit]]&gt;0,Tableau1[[#This Row],[debit]],-Tableau1[[#This Row],[credit]])</f>
        <v>1000</v>
      </c>
      <c r="G1439" s="1" t="str">
        <f>LEFT(Tableau1[[#This Row],[libelle]],FIND(" ",Tableau1[[#This Row],[libelle]])-1)</f>
        <v>STEERFOX</v>
      </c>
    </row>
    <row r="1440" spans="1:7" x14ac:dyDescent="0.35">
      <c r="A1440" s="34" t="s">
        <v>264</v>
      </c>
      <c r="B1440" s="35">
        <v>42539</v>
      </c>
      <c r="C1440" s="36" t="s">
        <v>1811</v>
      </c>
      <c r="D1440" s="37">
        <v>1560</v>
      </c>
      <c r="E1440" s="34"/>
      <c r="F1440" s="42">
        <f>IF(Tableau1[[#This Row],[debit]]&gt;0,Tableau1[[#This Row],[debit]],-Tableau1[[#This Row],[credit]])</f>
        <v>1560</v>
      </c>
      <c r="G1440" s="1" t="str">
        <f>LEFT(Tableau1[[#This Row],[libelle]],FIND(" ",Tableau1[[#This Row],[libelle]])-1)</f>
        <v>STEERFOX</v>
      </c>
    </row>
    <row r="1441" spans="1:7" x14ac:dyDescent="0.35">
      <c r="A1441" s="34" t="s">
        <v>264</v>
      </c>
      <c r="B1441" s="35">
        <v>42703</v>
      </c>
      <c r="C1441" s="36" t="s">
        <v>1812</v>
      </c>
      <c r="D1441" s="37">
        <v>2100</v>
      </c>
      <c r="E1441" s="34"/>
      <c r="F1441" s="42">
        <f>IF(Tableau1[[#This Row],[debit]]&gt;0,Tableau1[[#This Row],[debit]],-Tableau1[[#This Row],[credit]])</f>
        <v>2100</v>
      </c>
      <c r="G1441" s="1" t="str">
        <f>LEFT(Tableau1[[#This Row],[libelle]],FIND(" ",Tableau1[[#This Row],[libelle]])-1)</f>
        <v>STEERFOX</v>
      </c>
    </row>
    <row r="1442" spans="1:7" x14ac:dyDescent="0.35">
      <c r="A1442" s="34" t="s">
        <v>264</v>
      </c>
      <c r="B1442" s="35">
        <v>42630</v>
      </c>
      <c r="C1442" s="36" t="s">
        <v>1813</v>
      </c>
      <c r="D1442" s="37">
        <v>2940</v>
      </c>
      <c r="E1442" s="34"/>
      <c r="F1442" s="42">
        <f>IF(Tableau1[[#This Row],[debit]]&gt;0,Tableau1[[#This Row],[debit]],-Tableau1[[#This Row],[credit]])</f>
        <v>2940</v>
      </c>
      <c r="G1442" s="1" t="str">
        <f>LEFT(Tableau1[[#This Row],[libelle]],FIND(" ",Tableau1[[#This Row],[libelle]])-1)</f>
        <v>STEERFOX</v>
      </c>
    </row>
    <row r="1443" spans="1:7" x14ac:dyDescent="0.35">
      <c r="A1443" s="34" t="s">
        <v>264</v>
      </c>
      <c r="B1443" s="35">
        <v>42628</v>
      </c>
      <c r="C1443" s="36" t="s">
        <v>1814</v>
      </c>
      <c r="D1443" s="37">
        <v>3090</v>
      </c>
      <c r="E1443" s="34"/>
      <c r="F1443" s="42">
        <f>IF(Tableau1[[#This Row],[debit]]&gt;0,Tableau1[[#This Row],[debit]],-Tableau1[[#This Row],[credit]])</f>
        <v>3090</v>
      </c>
      <c r="G1443" s="1" t="str">
        <f>LEFT(Tableau1[[#This Row],[libelle]],FIND(" ",Tableau1[[#This Row],[libelle]])-1)</f>
        <v>STEERFOX</v>
      </c>
    </row>
    <row r="1444" spans="1:7" x14ac:dyDescent="0.35">
      <c r="A1444" s="34" t="s">
        <v>264</v>
      </c>
      <c r="B1444" s="35">
        <v>42449</v>
      </c>
      <c r="C1444" s="36" t="s">
        <v>1815</v>
      </c>
      <c r="D1444" s="37">
        <v>3360</v>
      </c>
      <c r="E1444" s="34"/>
      <c r="F1444" s="42">
        <f>IF(Tableau1[[#This Row],[debit]]&gt;0,Tableau1[[#This Row],[debit]],-Tableau1[[#This Row],[credit]])</f>
        <v>3360</v>
      </c>
      <c r="G1444" s="1" t="str">
        <f>LEFT(Tableau1[[#This Row],[libelle]],FIND(" ",Tableau1[[#This Row],[libelle]])-1)</f>
        <v>STEERFOX</v>
      </c>
    </row>
    <row r="1445" spans="1:7" x14ac:dyDescent="0.35">
      <c r="A1445" s="34" t="s">
        <v>264</v>
      </c>
      <c r="B1445" s="35">
        <v>42720</v>
      </c>
      <c r="C1445" s="36" t="s">
        <v>1816</v>
      </c>
      <c r="D1445" s="37">
        <v>3480</v>
      </c>
      <c r="E1445" s="34"/>
      <c r="F1445" s="42">
        <f>IF(Tableau1[[#This Row],[debit]]&gt;0,Tableau1[[#This Row],[debit]],-Tableau1[[#This Row],[credit]])</f>
        <v>3480</v>
      </c>
      <c r="G1445" s="1" t="str">
        <f>LEFT(Tableau1[[#This Row],[libelle]],FIND(" ",Tableau1[[#This Row],[libelle]])-1)</f>
        <v>STEERFOX</v>
      </c>
    </row>
    <row r="1446" spans="1:7" x14ac:dyDescent="0.35">
      <c r="A1446" s="34" t="s">
        <v>264</v>
      </c>
      <c r="B1446" s="35">
        <v>42482</v>
      </c>
      <c r="C1446" s="36" t="s">
        <v>1817</v>
      </c>
      <c r="D1446" s="37">
        <v>4590</v>
      </c>
      <c r="E1446" s="34"/>
      <c r="F1446" s="42">
        <f>IF(Tableau1[[#This Row],[debit]]&gt;0,Tableau1[[#This Row],[debit]],-Tableau1[[#This Row],[credit]])</f>
        <v>4590</v>
      </c>
      <c r="G1446" s="1" t="str">
        <f>LEFT(Tableau1[[#This Row],[libelle]],FIND(" ",Tableau1[[#This Row],[libelle]])-1)</f>
        <v>STEERFOX</v>
      </c>
    </row>
    <row r="1447" spans="1:7" x14ac:dyDescent="0.35">
      <c r="A1447" s="34" t="s">
        <v>264</v>
      </c>
      <c r="B1447" s="35">
        <v>42453</v>
      </c>
      <c r="C1447" s="36" t="s">
        <v>1818</v>
      </c>
      <c r="D1447" s="37">
        <v>5960</v>
      </c>
      <c r="E1447" s="34"/>
      <c r="F1447" s="42">
        <f>IF(Tableau1[[#This Row],[debit]]&gt;0,Tableau1[[#This Row],[debit]],-Tableau1[[#This Row],[credit]])</f>
        <v>5960</v>
      </c>
      <c r="G1447" s="1" t="str">
        <f>LEFT(Tableau1[[#This Row],[libelle]],FIND(" ",Tableau1[[#This Row],[libelle]])-1)</f>
        <v>STEERFOX</v>
      </c>
    </row>
    <row r="1448" spans="1:7" x14ac:dyDescent="0.35">
      <c r="A1448" s="34" t="s">
        <v>264</v>
      </c>
      <c r="B1448" s="35">
        <v>42598</v>
      </c>
      <c r="C1448" s="36" t="s">
        <v>1819</v>
      </c>
      <c r="D1448" s="37">
        <v>6560</v>
      </c>
      <c r="E1448" s="34"/>
      <c r="F1448" s="42">
        <f>IF(Tableau1[[#This Row],[debit]]&gt;0,Tableau1[[#This Row],[debit]],-Tableau1[[#This Row],[credit]])</f>
        <v>6560</v>
      </c>
      <c r="G1448" s="1" t="str">
        <f>LEFT(Tableau1[[#This Row],[libelle]],FIND(" ",Tableau1[[#This Row],[libelle]])-1)</f>
        <v>STEERFOX</v>
      </c>
    </row>
    <row r="1449" spans="1:7" x14ac:dyDescent="0.35">
      <c r="A1449" s="34" t="s">
        <v>264</v>
      </c>
      <c r="B1449" s="35">
        <v>42422</v>
      </c>
      <c r="C1449" s="36" t="s">
        <v>1820</v>
      </c>
      <c r="D1449" s="37">
        <v>7920</v>
      </c>
      <c r="E1449" s="34"/>
      <c r="F1449" s="42">
        <f>IF(Tableau1[[#This Row],[debit]]&gt;0,Tableau1[[#This Row],[debit]],-Tableau1[[#This Row],[credit]])</f>
        <v>7920</v>
      </c>
      <c r="G1449" s="1" t="str">
        <f>LEFT(Tableau1[[#This Row],[libelle]],FIND(" ",Tableau1[[#This Row],[libelle]])-1)</f>
        <v>STEERFOX</v>
      </c>
    </row>
    <row r="1450" spans="1:7" x14ac:dyDescent="0.35">
      <c r="A1450" s="34" t="s">
        <v>266</v>
      </c>
      <c r="B1450" s="35">
        <v>42703</v>
      </c>
      <c r="C1450" s="36" t="s">
        <v>1821</v>
      </c>
      <c r="D1450" s="37">
        <v>200</v>
      </c>
      <c r="E1450" s="34"/>
      <c r="F1450" s="42">
        <f>IF(Tableau1[[#This Row],[debit]]&gt;0,Tableau1[[#This Row],[debit]],-Tableau1[[#This Row],[credit]])</f>
        <v>200</v>
      </c>
      <c r="G1450" s="1" t="str">
        <f>LEFT(Tableau1[[#This Row],[libelle]],FIND(" ",Tableau1[[#This Row],[libelle]])-1)</f>
        <v>COHABS</v>
      </c>
    </row>
    <row r="1451" spans="1:7" x14ac:dyDescent="0.35">
      <c r="A1451" s="34" t="s">
        <v>266</v>
      </c>
      <c r="B1451" s="35">
        <v>42655</v>
      </c>
      <c r="C1451" s="36" t="s">
        <v>1822</v>
      </c>
      <c r="D1451" s="37">
        <v>1300</v>
      </c>
      <c r="E1451" s="34"/>
      <c r="F1451" s="42">
        <f>IF(Tableau1[[#This Row],[debit]]&gt;0,Tableau1[[#This Row],[debit]],-Tableau1[[#This Row],[credit]])</f>
        <v>1300</v>
      </c>
      <c r="G1451" s="1" t="str">
        <f>LEFT(Tableau1[[#This Row],[libelle]],FIND(" ",Tableau1[[#This Row],[libelle]])-1)</f>
        <v>COHABS</v>
      </c>
    </row>
    <row r="1452" spans="1:7" x14ac:dyDescent="0.35">
      <c r="A1452" s="34" t="s">
        <v>266</v>
      </c>
      <c r="B1452" s="35">
        <v>42385</v>
      </c>
      <c r="C1452" s="36" t="s">
        <v>1823</v>
      </c>
      <c r="D1452" s="37">
        <v>2360</v>
      </c>
      <c r="E1452" s="34"/>
      <c r="F1452" s="42">
        <f>IF(Tableau1[[#This Row],[debit]]&gt;0,Tableau1[[#This Row],[debit]],-Tableau1[[#This Row],[credit]])</f>
        <v>2360</v>
      </c>
      <c r="G1452" s="1" t="str">
        <f>LEFT(Tableau1[[#This Row],[libelle]],FIND(" ",Tableau1[[#This Row],[libelle]])-1)</f>
        <v>COHABS</v>
      </c>
    </row>
    <row r="1453" spans="1:7" x14ac:dyDescent="0.35">
      <c r="A1453" s="34" t="s">
        <v>266</v>
      </c>
      <c r="B1453" s="35">
        <v>42568</v>
      </c>
      <c r="C1453" s="36" t="s">
        <v>1824</v>
      </c>
      <c r="D1453" s="37">
        <v>2450</v>
      </c>
      <c r="E1453" s="34"/>
      <c r="F1453" s="42">
        <f>IF(Tableau1[[#This Row],[debit]]&gt;0,Tableau1[[#This Row],[debit]],-Tableau1[[#This Row],[credit]])</f>
        <v>2450</v>
      </c>
      <c r="G1453" s="1" t="str">
        <f>LEFT(Tableau1[[#This Row],[libelle]],FIND(" ",Tableau1[[#This Row],[libelle]])-1)</f>
        <v>COHABS</v>
      </c>
    </row>
    <row r="1454" spans="1:7" x14ac:dyDescent="0.35">
      <c r="A1454" s="34" t="s">
        <v>266</v>
      </c>
      <c r="B1454" s="35">
        <v>42631</v>
      </c>
      <c r="C1454" s="36" t="s">
        <v>1825</v>
      </c>
      <c r="D1454" s="37">
        <v>3100</v>
      </c>
      <c r="E1454" s="34"/>
      <c r="F1454" s="42">
        <f>IF(Tableau1[[#This Row],[debit]]&gt;0,Tableau1[[#This Row],[debit]],-Tableau1[[#This Row],[credit]])</f>
        <v>3100</v>
      </c>
      <c r="G1454" s="1" t="str">
        <f>LEFT(Tableau1[[#This Row],[libelle]],FIND(" ",Tableau1[[#This Row],[libelle]])-1)</f>
        <v>COHABS</v>
      </c>
    </row>
    <row r="1455" spans="1:7" x14ac:dyDescent="0.35">
      <c r="A1455" s="34" t="s">
        <v>266</v>
      </c>
      <c r="B1455" s="35">
        <v>42719</v>
      </c>
      <c r="C1455" s="36" t="s">
        <v>1826</v>
      </c>
      <c r="D1455" s="37">
        <v>3550</v>
      </c>
      <c r="E1455" s="34"/>
      <c r="F1455" s="42">
        <f>IF(Tableau1[[#This Row],[debit]]&gt;0,Tableau1[[#This Row],[debit]],-Tableau1[[#This Row],[credit]])</f>
        <v>3550</v>
      </c>
      <c r="G1455" s="1" t="str">
        <f>LEFT(Tableau1[[#This Row],[libelle]],FIND(" ",Tableau1[[#This Row],[libelle]])-1)</f>
        <v>COHABS</v>
      </c>
    </row>
    <row r="1456" spans="1:7" x14ac:dyDescent="0.35">
      <c r="A1456" s="34" t="s">
        <v>266</v>
      </c>
      <c r="B1456" s="35">
        <v>42543</v>
      </c>
      <c r="C1456" s="36" t="s">
        <v>1827</v>
      </c>
      <c r="D1456" s="37">
        <v>5030</v>
      </c>
      <c r="E1456" s="34"/>
      <c r="F1456" s="42">
        <f>IF(Tableau1[[#This Row],[debit]]&gt;0,Tableau1[[#This Row],[debit]],-Tableau1[[#This Row],[credit]])</f>
        <v>5030</v>
      </c>
      <c r="G1456" s="1" t="str">
        <f>LEFT(Tableau1[[#This Row],[libelle]],FIND(" ",Tableau1[[#This Row],[libelle]])-1)</f>
        <v>COHABS</v>
      </c>
    </row>
    <row r="1457" spans="1:7" x14ac:dyDescent="0.35">
      <c r="A1457" s="34" t="s">
        <v>266</v>
      </c>
      <c r="B1457" s="35">
        <v>42577</v>
      </c>
      <c r="C1457" s="36" t="s">
        <v>1828</v>
      </c>
      <c r="D1457" s="37">
        <v>5070</v>
      </c>
      <c r="E1457" s="34"/>
      <c r="F1457" s="42">
        <f>IF(Tableau1[[#This Row],[debit]]&gt;0,Tableau1[[#This Row],[debit]],-Tableau1[[#This Row],[credit]])</f>
        <v>5070</v>
      </c>
      <c r="G1457" s="1" t="str">
        <f>LEFT(Tableau1[[#This Row],[libelle]],FIND(" ",Tableau1[[#This Row],[libelle]])-1)</f>
        <v>COHABS</v>
      </c>
    </row>
    <row r="1458" spans="1:7" x14ac:dyDescent="0.35">
      <c r="A1458" s="34" t="s">
        <v>266</v>
      </c>
      <c r="B1458" s="35">
        <v>42419</v>
      </c>
      <c r="C1458" s="36" t="s">
        <v>1829</v>
      </c>
      <c r="D1458" s="37">
        <v>5500</v>
      </c>
      <c r="E1458" s="34"/>
      <c r="F1458" s="42">
        <f>IF(Tableau1[[#This Row],[debit]]&gt;0,Tableau1[[#This Row],[debit]],-Tableau1[[#This Row],[credit]])</f>
        <v>5500</v>
      </c>
      <c r="G1458" s="1" t="str">
        <f>LEFT(Tableau1[[#This Row],[libelle]],FIND(" ",Tableau1[[#This Row],[libelle]])-1)</f>
        <v>COHABS</v>
      </c>
    </row>
    <row r="1459" spans="1:7" x14ac:dyDescent="0.35">
      <c r="A1459" s="34" t="s">
        <v>266</v>
      </c>
      <c r="B1459" s="35">
        <v>42548</v>
      </c>
      <c r="C1459" s="36" t="s">
        <v>1830</v>
      </c>
      <c r="D1459" s="37">
        <v>5670</v>
      </c>
      <c r="E1459" s="34"/>
      <c r="F1459" s="42">
        <f>IF(Tableau1[[#This Row],[debit]]&gt;0,Tableau1[[#This Row],[debit]],-Tableau1[[#This Row],[credit]])</f>
        <v>5670</v>
      </c>
      <c r="G1459" s="1" t="str">
        <f>LEFT(Tableau1[[#This Row],[libelle]],FIND(" ",Tableau1[[#This Row],[libelle]])-1)</f>
        <v>COHABS</v>
      </c>
    </row>
    <row r="1460" spans="1:7" x14ac:dyDescent="0.35">
      <c r="A1460" s="34" t="s">
        <v>266</v>
      </c>
      <c r="B1460" s="35">
        <v>42563</v>
      </c>
      <c r="C1460" s="36" t="s">
        <v>1831</v>
      </c>
      <c r="D1460" s="37">
        <v>5930</v>
      </c>
      <c r="E1460" s="34"/>
      <c r="F1460" s="42">
        <f>IF(Tableau1[[#This Row],[debit]]&gt;0,Tableau1[[#This Row],[debit]],-Tableau1[[#This Row],[credit]])</f>
        <v>5930</v>
      </c>
      <c r="G1460" s="1" t="str">
        <f>LEFT(Tableau1[[#This Row],[libelle]],FIND(" ",Tableau1[[#This Row],[libelle]])-1)</f>
        <v>COHABS</v>
      </c>
    </row>
    <row r="1461" spans="1:7" x14ac:dyDescent="0.35">
      <c r="A1461" s="34" t="s">
        <v>266</v>
      </c>
      <c r="B1461" s="35">
        <v>42573</v>
      </c>
      <c r="C1461" s="36" t="s">
        <v>1832</v>
      </c>
      <c r="D1461" s="37">
        <v>6030</v>
      </c>
      <c r="E1461" s="34"/>
      <c r="F1461" s="42">
        <f>IF(Tableau1[[#This Row],[debit]]&gt;0,Tableau1[[#This Row],[debit]],-Tableau1[[#This Row],[credit]])</f>
        <v>6030</v>
      </c>
      <c r="G1461" s="1" t="str">
        <f>LEFT(Tableau1[[#This Row],[libelle]],FIND(" ",Tableau1[[#This Row],[libelle]])-1)</f>
        <v>COHABS</v>
      </c>
    </row>
    <row r="1462" spans="1:7" x14ac:dyDescent="0.35">
      <c r="A1462" s="34" t="s">
        <v>266</v>
      </c>
      <c r="B1462" s="35">
        <v>42498</v>
      </c>
      <c r="C1462" s="36" t="s">
        <v>1833</v>
      </c>
      <c r="D1462" s="37">
        <v>6240</v>
      </c>
      <c r="E1462" s="34"/>
      <c r="F1462" s="42">
        <f>IF(Tableau1[[#This Row],[debit]]&gt;0,Tableau1[[#This Row],[debit]],-Tableau1[[#This Row],[credit]])</f>
        <v>6240</v>
      </c>
      <c r="G1462" s="1" t="str">
        <f>LEFT(Tableau1[[#This Row],[libelle]],FIND(" ",Tableau1[[#This Row],[libelle]])-1)</f>
        <v>COHABS</v>
      </c>
    </row>
    <row r="1463" spans="1:7" x14ac:dyDescent="0.35">
      <c r="A1463" s="34" t="s">
        <v>266</v>
      </c>
      <c r="B1463" s="35">
        <v>42717</v>
      </c>
      <c r="C1463" s="36" t="s">
        <v>1834</v>
      </c>
      <c r="D1463" s="37">
        <v>7510</v>
      </c>
      <c r="E1463" s="34"/>
      <c r="F1463" s="42">
        <f>IF(Tableau1[[#This Row],[debit]]&gt;0,Tableau1[[#This Row],[debit]],-Tableau1[[#This Row],[credit]])</f>
        <v>7510</v>
      </c>
      <c r="G1463" s="1" t="str">
        <f>LEFT(Tableau1[[#This Row],[libelle]],FIND(" ",Tableau1[[#This Row],[libelle]])-1)</f>
        <v>COHABS</v>
      </c>
    </row>
    <row r="1464" spans="1:7" x14ac:dyDescent="0.35">
      <c r="A1464" s="34" t="s">
        <v>266</v>
      </c>
      <c r="B1464" s="35">
        <v>42654</v>
      </c>
      <c r="C1464" s="36" t="s">
        <v>1835</v>
      </c>
      <c r="D1464" s="37">
        <v>7950</v>
      </c>
      <c r="E1464" s="34"/>
      <c r="F1464" s="42">
        <f>IF(Tableau1[[#This Row],[debit]]&gt;0,Tableau1[[#This Row],[debit]],-Tableau1[[#This Row],[credit]])</f>
        <v>7950</v>
      </c>
      <c r="G1464" s="1" t="str">
        <f>LEFT(Tableau1[[#This Row],[libelle]],FIND(" ",Tableau1[[#This Row],[libelle]])-1)</f>
        <v>COHABS</v>
      </c>
    </row>
    <row r="1465" spans="1:7" x14ac:dyDescent="0.35">
      <c r="A1465" s="34" t="s">
        <v>266</v>
      </c>
      <c r="B1465" s="35">
        <v>42660</v>
      </c>
      <c r="C1465" s="36" t="s">
        <v>1836</v>
      </c>
      <c r="D1465" s="37">
        <v>8110</v>
      </c>
      <c r="E1465" s="34"/>
      <c r="F1465" s="42">
        <f>IF(Tableau1[[#This Row],[debit]]&gt;0,Tableau1[[#This Row],[debit]],-Tableau1[[#This Row],[credit]])</f>
        <v>8110</v>
      </c>
      <c r="G1465" s="1" t="str">
        <f>LEFT(Tableau1[[#This Row],[libelle]],FIND(" ",Tableau1[[#This Row],[libelle]])-1)</f>
        <v>COHABS</v>
      </c>
    </row>
    <row r="1466" spans="1:7" x14ac:dyDescent="0.35">
      <c r="A1466" s="34" t="s">
        <v>268</v>
      </c>
      <c r="B1466" s="35">
        <v>42396</v>
      </c>
      <c r="C1466" s="36" t="s">
        <v>1837</v>
      </c>
      <c r="D1466" s="37">
        <v>810</v>
      </c>
      <c r="E1466" s="34"/>
      <c r="F1466" s="42">
        <f>IF(Tableau1[[#This Row],[debit]]&gt;0,Tableau1[[#This Row],[debit]],-Tableau1[[#This Row],[credit]])</f>
        <v>810</v>
      </c>
      <c r="G1466" s="1" t="str">
        <f>LEFT(Tableau1[[#This Row],[libelle]],FIND(" ",Tableau1[[#This Row],[libelle]])-1)</f>
        <v>BOUYGUES</v>
      </c>
    </row>
    <row r="1467" spans="1:7" x14ac:dyDescent="0.35">
      <c r="A1467" s="34" t="s">
        <v>268</v>
      </c>
      <c r="B1467" s="35">
        <v>42719</v>
      </c>
      <c r="C1467" s="36" t="s">
        <v>1838</v>
      </c>
      <c r="D1467" s="37">
        <v>820</v>
      </c>
      <c r="E1467" s="34"/>
      <c r="F1467" s="42">
        <f>IF(Tableau1[[#This Row],[debit]]&gt;0,Tableau1[[#This Row],[debit]],-Tableau1[[#This Row],[credit]])</f>
        <v>820</v>
      </c>
      <c r="G1467" s="1" t="str">
        <f>LEFT(Tableau1[[#This Row],[libelle]],FIND(" ",Tableau1[[#This Row],[libelle]])-1)</f>
        <v>BOUYGUES</v>
      </c>
    </row>
    <row r="1468" spans="1:7" x14ac:dyDescent="0.35">
      <c r="A1468" s="34" t="s">
        <v>268</v>
      </c>
      <c r="B1468" s="35">
        <v>42725</v>
      </c>
      <c r="C1468" s="36" t="s">
        <v>1839</v>
      </c>
      <c r="D1468" s="37">
        <v>1240</v>
      </c>
      <c r="E1468" s="34"/>
      <c r="F1468" s="42">
        <f>IF(Tableau1[[#This Row],[debit]]&gt;0,Tableau1[[#This Row],[debit]],-Tableau1[[#This Row],[credit]])</f>
        <v>1240</v>
      </c>
      <c r="G1468" s="1" t="str">
        <f>LEFT(Tableau1[[#This Row],[libelle]],FIND(" ",Tableau1[[#This Row],[libelle]])-1)</f>
        <v>BOUYGUES</v>
      </c>
    </row>
    <row r="1469" spans="1:7" x14ac:dyDescent="0.35">
      <c r="A1469" s="34" t="s">
        <v>268</v>
      </c>
      <c r="B1469" s="35">
        <v>42479</v>
      </c>
      <c r="C1469" s="36" t="s">
        <v>1840</v>
      </c>
      <c r="D1469" s="37">
        <v>1810</v>
      </c>
      <c r="E1469" s="34"/>
      <c r="F1469" s="42">
        <f>IF(Tableau1[[#This Row],[debit]]&gt;0,Tableau1[[#This Row],[debit]],-Tableau1[[#This Row],[credit]])</f>
        <v>1810</v>
      </c>
      <c r="G1469" s="1" t="str">
        <f>LEFT(Tableau1[[#This Row],[libelle]],FIND(" ",Tableau1[[#This Row],[libelle]])-1)</f>
        <v>BOUYGUES</v>
      </c>
    </row>
    <row r="1470" spans="1:7" x14ac:dyDescent="0.35">
      <c r="A1470" s="34" t="s">
        <v>268</v>
      </c>
      <c r="B1470" s="35">
        <v>42724</v>
      </c>
      <c r="C1470" s="36" t="s">
        <v>1841</v>
      </c>
      <c r="D1470" s="37">
        <v>1980</v>
      </c>
      <c r="E1470" s="34"/>
      <c r="F1470" s="42">
        <f>IF(Tableau1[[#This Row],[debit]]&gt;0,Tableau1[[#This Row],[debit]],-Tableau1[[#This Row],[credit]])</f>
        <v>1980</v>
      </c>
      <c r="G1470" s="1" t="str">
        <f>LEFT(Tableau1[[#This Row],[libelle]],FIND(" ",Tableau1[[#This Row],[libelle]])-1)</f>
        <v>BOUYGUES</v>
      </c>
    </row>
    <row r="1471" spans="1:7" x14ac:dyDescent="0.35">
      <c r="A1471" s="34" t="s">
        <v>268</v>
      </c>
      <c r="B1471" s="35">
        <v>42652</v>
      </c>
      <c r="C1471" s="36" t="s">
        <v>1842</v>
      </c>
      <c r="D1471" s="37">
        <v>2660</v>
      </c>
      <c r="E1471" s="34"/>
      <c r="F1471" s="42">
        <f>IF(Tableau1[[#This Row],[debit]]&gt;0,Tableau1[[#This Row],[debit]],-Tableau1[[#This Row],[credit]])</f>
        <v>2660</v>
      </c>
      <c r="G1471" s="1" t="str">
        <f>LEFT(Tableau1[[#This Row],[libelle]],FIND(" ",Tableau1[[#This Row],[libelle]])-1)</f>
        <v>BOUYGUES</v>
      </c>
    </row>
    <row r="1472" spans="1:7" x14ac:dyDescent="0.35">
      <c r="A1472" s="34" t="s">
        <v>268</v>
      </c>
      <c r="B1472" s="35">
        <v>42403</v>
      </c>
      <c r="C1472" s="36" t="s">
        <v>1843</v>
      </c>
      <c r="D1472" s="37">
        <v>3860</v>
      </c>
      <c r="E1472" s="34"/>
      <c r="F1472" s="42">
        <f>IF(Tableau1[[#This Row],[debit]]&gt;0,Tableau1[[#This Row],[debit]],-Tableau1[[#This Row],[credit]])</f>
        <v>3860</v>
      </c>
      <c r="G1472" s="1" t="str">
        <f>LEFT(Tableau1[[#This Row],[libelle]],FIND(" ",Tableau1[[#This Row],[libelle]])-1)</f>
        <v>BOUYGUES</v>
      </c>
    </row>
    <row r="1473" spans="1:7" x14ac:dyDescent="0.35">
      <c r="A1473" s="34" t="s">
        <v>268</v>
      </c>
      <c r="B1473" s="35">
        <v>42653</v>
      </c>
      <c r="C1473" s="36" t="s">
        <v>1844</v>
      </c>
      <c r="D1473" s="37">
        <v>3870</v>
      </c>
      <c r="E1473" s="34"/>
      <c r="F1473" s="42">
        <f>IF(Tableau1[[#This Row],[debit]]&gt;0,Tableau1[[#This Row],[debit]],-Tableau1[[#This Row],[credit]])</f>
        <v>3870</v>
      </c>
      <c r="G1473" s="1" t="str">
        <f>LEFT(Tableau1[[#This Row],[libelle]],FIND(" ",Tableau1[[#This Row],[libelle]])-1)</f>
        <v>BOUYGUES</v>
      </c>
    </row>
    <row r="1474" spans="1:7" x14ac:dyDescent="0.35">
      <c r="A1474" s="34" t="s">
        <v>268</v>
      </c>
      <c r="B1474" s="35">
        <v>42482</v>
      </c>
      <c r="C1474" s="36" t="s">
        <v>1845</v>
      </c>
      <c r="D1474" s="37">
        <v>4420</v>
      </c>
      <c r="E1474" s="34"/>
      <c r="F1474" s="42">
        <f>IF(Tableau1[[#This Row],[debit]]&gt;0,Tableau1[[#This Row],[debit]],-Tableau1[[#This Row],[credit]])</f>
        <v>4420</v>
      </c>
      <c r="G1474" s="1" t="str">
        <f>LEFT(Tableau1[[#This Row],[libelle]],FIND(" ",Tableau1[[#This Row],[libelle]])-1)</f>
        <v>BOUYGUES</v>
      </c>
    </row>
    <row r="1475" spans="1:7" x14ac:dyDescent="0.35">
      <c r="A1475" s="34" t="s">
        <v>268</v>
      </c>
      <c r="B1475" s="35">
        <v>42395</v>
      </c>
      <c r="C1475" s="36" t="s">
        <v>1846</v>
      </c>
      <c r="D1475" s="37">
        <v>4630</v>
      </c>
      <c r="E1475" s="34"/>
      <c r="F1475" s="42">
        <f>IF(Tableau1[[#This Row],[debit]]&gt;0,Tableau1[[#This Row],[debit]],-Tableau1[[#This Row],[credit]])</f>
        <v>4630</v>
      </c>
      <c r="G1475" s="1" t="str">
        <f>LEFT(Tableau1[[#This Row],[libelle]],FIND(" ",Tableau1[[#This Row],[libelle]])-1)</f>
        <v>BOUYGUES</v>
      </c>
    </row>
    <row r="1476" spans="1:7" x14ac:dyDescent="0.35">
      <c r="A1476" s="34" t="s">
        <v>268</v>
      </c>
      <c r="B1476" s="35">
        <v>42499</v>
      </c>
      <c r="C1476" s="36" t="s">
        <v>1847</v>
      </c>
      <c r="D1476" s="37">
        <v>5160</v>
      </c>
      <c r="E1476" s="34"/>
      <c r="F1476" s="42">
        <f>IF(Tableau1[[#This Row],[debit]]&gt;0,Tableau1[[#This Row],[debit]],-Tableau1[[#This Row],[credit]])</f>
        <v>5160</v>
      </c>
      <c r="G1476" s="1" t="str">
        <f>LEFT(Tableau1[[#This Row],[libelle]],FIND(" ",Tableau1[[#This Row],[libelle]])-1)</f>
        <v>BOUYGUES</v>
      </c>
    </row>
    <row r="1477" spans="1:7" x14ac:dyDescent="0.35">
      <c r="A1477" s="34" t="s">
        <v>268</v>
      </c>
      <c r="B1477" s="35">
        <v>42475</v>
      </c>
      <c r="C1477" s="36" t="s">
        <v>1848</v>
      </c>
      <c r="D1477" s="37">
        <v>5210</v>
      </c>
      <c r="E1477" s="34"/>
      <c r="F1477" s="42">
        <f>IF(Tableau1[[#This Row],[debit]]&gt;0,Tableau1[[#This Row],[debit]],-Tableau1[[#This Row],[credit]])</f>
        <v>5210</v>
      </c>
      <c r="G1477" s="1" t="str">
        <f>LEFT(Tableau1[[#This Row],[libelle]],FIND(" ",Tableau1[[#This Row],[libelle]])-1)</f>
        <v>BOUYGUES</v>
      </c>
    </row>
    <row r="1478" spans="1:7" x14ac:dyDescent="0.35">
      <c r="A1478" s="34" t="s">
        <v>268</v>
      </c>
      <c r="B1478" s="35">
        <v>42684</v>
      </c>
      <c r="C1478" s="36" t="s">
        <v>1849</v>
      </c>
      <c r="D1478" s="37">
        <v>5740</v>
      </c>
      <c r="E1478" s="34"/>
      <c r="F1478" s="42">
        <f>IF(Tableau1[[#This Row],[debit]]&gt;0,Tableau1[[#This Row],[debit]],-Tableau1[[#This Row],[credit]])</f>
        <v>5740</v>
      </c>
      <c r="G1478" s="1" t="str">
        <f>LEFT(Tableau1[[#This Row],[libelle]],FIND(" ",Tableau1[[#This Row],[libelle]])-1)</f>
        <v>BOUYGUES</v>
      </c>
    </row>
    <row r="1479" spans="1:7" x14ac:dyDescent="0.35">
      <c r="A1479" s="34" t="s">
        <v>268</v>
      </c>
      <c r="B1479" s="35">
        <v>42541</v>
      </c>
      <c r="C1479" s="36" t="s">
        <v>1850</v>
      </c>
      <c r="D1479" s="37">
        <v>6350</v>
      </c>
      <c r="E1479" s="34"/>
      <c r="F1479" s="42">
        <f>IF(Tableau1[[#This Row],[debit]]&gt;0,Tableau1[[#This Row],[debit]],-Tableau1[[#This Row],[credit]])</f>
        <v>6350</v>
      </c>
      <c r="G1479" s="1" t="str">
        <f>LEFT(Tableau1[[#This Row],[libelle]],FIND(" ",Tableau1[[#This Row],[libelle]])-1)</f>
        <v>BOUYGUES</v>
      </c>
    </row>
    <row r="1480" spans="1:7" x14ac:dyDescent="0.35">
      <c r="A1480" s="34" t="s">
        <v>268</v>
      </c>
      <c r="B1480" s="35">
        <v>42515</v>
      </c>
      <c r="C1480" s="36" t="s">
        <v>1851</v>
      </c>
      <c r="D1480" s="37">
        <v>7140</v>
      </c>
      <c r="E1480" s="34"/>
      <c r="F1480" s="42">
        <f>IF(Tableau1[[#This Row],[debit]]&gt;0,Tableau1[[#This Row],[debit]],-Tableau1[[#This Row],[credit]])</f>
        <v>7140</v>
      </c>
      <c r="G1480" s="1" t="str">
        <f>LEFT(Tableau1[[#This Row],[libelle]],FIND(" ",Tableau1[[#This Row],[libelle]])-1)</f>
        <v>BOUYGUES</v>
      </c>
    </row>
    <row r="1481" spans="1:7" x14ac:dyDescent="0.35">
      <c r="A1481" s="34" t="s">
        <v>268</v>
      </c>
      <c r="B1481" s="35">
        <v>42580</v>
      </c>
      <c r="C1481" s="36" t="s">
        <v>1852</v>
      </c>
      <c r="D1481" s="37">
        <v>8380</v>
      </c>
      <c r="E1481" s="34"/>
      <c r="F1481" s="42">
        <f>IF(Tableau1[[#This Row],[debit]]&gt;0,Tableau1[[#This Row],[debit]],-Tableau1[[#This Row],[credit]])</f>
        <v>8380</v>
      </c>
      <c r="G1481" s="1" t="str">
        <f>LEFT(Tableau1[[#This Row],[libelle]],FIND(" ",Tableau1[[#This Row],[libelle]])-1)</f>
        <v>BOUYGUES</v>
      </c>
    </row>
    <row r="1482" spans="1:7" x14ac:dyDescent="0.35">
      <c r="A1482" s="34" t="s">
        <v>288</v>
      </c>
      <c r="B1482" s="35">
        <v>42688</v>
      </c>
      <c r="C1482" s="36" t="s">
        <v>1853</v>
      </c>
      <c r="D1482" s="37">
        <v>250</v>
      </c>
      <c r="E1482" s="34"/>
      <c r="F1482" s="42">
        <f>IF(Tableau1[[#This Row],[debit]]&gt;0,Tableau1[[#This Row],[debit]],-Tableau1[[#This Row],[credit]])</f>
        <v>250</v>
      </c>
      <c r="G1482" s="1" t="str">
        <f>LEFT(Tableau1[[#This Row],[libelle]],FIND(" ",Tableau1[[#This Row],[libelle]])-1)</f>
        <v>IMPRIMERIE</v>
      </c>
    </row>
    <row r="1483" spans="1:7" x14ac:dyDescent="0.35">
      <c r="A1483" s="34" t="s">
        <v>288</v>
      </c>
      <c r="B1483" s="35">
        <v>42637</v>
      </c>
      <c r="C1483" s="36" t="s">
        <v>1854</v>
      </c>
      <c r="D1483" s="37">
        <v>1330</v>
      </c>
      <c r="E1483" s="34"/>
      <c r="F1483" s="42">
        <f>IF(Tableau1[[#This Row],[debit]]&gt;0,Tableau1[[#This Row],[debit]],-Tableau1[[#This Row],[credit]])</f>
        <v>1330</v>
      </c>
      <c r="G1483" s="1" t="str">
        <f>LEFT(Tableau1[[#This Row],[libelle]],FIND(" ",Tableau1[[#This Row],[libelle]])-1)</f>
        <v>IMPRIMERIE</v>
      </c>
    </row>
    <row r="1484" spans="1:7" x14ac:dyDescent="0.35">
      <c r="A1484" s="34" t="s">
        <v>288</v>
      </c>
      <c r="B1484" s="35">
        <v>42421</v>
      </c>
      <c r="C1484" s="36" t="s">
        <v>1855</v>
      </c>
      <c r="D1484" s="37">
        <v>2250</v>
      </c>
      <c r="E1484" s="34"/>
      <c r="F1484" s="42">
        <f>IF(Tableau1[[#This Row],[debit]]&gt;0,Tableau1[[#This Row],[debit]],-Tableau1[[#This Row],[credit]])</f>
        <v>2250</v>
      </c>
      <c r="G1484" s="1" t="str">
        <f>LEFT(Tableau1[[#This Row],[libelle]],FIND(" ",Tableau1[[#This Row],[libelle]])-1)</f>
        <v>IMPRIMERIE</v>
      </c>
    </row>
    <row r="1485" spans="1:7" x14ac:dyDescent="0.35">
      <c r="A1485" s="34" t="s">
        <v>288</v>
      </c>
      <c r="B1485" s="35">
        <v>42570</v>
      </c>
      <c r="C1485" s="36" t="s">
        <v>1856</v>
      </c>
      <c r="D1485" s="37">
        <v>2980</v>
      </c>
      <c r="E1485" s="34"/>
      <c r="F1485" s="42">
        <f>IF(Tableau1[[#This Row],[debit]]&gt;0,Tableau1[[#This Row],[debit]],-Tableau1[[#This Row],[credit]])</f>
        <v>2980</v>
      </c>
      <c r="G1485" s="1" t="str">
        <f>LEFT(Tableau1[[#This Row],[libelle]],FIND(" ",Tableau1[[#This Row],[libelle]])-1)</f>
        <v>IMPRIMERIE</v>
      </c>
    </row>
    <row r="1486" spans="1:7" x14ac:dyDescent="0.35">
      <c r="A1486" s="34" t="s">
        <v>288</v>
      </c>
      <c r="B1486" s="35">
        <v>42563</v>
      </c>
      <c r="C1486" s="36" t="s">
        <v>1857</v>
      </c>
      <c r="D1486" s="37">
        <v>3520</v>
      </c>
      <c r="E1486" s="34"/>
      <c r="F1486" s="42">
        <f>IF(Tableau1[[#This Row],[debit]]&gt;0,Tableau1[[#This Row],[debit]],-Tableau1[[#This Row],[credit]])</f>
        <v>3520</v>
      </c>
      <c r="G1486" s="1" t="str">
        <f>LEFT(Tableau1[[#This Row],[libelle]],FIND(" ",Tableau1[[#This Row],[libelle]])-1)</f>
        <v>IMPRIMERIE</v>
      </c>
    </row>
    <row r="1487" spans="1:7" x14ac:dyDescent="0.35">
      <c r="A1487" s="34" t="s">
        <v>288</v>
      </c>
      <c r="B1487" s="35">
        <v>42667</v>
      </c>
      <c r="C1487" s="36" t="s">
        <v>1858</v>
      </c>
      <c r="D1487" s="37">
        <v>4330</v>
      </c>
      <c r="E1487" s="34"/>
      <c r="F1487" s="42">
        <f>IF(Tableau1[[#This Row],[debit]]&gt;0,Tableau1[[#This Row],[debit]],-Tableau1[[#This Row],[credit]])</f>
        <v>4330</v>
      </c>
      <c r="G1487" s="1" t="str">
        <f>LEFT(Tableau1[[#This Row],[libelle]],FIND(" ",Tableau1[[#This Row],[libelle]])-1)</f>
        <v>IMPRIMERIE</v>
      </c>
    </row>
    <row r="1488" spans="1:7" x14ac:dyDescent="0.35">
      <c r="A1488" s="34" t="s">
        <v>288</v>
      </c>
      <c r="B1488" s="35">
        <v>42525</v>
      </c>
      <c r="C1488" s="36" t="s">
        <v>1859</v>
      </c>
      <c r="D1488" s="37">
        <v>4460</v>
      </c>
      <c r="E1488" s="34"/>
      <c r="F1488" s="42">
        <f>IF(Tableau1[[#This Row],[debit]]&gt;0,Tableau1[[#This Row],[debit]],-Tableau1[[#This Row],[credit]])</f>
        <v>4460</v>
      </c>
      <c r="G1488" s="1" t="str">
        <f>LEFT(Tableau1[[#This Row],[libelle]],FIND(" ",Tableau1[[#This Row],[libelle]])-1)</f>
        <v>IMPRIMERIE</v>
      </c>
    </row>
    <row r="1489" spans="1:7" x14ac:dyDescent="0.35">
      <c r="A1489" s="34" t="s">
        <v>288</v>
      </c>
      <c r="B1489" s="35">
        <v>42523</v>
      </c>
      <c r="C1489" s="36" t="s">
        <v>1860</v>
      </c>
      <c r="D1489" s="37">
        <v>4810</v>
      </c>
      <c r="E1489" s="34"/>
      <c r="F1489" s="42">
        <f>IF(Tableau1[[#This Row],[debit]]&gt;0,Tableau1[[#This Row],[debit]],-Tableau1[[#This Row],[credit]])</f>
        <v>4810</v>
      </c>
      <c r="G1489" s="1" t="str">
        <f>LEFT(Tableau1[[#This Row],[libelle]],FIND(" ",Tableau1[[#This Row],[libelle]])-1)</f>
        <v>IMPRIMERIE</v>
      </c>
    </row>
    <row r="1490" spans="1:7" x14ac:dyDescent="0.35">
      <c r="A1490" s="34" t="s">
        <v>288</v>
      </c>
      <c r="B1490" s="35">
        <v>42637</v>
      </c>
      <c r="C1490" s="36" t="s">
        <v>1861</v>
      </c>
      <c r="D1490" s="37">
        <v>5720</v>
      </c>
      <c r="E1490" s="34"/>
      <c r="F1490" s="42">
        <f>IF(Tableau1[[#This Row],[debit]]&gt;0,Tableau1[[#This Row],[debit]],-Tableau1[[#This Row],[credit]])</f>
        <v>5720</v>
      </c>
      <c r="G1490" s="1" t="str">
        <f>LEFT(Tableau1[[#This Row],[libelle]],FIND(" ",Tableau1[[#This Row],[libelle]])-1)</f>
        <v>IMPRIMERIE</v>
      </c>
    </row>
    <row r="1491" spans="1:7" x14ac:dyDescent="0.35">
      <c r="A1491" s="34" t="s">
        <v>288</v>
      </c>
      <c r="B1491" s="35">
        <v>42557</v>
      </c>
      <c r="C1491" s="36" t="s">
        <v>1862</v>
      </c>
      <c r="D1491" s="37">
        <v>5770</v>
      </c>
      <c r="E1491" s="34"/>
      <c r="F1491" s="42">
        <f>IF(Tableau1[[#This Row],[debit]]&gt;0,Tableau1[[#This Row],[debit]],-Tableau1[[#This Row],[credit]])</f>
        <v>5770</v>
      </c>
      <c r="G1491" s="1" t="str">
        <f>LEFT(Tableau1[[#This Row],[libelle]],FIND(" ",Tableau1[[#This Row],[libelle]])-1)</f>
        <v>IMPRIMERIE</v>
      </c>
    </row>
    <row r="1492" spans="1:7" x14ac:dyDescent="0.35">
      <c r="A1492" s="34" t="s">
        <v>288</v>
      </c>
      <c r="B1492" s="35">
        <v>42702</v>
      </c>
      <c r="C1492" s="36" t="s">
        <v>1863</v>
      </c>
      <c r="D1492" s="37">
        <v>6010</v>
      </c>
      <c r="E1492" s="34"/>
      <c r="F1492" s="42">
        <f>IF(Tableau1[[#This Row],[debit]]&gt;0,Tableau1[[#This Row],[debit]],-Tableau1[[#This Row],[credit]])</f>
        <v>6010</v>
      </c>
      <c r="G1492" s="1" t="str">
        <f>LEFT(Tableau1[[#This Row],[libelle]],FIND(" ",Tableau1[[#This Row],[libelle]])-1)</f>
        <v>IMPRIMERIE</v>
      </c>
    </row>
    <row r="1493" spans="1:7" x14ac:dyDescent="0.35">
      <c r="A1493" s="34" t="s">
        <v>288</v>
      </c>
      <c r="B1493" s="35">
        <v>42711</v>
      </c>
      <c r="C1493" s="36" t="s">
        <v>1864</v>
      </c>
      <c r="D1493" s="37">
        <v>6630</v>
      </c>
      <c r="E1493" s="34"/>
      <c r="F1493" s="42">
        <f>IF(Tableau1[[#This Row],[debit]]&gt;0,Tableau1[[#This Row],[debit]],-Tableau1[[#This Row],[credit]])</f>
        <v>6630</v>
      </c>
      <c r="G1493" s="1" t="str">
        <f>LEFT(Tableau1[[#This Row],[libelle]],FIND(" ",Tableau1[[#This Row],[libelle]])-1)</f>
        <v>IMPRIMERIE</v>
      </c>
    </row>
    <row r="1494" spans="1:7" x14ac:dyDescent="0.35">
      <c r="A1494" s="34" t="s">
        <v>288</v>
      </c>
      <c r="B1494" s="35">
        <v>42547</v>
      </c>
      <c r="C1494" s="36" t="s">
        <v>1865</v>
      </c>
      <c r="D1494" s="37">
        <v>6730</v>
      </c>
      <c r="E1494" s="34"/>
      <c r="F1494" s="42">
        <f>IF(Tableau1[[#This Row],[debit]]&gt;0,Tableau1[[#This Row],[debit]],-Tableau1[[#This Row],[credit]])</f>
        <v>6730</v>
      </c>
      <c r="G1494" s="1" t="str">
        <f>LEFT(Tableau1[[#This Row],[libelle]],FIND(" ",Tableau1[[#This Row],[libelle]])-1)</f>
        <v>IMPRIMERIE</v>
      </c>
    </row>
    <row r="1495" spans="1:7" x14ac:dyDescent="0.35">
      <c r="A1495" s="34" t="s">
        <v>288</v>
      </c>
      <c r="B1495" s="35">
        <v>42722</v>
      </c>
      <c r="C1495" s="36" t="s">
        <v>1866</v>
      </c>
      <c r="D1495" s="37">
        <v>7120</v>
      </c>
      <c r="E1495" s="34"/>
      <c r="F1495" s="42">
        <f>IF(Tableau1[[#This Row],[debit]]&gt;0,Tableau1[[#This Row],[debit]],-Tableau1[[#This Row],[credit]])</f>
        <v>7120</v>
      </c>
      <c r="G1495" s="1" t="str">
        <f>LEFT(Tableau1[[#This Row],[libelle]],FIND(" ",Tableau1[[#This Row],[libelle]])-1)</f>
        <v>IMPRIMERIE</v>
      </c>
    </row>
    <row r="1496" spans="1:7" x14ac:dyDescent="0.35">
      <c r="A1496" s="34" t="s">
        <v>288</v>
      </c>
      <c r="B1496" s="35">
        <v>42662</v>
      </c>
      <c r="C1496" s="36" t="s">
        <v>1867</v>
      </c>
      <c r="D1496" s="37">
        <v>7350</v>
      </c>
      <c r="E1496" s="34"/>
      <c r="F1496" s="42">
        <f>IF(Tableau1[[#This Row],[debit]]&gt;0,Tableau1[[#This Row],[debit]],-Tableau1[[#This Row],[credit]])</f>
        <v>7350</v>
      </c>
      <c r="G1496" s="1" t="str">
        <f>LEFT(Tableau1[[#This Row],[libelle]],FIND(" ",Tableau1[[#This Row],[libelle]])-1)</f>
        <v>IMPRIMERIE</v>
      </c>
    </row>
    <row r="1497" spans="1:7" x14ac:dyDescent="0.35">
      <c r="A1497" s="34" t="s">
        <v>288</v>
      </c>
      <c r="B1497" s="35">
        <v>42549</v>
      </c>
      <c r="C1497" s="36" t="s">
        <v>1868</v>
      </c>
      <c r="D1497" s="37">
        <v>8200</v>
      </c>
      <c r="E1497" s="34"/>
      <c r="F1497" s="42">
        <f>IF(Tableau1[[#This Row],[debit]]&gt;0,Tableau1[[#This Row],[debit]],-Tableau1[[#This Row],[credit]])</f>
        <v>8200</v>
      </c>
      <c r="G1497" s="1" t="str">
        <f>LEFT(Tableau1[[#This Row],[libelle]],FIND(" ",Tableau1[[#This Row],[libelle]])-1)</f>
        <v>IMPRIMERIE</v>
      </c>
    </row>
    <row r="1498" spans="1:7" x14ac:dyDescent="0.35">
      <c r="A1498" s="34" t="s">
        <v>290</v>
      </c>
      <c r="B1498" s="35">
        <v>42539</v>
      </c>
      <c r="C1498" s="36" t="s">
        <v>1869</v>
      </c>
      <c r="D1498" s="37">
        <v>780</v>
      </c>
      <c r="E1498" s="34"/>
      <c r="F1498" s="42">
        <f>IF(Tableau1[[#This Row],[debit]]&gt;0,Tableau1[[#This Row],[debit]],-Tableau1[[#This Row],[credit]])</f>
        <v>780</v>
      </c>
      <c r="G1498" s="1" t="str">
        <f>LEFT(Tableau1[[#This Row],[libelle]],FIND(" ",Tableau1[[#This Row],[libelle]])-1)</f>
        <v>SPIE</v>
      </c>
    </row>
    <row r="1499" spans="1:7" x14ac:dyDescent="0.35">
      <c r="A1499" s="34" t="s">
        <v>290</v>
      </c>
      <c r="B1499" s="35">
        <v>42642</v>
      </c>
      <c r="C1499" s="36" t="s">
        <v>1870</v>
      </c>
      <c r="D1499" s="37">
        <v>1060</v>
      </c>
      <c r="E1499" s="34"/>
      <c r="F1499" s="42">
        <f>IF(Tableau1[[#This Row],[debit]]&gt;0,Tableau1[[#This Row],[debit]],-Tableau1[[#This Row],[credit]])</f>
        <v>1060</v>
      </c>
      <c r="G1499" s="1" t="str">
        <f>LEFT(Tableau1[[#This Row],[libelle]],FIND(" ",Tableau1[[#This Row],[libelle]])-1)</f>
        <v>SPIE</v>
      </c>
    </row>
    <row r="1500" spans="1:7" x14ac:dyDescent="0.35">
      <c r="A1500" s="34" t="s">
        <v>290</v>
      </c>
      <c r="B1500" s="35">
        <v>42564</v>
      </c>
      <c r="C1500" s="36" t="s">
        <v>1871</v>
      </c>
      <c r="D1500" s="37">
        <v>1170</v>
      </c>
      <c r="E1500" s="34"/>
      <c r="F1500" s="42">
        <f>IF(Tableau1[[#This Row],[debit]]&gt;0,Tableau1[[#This Row],[debit]],-Tableau1[[#This Row],[credit]])</f>
        <v>1170</v>
      </c>
      <c r="G1500" s="1" t="str">
        <f>LEFT(Tableau1[[#This Row],[libelle]],FIND(" ",Tableau1[[#This Row],[libelle]])-1)</f>
        <v>SPIE</v>
      </c>
    </row>
    <row r="1501" spans="1:7" x14ac:dyDescent="0.35">
      <c r="A1501" s="34" t="s">
        <v>290</v>
      </c>
      <c r="B1501" s="35">
        <v>42592</v>
      </c>
      <c r="C1501" s="36" t="s">
        <v>1872</v>
      </c>
      <c r="D1501" s="37"/>
      <c r="E1501" s="37">
        <v>1420</v>
      </c>
      <c r="F1501" s="42">
        <f>IF(Tableau1[[#This Row],[debit]]&gt;0,Tableau1[[#This Row],[debit]],-Tableau1[[#This Row],[credit]])</f>
        <v>-1420</v>
      </c>
      <c r="G1501" s="1" t="str">
        <f>LEFT(Tableau1[[#This Row],[libelle]],FIND(" ",Tableau1[[#This Row],[libelle]])-1)</f>
        <v>SPIE</v>
      </c>
    </row>
    <row r="1502" spans="1:7" x14ac:dyDescent="0.35">
      <c r="A1502" s="34" t="s">
        <v>290</v>
      </c>
      <c r="B1502" s="35">
        <v>42654</v>
      </c>
      <c r="C1502" s="36" t="s">
        <v>1873</v>
      </c>
      <c r="D1502" s="37">
        <v>1610</v>
      </c>
      <c r="E1502" s="34"/>
      <c r="F1502" s="42">
        <f>IF(Tableau1[[#This Row],[debit]]&gt;0,Tableau1[[#This Row],[debit]],-Tableau1[[#This Row],[credit]])</f>
        <v>1610</v>
      </c>
      <c r="G1502" s="1" t="str">
        <f>LEFT(Tableau1[[#This Row],[libelle]],FIND(" ",Tableau1[[#This Row],[libelle]])-1)</f>
        <v>SPIE</v>
      </c>
    </row>
    <row r="1503" spans="1:7" x14ac:dyDescent="0.35">
      <c r="A1503" s="34" t="s">
        <v>290</v>
      </c>
      <c r="B1503" s="35">
        <v>42461</v>
      </c>
      <c r="C1503" s="36" t="s">
        <v>1874</v>
      </c>
      <c r="D1503" s="37">
        <v>2230</v>
      </c>
      <c r="E1503" s="34"/>
      <c r="F1503" s="42">
        <f>IF(Tableau1[[#This Row],[debit]]&gt;0,Tableau1[[#This Row],[debit]],-Tableau1[[#This Row],[credit]])</f>
        <v>2230</v>
      </c>
      <c r="G1503" s="1" t="str">
        <f>LEFT(Tableau1[[#This Row],[libelle]],FIND(" ",Tableau1[[#This Row],[libelle]])-1)</f>
        <v>SPIE</v>
      </c>
    </row>
    <row r="1504" spans="1:7" x14ac:dyDescent="0.35">
      <c r="A1504" s="34" t="s">
        <v>290</v>
      </c>
      <c r="B1504" s="35">
        <v>42597</v>
      </c>
      <c r="C1504" s="36" t="s">
        <v>1875</v>
      </c>
      <c r="D1504" s="37">
        <v>2580</v>
      </c>
      <c r="E1504" s="34"/>
      <c r="F1504" s="42">
        <f>IF(Tableau1[[#This Row],[debit]]&gt;0,Tableau1[[#This Row],[debit]],-Tableau1[[#This Row],[credit]])</f>
        <v>2580</v>
      </c>
      <c r="G1504" s="1" t="str">
        <f>LEFT(Tableau1[[#This Row],[libelle]],FIND(" ",Tableau1[[#This Row],[libelle]])-1)</f>
        <v>SPIE</v>
      </c>
    </row>
    <row r="1505" spans="1:7" x14ac:dyDescent="0.35">
      <c r="A1505" s="34" t="s">
        <v>290</v>
      </c>
      <c r="B1505" s="35">
        <v>42734</v>
      </c>
      <c r="C1505" s="36" t="s">
        <v>1876</v>
      </c>
      <c r="D1505" s="37"/>
      <c r="E1505" s="37">
        <v>2730</v>
      </c>
      <c r="F1505" s="42">
        <f>IF(Tableau1[[#This Row],[debit]]&gt;0,Tableau1[[#This Row],[debit]],-Tableau1[[#This Row],[credit]])</f>
        <v>-2730</v>
      </c>
      <c r="G1505" s="1" t="str">
        <f>LEFT(Tableau1[[#This Row],[libelle]],FIND(" ",Tableau1[[#This Row],[libelle]])-1)</f>
        <v>SPIE</v>
      </c>
    </row>
    <row r="1506" spans="1:7" x14ac:dyDescent="0.35">
      <c r="A1506" s="34" t="s">
        <v>290</v>
      </c>
      <c r="B1506" s="35">
        <v>42678</v>
      </c>
      <c r="C1506" s="36" t="s">
        <v>1877</v>
      </c>
      <c r="D1506" s="37">
        <v>2760</v>
      </c>
      <c r="E1506" s="34"/>
      <c r="F1506" s="42">
        <f>IF(Tableau1[[#This Row],[debit]]&gt;0,Tableau1[[#This Row],[debit]],-Tableau1[[#This Row],[credit]])</f>
        <v>2760</v>
      </c>
      <c r="G1506" s="1" t="str">
        <f>LEFT(Tableau1[[#This Row],[libelle]],FIND(" ",Tableau1[[#This Row],[libelle]])-1)</f>
        <v>SPIE</v>
      </c>
    </row>
    <row r="1507" spans="1:7" x14ac:dyDescent="0.35">
      <c r="A1507" s="34" t="s">
        <v>290</v>
      </c>
      <c r="B1507" s="35">
        <v>42687</v>
      </c>
      <c r="C1507" s="36" t="s">
        <v>1878</v>
      </c>
      <c r="D1507" s="37">
        <v>2950</v>
      </c>
      <c r="E1507" s="34"/>
      <c r="F1507" s="42">
        <f>IF(Tableau1[[#This Row],[debit]]&gt;0,Tableau1[[#This Row],[debit]],-Tableau1[[#This Row],[credit]])</f>
        <v>2950</v>
      </c>
      <c r="G1507" s="1" t="str">
        <f>LEFT(Tableau1[[#This Row],[libelle]],FIND(" ",Tableau1[[#This Row],[libelle]])-1)</f>
        <v>SPIE</v>
      </c>
    </row>
    <row r="1508" spans="1:7" x14ac:dyDescent="0.35">
      <c r="A1508" s="34" t="s">
        <v>290</v>
      </c>
      <c r="B1508" s="35">
        <v>42444</v>
      </c>
      <c r="C1508" s="36" t="s">
        <v>1879</v>
      </c>
      <c r="D1508" s="37">
        <v>3070</v>
      </c>
      <c r="E1508" s="34"/>
      <c r="F1508" s="42">
        <f>IF(Tableau1[[#This Row],[debit]]&gt;0,Tableau1[[#This Row],[debit]],-Tableau1[[#This Row],[credit]])</f>
        <v>3070</v>
      </c>
      <c r="G1508" s="1" t="str">
        <f>LEFT(Tableau1[[#This Row],[libelle]],FIND(" ",Tableau1[[#This Row],[libelle]])-1)</f>
        <v>SPIE</v>
      </c>
    </row>
    <row r="1509" spans="1:7" x14ac:dyDescent="0.35">
      <c r="A1509" s="34" t="s">
        <v>290</v>
      </c>
      <c r="B1509" s="35">
        <v>42592</v>
      </c>
      <c r="C1509" s="36" t="s">
        <v>1880</v>
      </c>
      <c r="D1509" s="37">
        <v>3090</v>
      </c>
      <c r="E1509" s="34"/>
      <c r="F1509" s="42">
        <f>IF(Tableau1[[#This Row],[debit]]&gt;0,Tableau1[[#This Row],[debit]],-Tableau1[[#This Row],[credit]])</f>
        <v>3090</v>
      </c>
      <c r="G1509" s="1" t="str">
        <f>LEFT(Tableau1[[#This Row],[libelle]],FIND(" ",Tableau1[[#This Row],[libelle]])-1)</f>
        <v>SPIE</v>
      </c>
    </row>
    <row r="1510" spans="1:7" x14ac:dyDescent="0.35">
      <c r="A1510" s="34" t="s">
        <v>290</v>
      </c>
      <c r="B1510" s="35">
        <v>42511</v>
      </c>
      <c r="C1510" s="36" t="s">
        <v>1881</v>
      </c>
      <c r="D1510" s="37">
        <v>4040</v>
      </c>
      <c r="E1510" s="34"/>
      <c r="F1510" s="42">
        <f>IF(Tableau1[[#This Row],[debit]]&gt;0,Tableau1[[#This Row],[debit]],-Tableau1[[#This Row],[credit]])</f>
        <v>4040</v>
      </c>
      <c r="G1510" s="1" t="str">
        <f>LEFT(Tableau1[[#This Row],[libelle]],FIND(" ",Tableau1[[#This Row],[libelle]])-1)</f>
        <v>SPIE</v>
      </c>
    </row>
    <row r="1511" spans="1:7" x14ac:dyDescent="0.35">
      <c r="A1511" s="34" t="s">
        <v>290</v>
      </c>
      <c r="B1511" s="35">
        <v>42379</v>
      </c>
      <c r="C1511" s="36" t="s">
        <v>1882</v>
      </c>
      <c r="D1511" s="37">
        <v>4210</v>
      </c>
      <c r="E1511" s="34"/>
      <c r="F1511" s="42">
        <f>IF(Tableau1[[#This Row],[debit]]&gt;0,Tableau1[[#This Row],[debit]],-Tableau1[[#This Row],[credit]])</f>
        <v>4210</v>
      </c>
      <c r="G1511" s="1" t="str">
        <f>LEFT(Tableau1[[#This Row],[libelle]],FIND(" ",Tableau1[[#This Row],[libelle]])-1)</f>
        <v>SPIE</v>
      </c>
    </row>
    <row r="1512" spans="1:7" x14ac:dyDescent="0.35">
      <c r="A1512" s="34" t="s">
        <v>290</v>
      </c>
      <c r="B1512" s="35">
        <v>42384</v>
      </c>
      <c r="C1512" s="36" t="s">
        <v>1883</v>
      </c>
      <c r="D1512" s="37">
        <v>4550</v>
      </c>
      <c r="E1512" s="34"/>
      <c r="F1512" s="42">
        <f>IF(Tableau1[[#This Row],[debit]]&gt;0,Tableau1[[#This Row],[debit]],-Tableau1[[#This Row],[credit]])</f>
        <v>4550</v>
      </c>
      <c r="G1512" s="1" t="str">
        <f>LEFT(Tableau1[[#This Row],[libelle]],FIND(" ",Tableau1[[#This Row],[libelle]])-1)</f>
        <v>SPIE</v>
      </c>
    </row>
    <row r="1513" spans="1:7" x14ac:dyDescent="0.35">
      <c r="A1513" s="34" t="s">
        <v>290</v>
      </c>
      <c r="B1513" s="35">
        <v>42511</v>
      </c>
      <c r="C1513" s="36" t="s">
        <v>1884</v>
      </c>
      <c r="D1513" s="37">
        <v>4810</v>
      </c>
      <c r="E1513" s="34"/>
      <c r="F1513" s="42">
        <f>IF(Tableau1[[#This Row],[debit]]&gt;0,Tableau1[[#This Row],[debit]],-Tableau1[[#This Row],[credit]])</f>
        <v>4810</v>
      </c>
      <c r="G1513" s="1" t="str">
        <f>LEFT(Tableau1[[#This Row],[libelle]],FIND(" ",Tableau1[[#This Row],[libelle]])-1)</f>
        <v>SPIE</v>
      </c>
    </row>
    <row r="1514" spans="1:7" x14ac:dyDescent="0.35">
      <c r="A1514" s="34" t="s">
        <v>290</v>
      </c>
      <c r="B1514" s="35">
        <v>42453</v>
      </c>
      <c r="C1514" s="36" t="s">
        <v>1885</v>
      </c>
      <c r="D1514" s="37">
        <v>5060</v>
      </c>
      <c r="E1514" s="34"/>
      <c r="F1514" s="42">
        <f>IF(Tableau1[[#This Row],[debit]]&gt;0,Tableau1[[#This Row],[debit]],-Tableau1[[#This Row],[credit]])</f>
        <v>5060</v>
      </c>
      <c r="G1514" s="1" t="str">
        <f>LEFT(Tableau1[[#This Row],[libelle]],FIND(" ",Tableau1[[#This Row],[libelle]])-1)</f>
        <v>SPIE</v>
      </c>
    </row>
    <row r="1515" spans="1:7" x14ac:dyDescent="0.35">
      <c r="A1515" s="34" t="s">
        <v>290</v>
      </c>
      <c r="B1515" s="35">
        <v>42386</v>
      </c>
      <c r="C1515" s="36" t="s">
        <v>1886</v>
      </c>
      <c r="D1515" s="37">
        <v>5200</v>
      </c>
      <c r="E1515" s="34"/>
      <c r="F1515" s="42">
        <f>IF(Tableau1[[#This Row],[debit]]&gt;0,Tableau1[[#This Row],[debit]],-Tableau1[[#This Row],[credit]])</f>
        <v>5200</v>
      </c>
      <c r="G1515" s="1" t="str">
        <f>LEFT(Tableau1[[#This Row],[libelle]],FIND(" ",Tableau1[[#This Row],[libelle]])-1)</f>
        <v>SPIE</v>
      </c>
    </row>
    <row r="1516" spans="1:7" x14ac:dyDescent="0.35">
      <c r="A1516" s="34" t="s">
        <v>290</v>
      </c>
      <c r="B1516" s="35">
        <v>42443</v>
      </c>
      <c r="C1516" s="36" t="s">
        <v>1887</v>
      </c>
      <c r="D1516" s="37">
        <v>5480</v>
      </c>
      <c r="E1516" s="34"/>
      <c r="F1516" s="42">
        <f>IF(Tableau1[[#This Row],[debit]]&gt;0,Tableau1[[#This Row],[debit]],-Tableau1[[#This Row],[credit]])</f>
        <v>5480</v>
      </c>
      <c r="G1516" s="1" t="str">
        <f>LEFT(Tableau1[[#This Row],[libelle]],FIND(" ",Tableau1[[#This Row],[libelle]])-1)</f>
        <v>SPIE</v>
      </c>
    </row>
    <row r="1517" spans="1:7" x14ac:dyDescent="0.35">
      <c r="A1517" s="34" t="s">
        <v>290</v>
      </c>
      <c r="B1517" s="35">
        <v>42391</v>
      </c>
      <c r="C1517" s="36" t="s">
        <v>1888</v>
      </c>
      <c r="D1517" s="37">
        <v>5720</v>
      </c>
      <c r="E1517" s="34"/>
      <c r="F1517" s="42">
        <f>IF(Tableau1[[#This Row],[debit]]&gt;0,Tableau1[[#This Row],[debit]],-Tableau1[[#This Row],[credit]])</f>
        <v>5720</v>
      </c>
      <c r="G1517" s="1" t="str">
        <f>LEFT(Tableau1[[#This Row],[libelle]],FIND(" ",Tableau1[[#This Row],[libelle]])-1)</f>
        <v>SPIE</v>
      </c>
    </row>
    <row r="1518" spans="1:7" x14ac:dyDescent="0.35">
      <c r="A1518" s="34" t="s">
        <v>290</v>
      </c>
      <c r="B1518" s="35">
        <v>42719</v>
      </c>
      <c r="C1518" s="36" t="s">
        <v>1889</v>
      </c>
      <c r="D1518" s="37">
        <v>5920</v>
      </c>
      <c r="E1518" s="34"/>
      <c r="F1518" s="42">
        <f>IF(Tableau1[[#This Row],[debit]]&gt;0,Tableau1[[#This Row],[debit]],-Tableau1[[#This Row],[credit]])</f>
        <v>5920</v>
      </c>
      <c r="G1518" s="1" t="str">
        <f>LEFT(Tableau1[[#This Row],[libelle]],FIND(" ",Tableau1[[#This Row],[libelle]])-1)</f>
        <v>SPIE</v>
      </c>
    </row>
    <row r="1519" spans="1:7" x14ac:dyDescent="0.35">
      <c r="A1519" s="34" t="s">
        <v>290</v>
      </c>
      <c r="B1519" s="35">
        <v>42384</v>
      </c>
      <c r="C1519" s="36" t="s">
        <v>1890</v>
      </c>
      <c r="D1519" s="37">
        <v>6040</v>
      </c>
      <c r="E1519" s="34"/>
      <c r="F1519" s="42">
        <f>IF(Tableau1[[#This Row],[debit]]&gt;0,Tableau1[[#This Row],[debit]],-Tableau1[[#This Row],[credit]])</f>
        <v>6040</v>
      </c>
      <c r="G1519" s="1" t="str">
        <f>LEFT(Tableau1[[#This Row],[libelle]],FIND(" ",Tableau1[[#This Row],[libelle]])-1)</f>
        <v>SPIE</v>
      </c>
    </row>
    <row r="1520" spans="1:7" x14ac:dyDescent="0.35">
      <c r="A1520" s="34" t="s">
        <v>290</v>
      </c>
      <c r="B1520" s="35">
        <v>42626</v>
      </c>
      <c r="C1520" s="36" t="s">
        <v>1891</v>
      </c>
      <c r="D1520" s="37">
        <v>6260</v>
      </c>
      <c r="E1520" s="34"/>
      <c r="F1520" s="42">
        <f>IF(Tableau1[[#This Row],[debit]]&gt;0,Tableau1[[#This Row],[debit]],-Tableau1[[#This Row],[credit]])</f>
        <v>6260</v>
      </c>
      <c r="G1520" s="1" t="str">
        <f>LEFT(Tableau1[[#This Row],[libelle]],FIND(" ",Tableau1[[#This Row],[libelle]])-1)</f>
        <v>SPIE</v>
      </c>
    </row>
    <row r="1521" spans="1:7" x14ac:dyDescent="0.35">
      <c r="A1521" s="34" t="s">
        <v>290</v>
      </c>
      <c r="B1521" s="35">
        <v>42398</v>
      </c>
      <c r="C1521" s="36" t="s">
        <v>1892</v>
      </c>
      <c r="D1521" s="37">
        <v>6750</v>
      </c>
      <c r="E1521" s="34"/>
      <c r="F1521" s="42">
        <f>IF(Tableau1[[#This Row],[debit]]&gt;0,Tableau1[[#This Row],[debit]],-Tableau1[[#This Row],[credit]])</f>
        <v>6750</v>
      </c>
      <c r="G1521" s="1" t="str">
        <f>LEFT(Tableau1[[#This Row],[libelle]],FIND(" ",Tableau1[[#This Row],[libelle]])-1)</f>
        <v>SPIE</v>
      </c>
    </row>
    <row r="1522" spans="1:7" x14ac:dyDescent="0.35">
      <c r="A1522" s="34" t="s">
        <v>290</v>
      </c>
      <c r="B1522" s="35">
        <v>42421</v>
      </c>
      <c r="C1522" s="36" t="s">
        <v>1893</v>
      </c>
      <c r="D1522" s="37">
        <v>6770</v>
      </c>
      <c r="E1522" s="34"/>
      <c r="F1522" s="42">
        <f>IF(Tableau1[[#This Row],[debit]]&gt;0,Tableau1[[#This Row],[debit]],-Tableau1[[#This Row],[credit]])</f>
        <v>6770</v>
      </c>
      <c r="G1522" s="1" t="str">
        <f>LEFT(Tableau1[[#This Row],[libelle]],FIND(" ",Tableau1[[#This Row],[libelle]])-1)</f>
        <v>SPIE</v>
      </c>
    </row>
    <row r="1523" spans="1:7" x14ac:dyDescent="0.35">
      <c r="A1523" s="34" t="s">
        <v>290</v>
      </c>
      <c r="B1523" s="35">
        <v>42681</v>
      </c>
      <c r="C1523" s="36" t="s">
        <v>1894</v>
      </c>
      <c r="D1523" s="37">
        <v>6840</v>
      </c>
      <c r="E1523" s="34"/>
      <c r="F1523" s="42">
        <f>IF(Tableau1[[#This Row],[debit]]&gt;0,Tableau1[[#This Row],[debit]],-Tableau1[[#This Row],[credit]])</f>
        <v>6840</v>
      </c>
      <c r="G1523" s="1" t="str">
        <f>LEFT(Tableau1[[#This Row],[libelle]],FIND(" ",Tableau1[[#This Row],[libelle]])-1)</f>
        <v>SPIE</v>
      </c>
    </row>
    <row r="1524" spans="1:7" x14ac:dyDescent="0.35">
      <c r="A1524" s="34" t="s">
        <v>290</v>
      </c>
      <c r="B1524" s="35">
        <v>42439</v>
      </c>
      <c r="C1524" s="36" t="s">
        <v>1895</v>
      </c>
      <c r="D1524" s="37">
        <v>7000</v>
      </c>
      <c r="E1524" s="34"/>
      <c r="F1524" s="42">
        <f>IF(Tableau1[[#This Row],[debit]]&gt;0,Tableau1[[#This Row],[debit]],-Tableau1[[#This Row],[credit]])</f>
        <v>7000</v>
      </c>
      <c r="G1524" s="1" t="str">
        <f>LEFT(Tableau1[[#This Row],[libelle]],FIND(" ",Tableau1[[#This Row],[libelle]])-1)</f>
        <v>SPIE</v>
      </c>
    </row>
    <row r="1525" spans="1:7" x14ac:dyDescent="0.35">
      <c r="A1525" s="34" t="s">
        <v>290</v>
      </c>
      <c r="B1525" s="35">
        <v>42390</v>
      </c>
      <c r="C1525" s="36" t="s">
        <v>1896</v>
      </c>
      <c r="D1525" s="37">
        <v>7150</v>
      </c>
      <c r="E1525" s="34"/>
      <c r="F1525" s="42">
        <f>IF(Tableau1[[#This Row],[debit]]&gt;0,Tableau1[[#This Row],[debit]],-Tableau1[[#This Row],[credit]])</f>
        <v>7150</v>
      </c>
      <c r="G1525" s="1" t="str">
        <f>LEFT(Tableau1[[#This Row],[libelle]],FIND(" ",Tableau1[[#This Row],[libelle]])-1)</f>
        <v>SPIE</v>
      </c>
    </row>
    <row r="1526" spans="1:7" x14ac:dyDescent="0.35">
      <c r="A1526" s="34" t="s">
        <v>290</v>
      </c>
      <c r="B1526" s="35">
        <v>42660</v>
      </c>
      <c r="C1526" s="36" t="s">
        <v>1897</v>
      </c>
      <c r="D1526" s="37">
        <v>7300</v>
      </c>
      <c r="E1526" s="34"/>
      <c r="F1526" s="42">
        <f>IF(Tableau1[[#This Row],[debit]]&gt;0,Tableau1[[#This Row],[debit]],-Tableau1[[#This Row],[credit]])</f>
        <v>7300</v>
      </c>
      <c r="G1526" s="1" t="str">
        <f>LEFT(Tableau1[[#This Row],[libelle]],FIND(" ",Tableau1[[#This Row],[libelle]])-1)</f>
        <v>SPIE</v>
      </c>
    </row>
    <row r="1527" spans="1:7" x14ac:dyDescent="0.35">
      <c r="A1527" s="34" t="s">
        <v>290</v>
      </c>
      <c r="B1527" s="35">
        <v>42536</v>
      </c>
      <c r="C1527" s="36" t="s">
        <v>1898</v>
      </c>
      <c r="D1527" s="37">
        <v>7680</v>
      </c>
      <c r="E1527" s="34"/>
      <c r="F1527" s="42">
        <f>IF(Tableau1[[#This Row],[debit]]&gt;0,Tableau1[[#This Row],[debit]],-Tableau1[[#This Row],[credit]])</f>
        <v>7680</v>
      </c>
      <c r="G1527" s="1" t="str">
        <f>LEFT(Tableau1[[#This Row],[libelle]],FIND(" ",Tableau1[[#This Row],[libelle]])-1)</f>
        <v>SPIE</v>
      </c>
    </row>
    <row r="1528" spans="1:7" x14ac:dyDescent="0.35">
      <c r="A1528" s="34" t="s">
        <v>290</v>
      </c>
      <c r="B1528" s="35">
        <v>42506</v>
      </c>
      <c r="C1528" s="36" t="s">
        <v>1899</v>
      </c>
      <c r="D1528" s="37">
        <v>7690</v>
      </c>
      <c r="E1528" s="34"/>
      <c r="F1528" s="42">
        <f>IF(Tableau1[[#This Row],[debit]]&gt;0,Tableau1[[#This Row],[debit]],-Tableau1[[#This Row],[credit]])</f>
        <v>7690</v>
      </c>
      <c r="G1528" s="1" t="str">
        <f>LEFT(Tableau1[[#This Row],[libelle]],FIND(" ",Tableau1[[#This Row],[libelle]])-1)</f>
        <v>SPIE</v>
      </c>
    </row>
    <row r="1529" spans="1:7" x14ac:dyDescent="0.35">
      <c r="A1529" s="34" t="s">
        <v>290</v>
      </c>
      <c r="B1529" s="35">
        <v>42655</v>
      </c>
      <c r="C1529" s="36" t="s">
        <v>1900</v>
      </c>
      <c r="D1529" s="37">
        <v>7880</v>
      </c>
      <c r="E1529" s="34"/>
      <c r="F1529" s="42">
        <f>IF(Tableau1[[#This Row],[debit]]&gt;0,Tableau1[[#This Row],[debit]],-Tableau1[[#This Row],[credit]])</f>
        <v>7880</v>
      </c>
      <c r="G1529" s="1" t="str">
        <f>LEFT(Tableau1[[#This Row],[libelle]],FIND(" ",Tableau1[[#This Row],[libelle]])-1)</f>
        <v>ENGAGE</v>
      </c>
    </row>
    <row r="1530" spans="1:7" x14ac:dyDescent="0.35">
      <c r="A1530" s="34" t="s">
        <v>290</v>
      </c>
      <c r="B1530" s="35">
        <v>42586</v>
      </c>
      <c r="C1530" s="36" t="s">
        <v>1901</v>
      </c>
      <c r="D1530" s="37">
        <v>8000</v>
      </c>
      <c r="E1530" s="34"/>
      <c r="F1530" s="42">
        <f>IF(Tableau1[[#This Row],[debit]]&gt;0,Tableau1[[#This Row],[debit]],-Tableau1[[#This Row],[credit]])</f>
        <v>8000</v>
      </c>
      <c r="G1530" s="1" t="str">
        <f>LEFT(Tableau1[[#This Row],[libelle]],FIND(" ",Tableau1[[#This Row],[libelle]])-1)</f>
        <v>ENGAGE</v>
      </c>
    </row>
    <row r="1531" spans="1:7" x14ac:dyDescent="0.35">
      <c r="A1531" s="34" t="s">
        <v>292</v>
      </c>
      <c r="B1531" s="35">
        <v>42562</v>
      </c>
      <c r="C1531" s="36" t="s">
        <v>1902</v>
      </c>
      <c r="D1531" s="37">
        <v>130</v>
      </c>
      <c r="E1531" s="34"/>
      <c r="F1531" s="42">
        <f>IF(Tableau1[[#This Row],[debit]]&gt;0,Tableau1[[#This Row],[debit]],-Tableau1[[#This Row],[credit]])</f>
        <v>130</v>
      </c>
      <c r="G1531" s="1" t="str">
        <f>LEFT(Tableau1[[#This Row],[libelle]],FIND(" ",Tableau1[[#This Row],[libelle]])-1)</f>
        <v>ENGAGE</v>
      </c>
    </row>
    <row r="1532" spans="1:7" x14ac:dyDescent="0.35">
      <c r="A1532" s="34" t="s">
        <v>292</v>
      </c>
      <c r="B1532" s="35">
        <v>42566</v>
      </c>
      <c r="C1532" s="36" t="s">
        <v>1903</v>
      </c>
      <c r="D1532" s="37">
        <v>370</v>
      </c>
      <c r="E1532" s="34"/>
      <c r="F1532" s="42">
        <f>IF(Tableau1[[#This Row],[debit]]&gt;0,Tableau1[[#This Row],[debit]],-Tableau1[[#This Row],[credit]])</f>
        <v>370</v>
      </c>
      <c r="G1532" s="1" t="str">
        <f>LEFT(Tableau1[[#This Row],[libelle]],FIND(" ",Tableau1[[#This Row],[libelle]])-1)</f>
        <v>ENGAGE</v>
      </c>
    </row>
    <row r="1533" spans="1:7" x14ac:dyDescent="0.35">
      <c r="A1533" s="34" t="s">
        <v>292</v>
      </c>
      <c r="B1533" s="35">
        <v>42645</v>
      </c>
      <c r="C1533" s="36" t="s">
        <v>1904</v>
      </c>
      <c r="D1533" s="37">
        <v>1300</v>
      </c>
      <c r="E1533" s="34"/>
      <c r="F1533" s="42">
        <f>IF(Tableau1[[#This Row],[debit]]&gt;0,Tableau1[[#This Row],[debit]],-Tableau1[[#This Row],[credit]])</f>
        <v>1300</v>
      </c>
      <c r="G1533" s="1" t="str">
        <f>LEFT(Tableau1[[#This Row],[libelle]],FIND(" ",Tableau1[[#This Row],[libelle]])-1)</f>
        <v>ENGAGE</v>
      </c>
    </row>
    <row r="1534" spans="1:7" x14ac:dyDescent="0.35">
      <c r="A1534" s="34" t="s">
        <v>292</v>
      </c>
      <c r="B1534" s="35">
        <v>42504</v>
      </c>
      <c r="C1534" s="36" t="s">
        <v>1905</v>
      </c>
      <c r="D1534" s="37">
        <v>1740</v>
      </c>
      <c r="E1534" s="34"/>
      <c r="F1534" s="42">
        <f>IF(Tableau1[[#This Row],[debit]]&gt;0,Tableau1[[#This Row],[debit]],-Tableau1[[#This Row],[credit]])</f>
        <v>1740</v>
      </c>
      <c r="G1534" s="1" t="str">
        <f>LEFT(Tableau1[[#This Row],[libelle]],FIND(" ",Tableau1[[#This Row],[libelle]])-1)</f>
        <v>ENGAGE</v>
      </c>
    </row>
    <row r="1535" spans="1:7" x14ac:dyDescent="0.35">
      <c r="A1535" s="34" t="s">
        <v>292</v>
      </c>
      <c r="B1535" s="35">
        <v>42547</v>
      </c>
      <c r="C1535" s="36" t="s">
        <v>1906</v>
      </c>
      <c r="D1535" s="37"/>
      <c r="E1535" s="37">
        <v>2210</v>
      </c>
      <c r="F1535" s="42">
        <f>IF(Tableau1[[#This Row],[debit]]&gt;0,Tableau1[[#This Row],[debit]],-Tableau1[[#This Row],[credit]])</f>
        <v>-2210</v>
      </c>
      <c r="G1535" s="1" t="str">
        <f>LEFT(Tableau1[[#This Row],[libelle]],FIND(" ",Tableau1[[#This Row],[libelle]])-1)</f>
        <v>ENGAGE</v>
      </c>
    </row>
    <row r="1536" spans="1:7" x14ac:dyDescent="0.35">
      <c r="A1536" s="34" t="s">
        <v>292</v>
      </c>
      <c r="B1536" s="35">
        <v>42613</v>
      </c>
      <c r="C1536" s="36" t="s">
        <v>1907</v>
      </c>
      <c r="D1536" s="37">
        <v>2830</v>
      </c>
      <c r="E1536" s="34"/>
      <c r="F1536" s="42">
        <f>IF(Tableau1[[#This Row],[debit]]&gt;0,Tableau1[[#This Row],[debit]],-Tableau1[[#This Row],[credit]])</f>
        <v>2830</v>
      </c>
      <c r="G1536" s="1" t="str">
        <f>LEFT(Tableau1[[#This Row],[libelle]],FIND(" ",Tableau1[[#This Row],[libelle]])-1)</f>
        <v>JONAK</v>
      </c>
    </row>
    <row r="1537" spans="1:7" x14ac:dyDescent="0.35">
      <c r="A1537" s="34" t="s">
        <v>292</v>
      </c>
      <c r="B1537" s="35">
        <v>42555</v>
      </c>
      <c r="C1537" s="36" t="s">
        <v>1908</v>
      </c>
      <c r="D1537" s="37">
        <v>3830</v>
      </c>
      <c r="E1537" s="34"/>
      <c r="F1537" s="42">
        <f>IF(Tableau1[[#This Row],[debit]]&gt;0,Tableau1[[#This Row],[debit]],-Tableau1[[#This Row],[credit]])</f>
        <v>3830</v>
      </c>
      <c r="G1537" s="1" t="str">
        <f>LEFT(Tableau1[[#This Row],[libelle]],FIND(" ",Tableau1[[#This Row],[libelle]])-1)</f>
        <v>JONAK</v>
      </c>
    </row>
    <row r="1538" spans="1:7" x14ac:dyDescent="0.35">
      <c r="A1538" s="34" t="s">
        <v>292</v>
      </c>
      <c r="B1538" s="35">
        <v>42539</v>
      </c>
      <c r="C1538" s="36" t="s">
        <v>1909</v>
      </c>
      <c r="D1538" s="37">
        <v>4380</v>
      </c>
      <c r="E1538" s="34"/>
      <c r="F1538" s="42">
        <f>IF(Tableau1[[#This Row],[debit]]&gt;0,Tableau1[[#This Row],[debit]],-Tableau1[[#This Row],[credit]])</f>
        <v>4380</v>
      </c>
      <c r="G1538" s="1" t="str">
        <f>LEFT(Tableau1[[#This Row],[libelle]],FIND(" ",Tableau1[[#This Row],[libelle]])-1)</f>
        <v>JONAK</v>
      </c>
    </row>
    <row r="1539" spans="1:7" x14ac:dyDescent="0.35">
      <c r="A1539" s="34" t="s">
        <v>292</v>
      </c>
      <c r="B1539" s="35">
        <v>42721</v>
      </c>
      <c r="C1539" s="36" t="s">
        <v>1910</v>
      </c>
      <c r="D1539" s="37">
        <v>5450</v>
      </c>
      <c r="E1539" s="34"/>
      <c r="F1539" s="42">
        <f>IF(Tableau1[[#This Row],[debit]]&gt;0,Tableau1[[#This Row],[debit]],-Tableau1[[#This Row],[credit]])</f>
        <v>5450</v>
      </c>
      <c r="G1539" s="1" t="str">
        <f>LEFT(Tableau1[[#This Row],[libelle]],FIND(" ",Tableau1[[#This Row],[libelle]])-1)</f>
        <v>JONAK</v>
      </c>
    </row>
    <row r="1540" spans="1:7" x14ac:dyDescent="0.35">
      <c r="A1540" s="34" t="s">
        <v>292</v>
      </c>
      <c r="B1540" s="35">
        <v>42515</v>
      </c>
      <c r="C1540" s="36" t="s">
        <v>1911</v>
      </c>
      <c r="D1540" s="37">
        <v>5630</v>
      </c>
      <c r="E1540" s="34"/>
      <c r="F1540" s="42">
        <f>IF(Tableau1[[#This Row],[debit]]&gt;0,Tableau1[[#This Row],[debit]],-Tableau1[[#This Row],[credit]])</f>
        <v>5630</v>
      </c>
      <c r="G1540" s="1" t="str">
        <f>LEFT(Tableau1[[#This Row],[libelle]],FIND(" ",Tableau1[[#This Row],[libelle]])-1)</f>
        <v>JONAK</v>
      </c>
    </row>
    <row r="1541" spans="1:7" x14ac:dyDescent="0.35">
      <c r="A1541" s="34" t="s">
        <v>292</v>
      </c>
      <c r="B1541" s="35">
        <v>42438</v>
      </c>
      <c r="C1541" s="36" t="s">
        <v>1912</v>
      </c>
      <c r="D1541" s="37">
        <v>6580</v>
      </c>
      <c r="E1541" s="34"/>
      <c r="F1541" s="42">
        <f>IF(Tableau1[[#This Row],[debit]]&gt;0,Tableau1[[#This Row],[debit]],-Tableau1[[#This Row],[credit]])</f>
        <v>6580</v>
      </c>
      <c r="G1541" s="1" t="str">
        <f>LEFT(Tableau1[[#This Row],[libelle]],FIND(" ",Tableau1[[#This Row],[libelle]])-1)</f>
        <v>JONAK</v>
      </c>
    </row>
    <row r="1542" spans="1:7" x14ac:dyDescent="0.35">
      <c r="A1542" s="34" t="s">
        <v>292</v>
      </c>
      <c r="B1542" s="35">
        <v>42420</v>
      </c>
      <c r="C1542" s="36" t="s">
        <v>1913</v>
      </c>
      <c r="D1542" s="37">
        <v>6700</v>
      </c>
      <c r="E1542" s="34"/>
      <c r="F1542" s="42">
        <f>IF(Tableau1[[#This Row],[debit]]&gt;0,Tableau1[[#This Row],[debit]],-Tableau1[[#This Row],[credit]])</f>
        <v>6700</v>
      </c>
      <c r="G1542" s="1" t="str">
        <f>LEFT(Tableau1[[#This Row],[libelle]],FIND(" ",Tableau1[[#This Row],[libelle]])-1)</f>
        <v>JONAK</v>
      </c>
    </row>
    <row r="1543" spans="1:7" x14ac:dyDescent="0.35">
      <c r="A1543" s="34" t="s">
        <v>292</v>
      </c>
      <c r="B1543" s="35">
        <v>42592</v>
      </c>
      <c r="C1543" s="36" t="s">
        <v>1914</v>
      </c>
      <c r="D1543" s="37">
        <v>7030</v>
      </c>
      <c r="E1543" s="34"/>
      <c r="F1543" s="42">
        <f>IF(Tableau1[[#This Row],[debit]]&gt;0,Tableau1[[#This Row],[debit]],-Tableau1[[#This Row],[credit]])</f>
        <v>7030</v>
      </c>
      <c r="G1543" s="1" t="str">
        <f>LEFT(Tableau1[[#This Row],[libelle]],FIND(" ",Tableau1[[#This Row],[libelle]])-1)</f>
        <v>JONAK</v>
      </c>
    </row>
    <row r="1544" spans="1:7" x14ac:dyDescent="0.35">
      <c r="A1544" s="34" t="s">
        <v>292</v>
      </c>
      <c r="B1544" s="35">
        <v>42560</v>
      </c>
      <c r="C1544" s="36" t="s">
        <v>1915</v>
      </c>
      <c r="D1544" s="37">
        <v>7350</v>
      </c>
      <c r="E1544" s="34"/>
      <c r="F1544" s="42">
        <f>IF(Tableau1[[#This Row],[debit]]&gt;0,Tableau1[[#This Row],[debit]],-Tableau1[[#This Row],[credit]])</f>
        <v>7350</v>
      </c>
      <c r="G1544" s="1" t="str">
        <f>LEFT(Tableau1[[#This Row],[libelle]],FIND(" ",Tableau1[[#This Row],[libelle]])-1)</f>
        <v>JONAK</v>
      </c>
    </row>
    <row r="1545" spans="1:7" x14ac:dyDescent="0.35">
      <c r="A1545" s="34" t="s">
        <v>292</v>
      </c>
      <c r="B1545" s="35">
        <v>42724</v>
      </c>
      <c r="C1545" s="36" t="s">
        <v>1916</v>
      </c>
      <c r="D1545" s="37">
        <v>8400</v>
      </c>
      <c r="E1545" s="34"/>
      <c r="F1545" s="42">
        <f>IF(Tableau1[[#This Row],[debit]]&gt;0,Tableau1[[#This Row],[debit]],-Tableau1[[#This Row],[credit]])</f>
        <v>8400</v>
      </c>
      <c r="G1545" s="1" t="str">
        <f>LEFT(Tableau1[[#This Row],[libelle]],FIND(" ",Tableau1[[#This Row],[libelle]])-1)</f>
        <v>JONAK</v>
      </c>
    </row>
    <row r="1546" spans="1:7" x14ac:dyDescent="0.35">
      <c r="A1546" s="34" t="s">
        <v>294</v>
      </c>
      <c r="B1546" s="35">
        <v>42616</v>
      </c>
      <c r="C1546" s="36" t="s">
        <v>1917</v>
      </c>
      <c r="D1546" s="37">
        <v>460</v>
      </c>
      <c r="E1546" s="34"/>
      <c r="F1546" s="42">
        <f>IF(Tableau1[[#This Row],[debit]]&gt;0,Tableau1[[#This Row],[debit]],-Tableau1[[#This Row],[credit]])</f>
        <v>460</v>
      </c>
      <c r="G1546" s="1" t="str">
        <f>LEFT(Tableau1[[#This Row],[libelle]],FIND(" ",Tableau1[[#This Row],[libelle]])-1)</f>
        <v>KEYRUS</v>
      </c>
    </row>
    <row r="1547" spans="1:7" x14ac:dyDescent="0.35">
      <c r="A1547" s="34" t="s">
        <v>294</v>
      </c>
      <c r="B1547" s="35">
        <v>42643</v>
      </c>
      <c r="C1547" s="36" t="s">
        <v>1918</v>
      </c>
      <c r="D1547" s="37"/>
      <c r="E1547" s="37">
        <v>910</v>
      </c>
      <c r="F1547" s="42">
        <f>IF(Tableau1[[#This Row],[debit]]&gt;0,Tableau1[[#This Row],[debit]],-Tableau1[[#This Row],[credit]])</f>
        <v>-910</v>
      </c>
      <c r="G1547" s="1" t="str">
        <f>LEFT(Tableau1[[#This Row],[libelle]],FIND(" ",Tableau1[[#This Row],[libelle]])-1)</f>
        <v>KEYRUS</v>
      </c>
    </row>
    <row r="1548" spans="1:7" x14ac:dyDescent="0.35">
      <c r="A1548" s="34" t="s">
        <v>294</v>
      </c>
      <c r="B1548" s="35">
        <v>42514</v>
      </c>
      <c r="C1548" s="36" t="s">
        <v>1919</v>
      </c>
      <c r="D1548" s="37">
        <v>1300</v>
      </c>
      <c r="E1548" s="34"/>
      <c r="F1548" s="42">
        <f>IF(Tableau1[[#This Row],[debit]]&gt;0,Tableau1[[#This Row],[debit]],-Tableau1[[#This Row],[credit]])</f>
        <v>1300</v>
      </c>
      <c r="G1548" s="1" t="str">
        <f>LEFT(Tableau1[[#This Row],[libelle]],FIND(" ",Tableau1[[#This Row],[libelle]])-1)</f>
        <v>KEYRUS</v>
      </c>
    </row>
    <row r="1549" spans="1:7" x14ac:dyDescent="0.35">
      <c r="A1549" s="34" t="s">
        <v>294</v>
      </c>
      <c r="B1549" s="35">
        <v>42651</v>
      </c>
      <c r="C1549" s="36" t="s">
        <v>1920</v>
      </c>
      <c r="D1549" s="37">
        <v>1990</v>
      </c>
      <c r="E1549" s="34"/>
      <c r="F1549" s="42">
        <f>IF(Tableau1[[#This Row],[debit]]&gt;0,Tableau1[[#This Row],[debit]],-Tableau1[[#This Row],[credit]])</f>
        <v>1990</v>
      </c>
      <c r="G1549" s="1" t="str">
        <f>LEFT(Tableau1[[#This Row],[libelle]],FIND(" ",Tableau1[[#This Row],[libelle]])-1)</f>
        <v>KEYRUS</v>
      </c>
    </row>
    <row r="1550" spans="1:7" x14ac:dyDescent="0.35">
      <c r="A1550" s="34" t="s">
        <v>294</v>
      </c>
      <c r="B1550" s="35">
        <v>42706</v>
      </c>
      <c r="C1550" s="36" t="s">
        <v>1921</v>
      </c>
      <c r="D1550" s="37">
        <v>2010</v>
      </c>
      <c r="E1550" s="34"/>
      <c r="F1550" s="42">
        <f>IF(Tableau1[[#This Row],[debit]]&gt;0,Tableau1[[#This Row],[debit]],-Tableau1[[#This Row],[credit]])</f>
        <v>2010</v>
      </c>
      <c r="G1550" s="1" t="str">
        <f>LEFT(Tableau1[[#This Row],[libelle]],FIND(" ",Tableau1[[#This Row],[libelle]])-1)</f>
        <v>KEYRUS</v>
      </c>
    </row>
    <row r="1551" spans="1:7" x14ac:dyDescent="0.35">
      <c r="A1551" s="34" t="s">
        <v>294</v>
      </c>
      <c r="B1551" s="35">
        <v>42449</v>
      </c>
      <c r="C1551" s="36" t="s">
        <v>1922</v>
      </c>
      <c r="D1551" s="37">
        <v>2520</v>
      </c>
      <c r="E1551" s="34"/>
      <c r="F1551" s="42">
        <f>IF(Tableau1[[#This Row],[debit]]&gt;0,Tableau1[[#This Row],[debit]],-Tableau1[[#This Row],[credit]])</f>
        <v>2520</v>
      </c>
      <c r="G1551" s="1" t="str">
        <f>LEFT(Tableau1[[#This Row],[libelle]],FIND(" ",Tableau1[[#This Row],[libelle]])-1)</f>
        <v>KEYRUS</v>
      </c>
    </row>
    <row r="1552" spans="1:7" x14ac:dyDescent="0.35">
      <c r="A1552" s="34" t="s">
        <v>294</v>
      </c>
      <c r="B1552" s="35">
        <v>42690</v>
      </c>
      <c r="C1552" s="36" t="s">
        <v>1923</v>
      </c>
      <c r="D1552" s="37"/>
      <c r="E1552" s="37">
        <v>2720</v>
      </c>
      <c r="F1552" s="42">
        <f>IF(Tableau1[[#This Row],[debit]]&gt;0,Tableau1[[#This Row],[debit]],-Tableau1[[#This Row],[credit]])</f>
        <v>-2720</v>
      </c>
      <c r="G1552" s="1" t="str">
        <f>LEFT(Tableau1[[#This Row],[libelle]],FIND(" ",Tableau1[[#This Row],[libelle]])-1)</f>
        <v>KEYRUS</v>
      </c>
    </row>
    <row r="1553" spans="1:7" x14ac:dyDescent="0.35">
      <c r="A1553" s="34" t="s">
        <v>294</v>
      </c>
      <c r="B1553" s="35">
        <v>42496</v>
      </c>
      <c r="C1553" s="36" t="s">
        <v>1924</v>
      </c>
      <c r="D1553" s="37">
        <v>3040</v>
      </c>
      <c r="E1553" s="34"/>
      <c r="F1553" s="42">
        <f>IF(Tableau1[[#This Row],[debit]]&gt;0,Tableau1[[#This Row],[debit]],-Tableau1[[#This Row],[credit]])</f>
        <v>3040</v>
      </c>
      <c r="G1553" s="1" t="str">
        <f>LEFT(Tableau1[[#This Row],[libelle]],FIND(" ",Tableau1[[#This Row],[libelle]])-1)</f>
        <v>KEYRUS</v>
      </c>
    </row>
    <row r="1554" spans="1:7" x14ac:dyDescent="0.35">
      <c r="A1554" s="34" t="s">
        <v>294</v>
      </c>
      <c r="B1554" s="35">
        <v>42614</v>
      </c>
      <c r="C1554" s="36" t="s">
        <v>1925</v>
      </c>
      <c r="D1554" s="37">
        <v>4360</v>
      </c>
      <c r="E1554" s="34"/>
      <c r="F1554" s="42">
        <f>IF(Tableau1[[#This Row],[debit]]&gt;0,Tableau1[[#This Row],[debit]],-Tableau1[[#This Row],[credit]])</f>
        <v>4360</v>
      </c>
      <c r="G1554" s="1" t="str">
        <f>LEFT(Tableau1[[#This Row],[libelle]],FIND(" ",Tableau1[[#This Row],[libelle]])-1)</f>
        <v>KEYRUS</v>
      </c>
    </row>
    <row r="1555" spans="1:7" x14ac:dyDescent="0.35">
      <c r="A1555" s="34" t="s">
        <v>294</v>
      </c>
      <c r="B1555" s="35">
        <v>42648</v>
      </c>
      <c r="C1555" s="36" t="s">
        <v>1926</v>
      </c>
      <c r="D1555" s="37">
        <v>4670</v>
      </c>
      <c r="E1555" s="34"/>
      <c r="F1555" s="42">
        <f>IF(Tableau1[[#This Row],[debit]]&gt;0,Tableau1[[#This Row],[debit]],-Tableau1[[#This Row],[credit]])</f>
        <v>4670</v>
      </c>
      <c r="G1555" s="1" t="str">
        <f>LEFT(Tableau1[[#This Row],[libelle]],FIND(" ",Tableau1[[#This Row],[libelle]])-1)</f>
        <v>KEYRUS</v>
      </c>
    </row>
    <row r="1556" spans="1:7" x14ac:dyDescent="0.35">
      <c r="A1556" s="34" t="s">
        <v>294</v>
      </c>
      <c r="B1556" s="35">
        <v>42657</v>
      </c>
      <c r="C1556" s="36" t="s">
        <v>1927</v>
      </c>
      <c r="D1556" s="37">
        <v>5260</v>
      </c>
      <c r="E1556" s="34"/>
      <c r="F1556" s="42">
        <f>IF(Tableau1[[#This Row],[debit]]&gt;0,Tableau1[[#This Row],[debit]],-Tableau1[[#This Row],[credit]])</f>
        <v>5260</v>
      </c>
      <c r="G1556" s="1" t="str">
        <f>LEFT(Tableau1[[#This Row],[libelle]],FIND(" ",Tableau1[[#This Row],[libelle]])-1)</f>
        <v>KEYRUS</v>
      </c>
    </row>
    <row r="1557" spans="1:7" x14ac:dyDescent="0.35">
      <c r="A1557" s="34" t="s">
        <v>294</v>
      </c>
      <c r="B1557" s="35">
        <v>42637</v>
      </c>
      <c r="C1557" s="36" t="s">
        <v>1928</v>
      </c>
      <c r="D1557" s="37">
        <v>5610</v>
      </c>
      <c r="E1557" s="34"/>
      <c r="F1557" s="42">
        <f>IF(Tableau1[[#This Row],[debit]]&gt;0,Tableau1[[#This Row],[debit]],-Tableau1[[#This Row],[credit]])</f>
        <v>5610</v>
      </c>
      <c r="G1557" s="1" t="str">
        <f>LEFT(Tableau1[[#This Row],[libelle]],FIND(" ",Tableau1[[#This Row],[libelle]])-1)</f>
        <v>KEYRUS</v>
      </c>
    </row>
    <row r="1558" spans="1:7" x14ac:dyDescent="0.35">
      <c r="A1558" s="34" t="s">
        <v>294</v>
      </c>
      <c r="B1558" s="35">
        <v>42423</v>
      </c>
      <c r="C1558" s="36" t="s">
        <v>1929</v>
      </c>
      <c r="D1558" s="37">
        <v>6330</v>
      </c>
      <c r="E1558" s="34"/>
      <c r="F1558" s="42">
        <f>IF(Tableau1[[#This Row],[debit]]&gt;0,Tableau1[[#This Row],[debit]],-Tableau1[[#This Row],[credit]])</f>
        <v>6330</v>
      </c>
      <c r="G1558" s="1" t="str">
        <f>LEFT(Tableau1[[#This Row],[libelle]],FIND(" ",Tableau1[[#This Row],[libelle]])-1)</f>
        <v>KEYRUS</v>
      </c>
    </row>
    <row r="1559" spans="1:7" x14ac:dyDescent="0.35">
      <c r="A1559" s="34" t="s">
        <v>294</v>
      </c>
      <c r="B1559" s="35">
        <v>42579</v>
      </c>
      <c r="C1559" s="36" t="s">
        <v>1930</v>
      </c>
      <c r="D1559" s="37">
        <v>6690</v>
      </c>
      <c r="E1559" s="34"/>
      <c r="F1559" s="42">
        <f>IF(Tableau1[[#This Row],[debit]]&gt;0,Tableau1[[#This Row],[debit]],-Tableau1[[#This Row],[credit]])</f>
        <v>6690</v>
      </c>
      <c r="G1559" s="1" t="str">
        <f>LEFT(Tableau1[[#This Row],[libelle]],FIND(" ",Tableau1[[#This Row],[libelle]])-1)</f>
        <v>KEYRUS</v>
      </c>
    </row>
    <row r="1560" spans="1:7" x14ac:dyDescent="0.35">
      <c r="A1560" s="34" t="s">
        <v>294</v>
      </c>
      <c r="B1560" s="35">
        <v>42711</v>
      </c>
      <c r="C1560" s="36" t="s">
        <v>1931</v>
      </c>
      <c r="D1560" s="37">
        <v>8080</v>
      </c>
      <c r="E1560" s="34"/>
      <c r="F1560" s="42">
        <f>IF(Tableau1[[#This Row],[debit]]&gt;0,Tableau1[[#This Row],[debit]],-Tableau1[[#This Row],[credit]])</f>
        <v>8080</v>
      </c>
      <c r="G1560" s="1" t="str">
        <f>LEFT(Tableau1[[#This Row],[libelle]],FIND(" ",Tableau1[[#This Row],[libelle]])-1)</f>
        <v>KEYRUS</v>
      </c>
    </row>
    <row r="1561" spans="1:7" x14ac:dyDescent="0.35">
      <c r="A1561" s="34" t="s">
        <v>298</v>
      </c>
      <c r="B1561" s="35">
        <v>42589</v>
      </c>
      <c r="C1561" s="36" t="s">
        <v>1932</v>
      </c>
      <c r="D1561" s="37">
        <v>500</v>
      </c>
      <c r="E1561" s="34"/>
      <c r="F1561" s="42">
        <f>IF(Tableau1[[#This Row],[debit]]&gt;0,Tableau1[[#This Row],[debit]],-Tableau1[[#This Row],[credit]])</f>
        <v>500</v>
      </c>
      <c r="G1561" s="1" t="str">
        <f>LEFT(Tableau1[[#This Row],[libelle]],FIND(" ",Tableau1[[#This Row],[libelle]])-1)</f>
        <v>SHIPPEO</v>
      </c>
    </row>
    <row r="1562" spans="1:7" x14ac:dyDescent="0.35">
      <c r="A1562" s="34" t="s">
        <v>298</v>
      </c>
      <c r="B1562" s="35">
        <v>42422</v>
      </c>
      <c r="C1562" s="36" t="s">
        <v>1933</v>
      </c>
      <c r="D1562" s="37">
        <v>610</v>
      </c>
      <c r="E1562" s="34"/>
      <c r="F1562" s="42">
        <f>IF(Tableau1[[#This Row],[debit]]&gt;0,Tableau1[[#This Row],[debit]],-Tableau1[[#This Row],[credit]])</f>
        <v>610</v>
      </c>
      <c r="G1562" s="1" t="str">
        <f>LEFT(Tableau1[[#This Row],[libelle]],FIND(" ",Tableau1[[#This Row],[libelle]])-1)</f>
        <v>SHIPPEO</v>
      </c>
    </row>
    <row r="1563" spans="1:7" x14ac:dyDescent="0.35">
      <c r="A1563" s="34" t="s">
        <v>298</v>
      </c>
      <c r="B1563" s="35">
        <v>42630</v>
      </c>
      <c r="C1563" s="36" t="s">
        <v>1934</v>
      </c>
      <c r="D1563" s="37">
        <v>1390</v>
      </c>
      <c r="E1563" s="34"/>
      <c r="F1563" s="42">
        <f>IF(Tableau1[[#This Row],[debit]]&gt;0,Tableau1[[#This Row],[debit]],-Tableau1[[#This Row],[credit]])</f>
        <v>1390</v>
      </c>
      <c r="G1563" s="1" t="str">
        <f>LEFT(Tableau1[[#This Row],[libelle]],FIND(" ",Tableau1[[#This Row],[libelle]])-1)</f>
        <v>SHIPPEO</v>
      </c>
    </row>
    <row r="1564" spans="1:7" x14ac:dyDescent="0.35">
      <c r="A1564" s="34" t="s">
        <v>298</v>
      </c>
      <c r="B1564" s="35">
        <v>42707</v>
      </c>
      <c r="C1564" s="36" t="s">
        <v>1935</v>
      </c>
      <c r="D1564" s="37">
        <v>1710</v>
      </c>
      <c r="E1564" s="34"/>
      <c r="F1564" s="42">
        <f>IF(Tableau1[[#This Row],[debit]]&gt;0,Tableau1[[#This Row],[debit]],-Tableau1[[#This Row],[credit]])</f>
        <v>1710</v>
      </c>
      <c r="G1564" s="1" t="str">
        <f>LEFT(Tableau1[[#This Row],[libelle]],FIND(" ",Tableau1[[#This Row],[libelle]])-1)</f>
        <v>SHIPPEO</v>
      </c>
    </row>
    <row r="1565" spans="1:7" x14ac:dyDescent="0.35">
      <c r="A1565" s="34" t="s">
        <v>298</v>
      </c>
      <c r="B1565" s="35">
        <v>42521</v>
      </c>
      <c r="C1565" s="36" t="s">
        <v>1936</v>
      </c>
      <c r="D1565" s="37">
        <v>3170</v>
      </c>
      <c r="E1565" s="34"/>
      <c r="F1565" s="42">
        <f>IF(Tableau1[[#This Row],[debit]]&gt;0,Tableau1[[#This Row],[debit]],-Tableau1[[#This Row],[credit]])</f>
        <v>3170</v>
      </c>
      <c r="G1565" s="1" t="str">
        <f>LEFT(Tableau1[[#This Row],[libelle]],FIND(" ",Tableau1[[#This Row],[libelle]])-1)</f>
        <v>SHIPPEO</v>
      </c>
    </row>
    <row r="1566" spans="1:7" x14ac:dyDescent="0.35">
      <c r="A1566" s="34" t="s">
        <v>298</v>
      </c>
      <c r="B1566" s="35">
        <v>42590</v>
      </c>
      <c r="C1566" s="36" t="s">
        <v>1937</v>
      </c>
      <c r="D1566" s="37">
        <v>3620</v>
      </c>
      <c r="E1566" s="34"/>
      <c r="F1566" s="42">
        <f>IF(Tableau1[[#This Row],[debit]]&gt;0,Tableau1[[#This Row],[debit]],-Tableau1[[#This Row],[credit]])</f>
        <v>3620</v>
      </c>
      <c r="G1566" s="1" t="str">
        <f>LEFT(Tableau1[[#This Row],[libelle]],FIND(" ",Tableau1[[#This Row],[libelle]])-1)</f>
        <v>SHIPPEO</v>
      </c>
    </row>
    <row r="1567" spans="1:7" x14ac:dyDescent="0.35">
      <c r="A1567" s="34" t="s">
        <v>298</v>
      </c>
      <c r="B1567" s="35">
        <v>42484</v>
      </c>
      <c r="C1567" s="36" t="s">
        <v>1938</v>
      </c>
      <c r="D1567" s="37">
        <v>3660</v>
      </c>
      <c r="E1567" s="34"/>
      <c r="F1567" s="42">
        <f>IF(Tableau1[[#This Row],[debit]]&gt;0,Tableau1[[#This Row],[debit]],-Tableau1[[#This Row],[credit]])</f>
        <v>3660</v>
      </c>
      <c r="G1567" s="1" t="str">
        <f>LEFT(Tableau1[[#This Row],[libelle]],FIND(" ",Tableau1[[#This Row],[libelle]])-1)</f>
        <v>SHIPPEO</v>
      </c>
    </row>
    <row r="1568" spans="1:7" x14ac:dyDescent="0.35">
      <c r="A1568" s="34" t="s">
        <v>298</v>
      </c>
      <c r="B1568" s="35">
        <v>42591</v>
      </c>
      <c r="C1568" s="36" t="s">
        <v>1939</v>
      </c>
      <c r="D1568" s="37">
        <v>3790</v>
      </c>
      <c r="E1568" s="34"/>
      <c r="F1568" s="42">
        <f>IF(Tableau1[[#This Row],[debit]]&gt;0,Tableau1[[#This Row],[debit]],-Tableau1[[#This Row],[credit]])</f>
        <v>3790</v>
      </c>
      <c r="G1568" s="1" t="str">
        <f>LEFT(Tableau1[[#This Row],[libelle]],FIND(" ",Tableau1[[#This Row],[libelle]])-1)</f>
        <v>SHIPPEO</v>
      </c>
    </row>
    <row r="1569" spans="1:7" x14ac:dyDescent="0.35">
      <c r="A1569" s="34" t="s">
        <v>298</v>
      </c>
      <c r="B1569" s="35">
        <v>42468</v>
      </c>
      <c r="C1569" s="36" t="s">
        <v>1940</v>
      </c>
      <c r="D1569" s="37">
        <v>3910</v>
      </c>
      <c r="E1569" s="34"/>
      <c r="F1569" s="42">
        <f>IF(Tableau1[[#This Row],[debit]]&gt;0,Tableau1[[#This Row],[debit]],-Tableau1[[#This Row],[credit]])</f>
        <v>3910</v>
      </c>
      <c r="G1569" s="1" t="str">
        <f>LEFT(Tableau1[[#This Row],[libelle]],FIND(" ",Tableau1[[#This Row],[libelle]])-1)</f>
        <v>SHIPPEO</v>
      </c>
    </row>
    <row r="1570" spans="1:7" x14ac:dyDescent="0.35">
      <c r="A1570" s="34" t="s">
        <v>298</v>
      </c>
      <c r="B1570" s="35">
        <v>42447</v>
      </c>
      <c r="C1570" s="36" t="s">
        <v>1941</v>
      </c>
      <c r="D1570" s="37">
        <v>4100</v>
      </c>
      <c r="E1570" s="34"/>
      <c r="F1570" s="42">
        <f>IF(Tableau1[[#This Row],[debit]]&gt;0,Tableau1[[#This Row],[debit]],-Tableau1[[#This Row],[credit]])</f>
        <v>4100</v>
      </c>
      <c r="G1570" s="1" t="str">
        <f>LEFT(Tableau1[[#This Row],[libelle]],FIND(" ",Tableau1[[#This Row],[libelle]])-1)</f>
        <v>SHIPPEO</v>
      </c>
    </row>
    <row r="1571" spans="1:7" x14ac:dyDescent="0.35">
      <c r="A1571" s="34" t="s">
        <v>298</v>
      </c>
      <c r="B1571" s="35">
        <v>42585</v>
      </c>
      <c r="C1571" s="36" t="s">
        <v>1942</v>
      </c>
      <c r="D1571" s="37">
        <v>4670</v>
      </c>
      <c r="E1571" s="34"/>
      <c r="F1571" s="42">
        <f>IF(Tableau1[[#This Row],[debit]]&gt;0,Tableau1[[#This Row],[debit]],-Tableau1[[#This Row],[credit]])</f>
        <v>4670</v>
      </c>
      <c r="G1571" s="1" t="str">
        <f>LEFT(Tableau1[[#This Row],[libelle]],FIND(" ",Tableau1[[#This Row],[libelle]])-1)</f>
        <v>SHIPPEO</v>
      </c>
    </row>
    <row r="1572" spans="1:7" x14ac:dyDescent="0.35">
      <c r="A1572" s="34" t="s">
        <v>298</v>
      </c>
      <c r="B1572" s="35">
        <v>42721</v>
      </c>
      <c r="C1572" s="36" t="s">
        <v>1943</v>
      </c>
      <c r="D1572" s="37">
        <v>4730</v>
      </c>
      <c r="E1572" s="34"/>
      <c r="F1572" s="42">
        <f>IF(Tableau1[[#This Row],[debit]]&gt;0,Tableau1[[#This Row],[debit]],-Tableau1[[#This Row],[credit]])</f>
        <v>4730</v>
      </c>
      <c r="G1572" s="1" t="str">
        <f>LEFT(Tableau1[[#This Row],[libelle]],FIND(" ",Tableau1[[#This Row],[libelle]])-1)</f>
        <v>SHIPPEO</v>
      </c>
    </row>
    <row r="1573" spans="1:7" x14ac:dyDescent="0.35">
      <c r="A1573" s="34" t="s">
        <v>298</v>
      </c>
      <c r="B1573" s="35">
        <v>42549</v>
      </c>
      <c r="C1573" s="36" t="s">
        <v>1944</v>
      </c>
      <c r="D1573" s="37">
        <v>6090</v>
      </c>
      <c r="E1573" s="34"/>
      <c r="F1573" s="42">
        <f>IF(Tableau1[[#This Row],[debit]]&gt;0,Tableau1[[#This Row],[debit]],-Tableau1[[#This Row],[credit]])</f>
        <v>6090</v>
      </c>
      <c r="G1573" s="1" t="str">
        <f>LEFT(Tableau1[[#This Row],[libelle]],FIND(" ",Tableau1[[#This Row],[libelle]])-1)</f>
        <v>SHIPPEO</v>
      </c>
    </row>
    <row r="1574" spans="1:7" x14ac:dyDescent="0.35">
      <c r="A1574" s="34" t="s">
        <v>298</v>
      </c>
      <c r="B1574" s="35">
        <v>42383</v>
      </c>
      <c r="C1574" s="36" t="s">
        <v>1945</v>
      </c>
      <c r="D1574" s="37">
        <v>6870</v>
      </c>
      <c r="E1574" s="34"/>
      <c r="F1574" s="42">
        <f>IF(Tableau1[[#This Row],[debit]]&gt;0,Tableau1[[#This Row],[debit]],-Tableau1[[#This Row],[credit]])</f>
        <v>6870</v>
      </c>
      <c r="G1574" s="1" t="str">
        <f>LEFT(Tableau1[[#This Row],[libelle]],FIND(" ",Tableau1[[#This Row],[libelle]])-1)</f>
        <v>SHIPPEO</v>
      </c>
    </row>
    <row r="1575" spans="1:7" x14ac:dyDescent="0.35">
      <c r="A1575" s="34" t="s">
        <v>298</v>
      </c>
      <c r="B1575" s="35">
        <v>42540</v>
      </c>
      <c r="C1575" s="36" t="s">
        <v>1946</v>
      </c>
      <c r="D1575" s="37">
        <v>8110</v>
      </c>
      <c r="E1575" s="34"/>
      <c r="F1575" s="42">
        <f>IF(Tableau1[[#This Row],[debit]]&gt;0,Tableau1[[#This Row],[debit]],-Tableau1[[#This Row],[credit]])</f>
        <v>8110</v>
      </c>
      <c r="G1575" s="1" t="str">
        <f>LEFT(Tableau1[[#This Row],[libelle]],FIND(" ",Tableau1[[#This Row],[libelle]])-1)</f>
        <v>SHIPPEO</v>
      </c>
    </row>
    <row r="1576" spans="1:7" x14ac:dyDescent="0.35">
      <c r="A1576" s="34" t="s">
        <v>300</v>
      </c>
      <c r="B1576" s="35">
        <v>42711</v>
      </c>
      <c r="C1576" s="36" t="s">
        <v>1947</v>
      </c>
      <c r="D1576" s="37">
        <v>260</v>
      </c>
      <c r="E1576" s="34"/>
      <c r="F1576" s="42">
        <f>IF(Tableau1[[#This Row],[debit]]&gt;0,Tableau1[[#This Row],[debit]],-Tableau1[[#This Row],[credit]])</f>
        <v>260</v>
      </c>
      <c r="G1576" s="1" t="str">
        <f>LEFT(Tableau1[[#This Row],[libelle]],FIND(" ",Tableau1[[#This Row],[libelle]])-1)</f>
        <v>ARTHEAU</v>
      </c>
    </row>
    <row r="1577" spans="1:7" x14ac:dyDescent="0.35">
      <c r="A1577" s="34" t="s">
        <v>300</v>
      </c>
      <c r="B1577" s="35">
        <v>42500</v>
      </c>
      <c r="C1577" s="36" t="s">
        <v>1948</v>
      </c>
      <c r="D1577" s="37">
        <v>1310</v>
      </c>
      <c r="E1577" s="34"/>
      <c r="F1577" s="42">
        <f>IF(Tableau1[[#This Row],[debit]]&gt;0,Tableau1[[#This Row],[debit]],-Tableau1[[#This Row],[credit]])</f>
        <v>1310</v>
      </c>
      <c r="G1577" s="1" t="str">
        <f>LEFT(Tableau1[[#This Row],[libelle]],FIND(" ",Tableau1[[#This Row],[libelle]])-1)</f>
        <v>ARTHEAU</v>
      </c>
    </row>
    <row r="1578" spans="1:7" x14ac:dyDescent="0.35">
      <c r="A1578" s="34" t="s">
        <v>300</v>
      </c>
      <c r="B1578" s="35">
        <v>42662</v>
      </c>
      <c r="C1578" s="36" t="s">
        <v>1949</v>
      </c>
      <c r="D1578" s="37">
        <v>1330</v>
      </c>
      <c r="E1578" s="34"/>
      <c r="F1578" s="42">
        <f>IF(Tableau1[[#This Row],[debit]]&gt;0,Tableau1[[#This Row],[debit]],-Tableau1[[#This Row],[credit]])</f>
        <v>1330</v>
      </c>
      <c r="G1578" s="1" t="str">
        <f>LEFT(Tableau1[[#This Row],[libelle]],FIND(" ",Tableau1[[#This Row],[libelle]])-1)</f>
        <v>ARTHEAU</v>
      </c>
    </row>
    <row r="1579" spans="1:7" x14ac:dyDescent="0.35">
      <c r="A1579" s="34" t="s">
        <v>300</v>
      </c>
      <c r="B1579" s="35">
        <v>42726</v>
      </c>
      <c r="C1579" s="36" t="s">
        <v>1950</v>
      </c>
      <c r="D1579" s="37">
        <v>1860</v>
      </c>
      <c r="E1579" s="34"/>
      <c r="F1579" s="42">
        <f>IF(Tableau1[[#This Row],[debit]]&gt;0,Tableau1[[#This Row],[debit]],-Tableau1[[#This Row],[credit]])</f>
        <v>1860</v>
      </c>
      <c r="G1579" s="1" t="str">
        <f>LEFT(Tableau1[[#This Row],[libelle]],FIND(" ",Tableau1[[#This Row],[libelle]])-1)</f>
        <v>ARTHEAU</v>
      </c>
    </row>
    <row r="1580" spans="1:7" x14ac:dyDescent="0.35">
      <c r="A1580" s="34" t="s">
        <v>300</v>
      </c>
      <c r="B1580" s="35">
        <v>42537</v>
      </c>
      <c r="C1580" s="36" t="s">
        <v>1951</v>
      </c>
      <c r="D1580" s="37">
        <v>1980</v>
      </c>
      <c r="E1580" s="34"/>
      <c r="F1580" s="42">
        <f>IF(Tableau1[[#This Row],[debit]]&gt;0,Tableau1[[#This Row],[debit]],-Tableau1[[#This Row],[credit]])</f>
        <v>1980</v>
      </c>
      <c r="G1580" s="1" t="str">
        <f>LEFT(Tableau1[[#This Row],[libelle]],FIND(" ",Tableau1[[#This Row],[libelle]])-1)</f>
        <v>ARTHEAU</v>
      </c>
    </row>
    <row r="1581" spans="1:7" x14ac:dyDescent="0.35">
      <c r="A1581" s="34" t="s">
        <v>300</v>
      </c>
      <c r="B1581" s="35">
        <v>42567</v>
      </c>
      <c r="C1581" s="36" t="s">
        <v>1952</v>
      </c>
      <c r="D1581" s="37">
        <v>2680</v>
      </c>
      <c r="E1581" s="34"/>
      <c r="F1581" s="42">
        <f>IF(Tableau1[[#This Row],[debit]]&gt;0,Tableau1[[#This Row],[debit]],-Tableau1[[#This Row],[credit]])</f>
        <v>2680</v>
      </c>
      <c r="G1581" s="1" t="str">
        <f>LEFT(Tableau1[[#This Row],[libelle]],FIND(" ",Tableau1[[#This Row],[libelle]])-1)</f>
        <v>ARTHEAU</v>
      </c>
    </row>
    <row r="1582" spans="1:7" x14ac:dyDescent="0.35">
      <c r="A1582" s="34" t="s">
        <v>300</v>
      </c>
      <c r="B1582" s="35">
        <v>42553</v>
      </c>
      <c r="C1582" s="36" t="s">
        <v>1953</v>
      </c>
      <c r="D1582" s="37">
        <v>3820</v>
      </c>
      <c r="E1582" s="34"/>
      <c r="F1582" s="42">
        <f>IF(Tableau1[[#This Row],[debit]]&gt;0,Tableau1[[#This Row],[debit]],-Tableau1[[#This Row],[credit]])</f>
        <v>3820</v>
      </c>
      <c r="G1582" s="1" t="str">
        <f>LEFT(Tableau1[[#This Row],[libelle]],FIND(" ",Tableau1[[#This Row],[libelle]])-1)</f>
        <v>ARTHEAU</v>
      </c>
    </row>
    <row r="1583" spans="1:7" x14ac:dyDescent="0.35">
      <c r="A1583" s="34" t="s">
        <v>300</v>
      </c>
      <c r="B1583" s="35">
        <v>42377</v>
      </c>
      <c r="C1583" s="36" t="s">
        <v>1954</v>
      </c>
      <c r="D1583" s="37">
        <v>4190</v>
      </c>
      <c r="E1583" s="34"/>
      <c r="F1583" s="42">
        <f>IF(Tableau1[[#This Row],[debit]]&gt;0,Tableau1[[#This Row],[debit]],-Tableau1[[#This Row],[credit]])</f>
        <v>4190</v>
      </c>
      <c r="G1583" s="1" t="str">
        <f>LEFT(Tableau1[[#This Row],[libelle]],FIND(" ",Tableau1[[#This Row],[libelle]])-1)</f>
        <v>ARTHEAU</v>
      </c>
    </row>
    <row r="1584" spans="1:7" x14ac:dyDescent="0.35">
      <c r="A1584" s="34" t="s">
        <v>300</v>
      </c>
      <c r="B1584" s="35">
        <v>42649</v>
      </c>
      <c r="C1584" s="36" t="s">
        <v>1955</v>
      </c>
      <c r="D1584" s="37">
        <v>4530</v>
      </c>
      <c r="E1584" s="34"/>
      <c r="F1584" s="42">
        <f>IF(Tableau1[[#This Row],[debit]]&gt;0,Tableau1[[#This Row],[debit]],-Tableau1[[#This Row],[credit]])</f>
        <v>4530</v>
      </c>
      <c r="G1584" s="1" t="str">
        <f>LEFT(Tableau1[[#This Row],[libelle]],FIND(" ",Tableau1[[#This Row],[libelle]])-1)</f>
        <v>ARTHEAU</v>
      </c>
    </row>
    <row r="1585" spans="1:7" x14ac:dyDescent="0.35">
      <c r="A1585" s="34" t="s">
        <v>300</v>
      </c>
      <c r="B1585" s="35">
        <v>42704</v>
      </c>
      <c r="C1585" s="36" t="s">
        <v>1956</v>
      </c>
      <c r="D1585" s="37">
        <v>5400</v>
      </c>
      <c r="E1585" s="34"/>
      <c r="F1585" s="42">
        <f>IF(Tableau1[[#This Row],[debit]]&gt;0,Tableau1[[#This Row],[debit]],-Tableau1[[#This Row],[credit]])</f>
        <v>5400</v>
      </c>
      <c r="G1585" s="1" t="str">
        <f>LEFT(Tableau1[[#This Row],[libelle]],FIND(" ",Tableau1[[#This Row],[libelle]])-1)</f>
        <v>ARTHEAU</v>
      </c>
    </row>
    <row r="1586" spans="1:7" x14ac:dyDescent="0.35">
      <c r="A1586" s="34" t="s">
        <v>300</v>
      </c>
      <c r="B1586" s="35">
        <v>42524</v>
      </c>
      <c r="C1586" s="36" t="s">
        <v>1957</v>
      </c>
      <c r="D1586" s="37">
        <v>6500</v>
      </c>
      <c r="E1586" s="34"/>
      <c r="F1586" s="42">
        <f>IF(Tableau1[[#This Row],[debit]]&gt;0,Tableau1[[#This Row],[debit]],-Tableau1[[#This Row],[credit]])</f>
        <v>6500</v>
      </c>
      <c r="G1586" s="1" t="str">
        <f>LEFT(Tableau1[[#This Row],[libelle]],FIND(" ",Tableau1[[#This Row],[libelle]])-1)</f>
        <v>ARTHEAU</v>
      </c>
    </row>
    <row r="1587" spans="1:7" x14ac:dyDescent="0.35">
      <c r="A1587" s="34" t="s">
        <v>300</v>
      </c>
      <c r="B1587" s="35">
        <v>42424</v>
      </c>
      <c r="C1587" s="36" t="s">
        <v>1958</v>
      </c>
      <c r="D1587" s="37">
        <v>6770</v>
      </c>
      <c r="E1587" s="34"/>
      <c r="F1587" s="42">
        <f>IF(Tableau1[[#This Row],[debit]]&gt;0,Tableau1[[#This Row],[debit]],-Tableau1[[#This Row],[credit]])</f>
        <v>6770</v>
      </c>
      <c r="G1587" s="1" t="str">
        <f>LEFT(Tableau1[[#This Row],[libelle]],FIND(" ",Tableau1[[#This Row],[libelle]])-1)</f>
        <v>UNITRON</v>
      </c>
    </row>
    <row r="1588" spans="1:7" x14ac:dyDescent="0.35">
      <c r="A1588" s="34" t="s">
        <v>300</v>
      </c>
      <c r="B1588" s="35">
        <v>42464</v>
      </c>
      <c r="C1588" s="36" t="s">
        <v>1959</v>
      </c>
      <c r="D1588" s="37">
        <v>6820</v>
      </c>
      <c r="E1588" s="34"/>
      <c r="F1588" s="42">
        <f>IF(Tableau1[[#This Row],[debit]]&gt;0,Tableau1[[#This Row],[debit]],-Tableau1[[#This Row],[credit]])</f>
        <v>6820</v>
      </c>
      <c r="G1588" s="1" t="str">
        <f>LEFT(Tableau1[[#This Row],[libelle]],FIND(" ",Tableau1[[#This Row],[libelle]])-1)</f>
        <v>UNITRON</v>
      </c>
    </row>
    <row r="1589" spans="1:7" x14ac:dyDescent="0.35">
      <c r="A1589" s="34" t="s">
        <v>300</v>
      </c>
      <c r="B1589" s="35">
        <v>42381</v>
      </c>
      <c r="C1589" s="36" t="s">
        <v>1960</v>
      </c>
      <c r="D1589" s="37">
        <v>7390</v>
      </c>
      <c r="E1589" s="34"/>
      <c r="F1589" s="42">
        <f>IF(Tableau1[[#This Row],[debit]]&gt;0,Tableau1[[#This Row],[debit]],-Tableau1[[#This Row],[credit]])</f>
        <v>7390</v>
      </c>
      <c r="G1589" s="1" t="str">
        <f>LEFT(Tableau1[[#This Row],[libelle]],FIND(" ",Tableau1[[#This Row],[libelle]])-1)</f>
        <v>UNITRON</v>
      </c>
    </row>
    <row r="1590" spans="1:7" x14ac:dyDescent="0.35">
      <c r="A1590" s="34" t="s">
        <v>300</v>
      </c>
      <c r="B1590" s="35">
        <v>42387</v>
      </c>
      <c r="C1590" s="36" t="s">
        <v>1961</v>
      </c>
      <c r="D1590" s="37">
        <v>8060</v>
      </c>
      <c r="E1590" s="34"/>
      <c r="F1590" s="42">
        <f>IF(Tableau1[[#This Row],[debit]]&gt;0,Tableau1[[#This Row],[debit]],-Tableau1[[#This Row],[credit]])</f>
        <v>8060</v>
      </c>
      <c r="G1590" s="1" t="str">
        <f>LEFT(Tableau1[[#This Row],[libelle]],FIND(" ",Tableau1[[#This Row],[libelle]])-1)</f>
        <v>UNITRON</v>
      </c>
    </row>
    <row r="1591" spans="1:7" x14ac:dyDescent="0.35">
      <c r="A1591" s="34" t="s">
        <v>302</v>
      </c>
      <c r="B1591" s="35">
        <v>42570</v>
      </c>
      <c r="C1591" s="36" t="s">
        <v>1962</v>
      </c>
      <c r="D1591" s="37">
        <v>1420</v>
      </c>
      <c r="E1591" s="34"/>
      <c r="F1591" s="42">
        <f>IF(Tableau1[[#This Row],[debit]]&gt;0,Tableau1[[#This Row],[debit]],-Tableau1[[#This Row],[credit]])</f>
        <v>1420</v>
      </c>
      <c r="G1591" s="1" t="str">
        <f>LEFT(Tableau1[[#This Row],[libelle]],FIND(" ",Tableau1[[#This Row],[libelle]])-1)</f>
        <v>UNITRON</v>
      </c>
    </row>
    <row r="1592" spans="1:7" x14ac:dyDescent="0.35">
      <c r="A1592" s="34" t="s">
        <v>302</v>
      </c>
      <c r="B1592" s="35">
        <v>42696</v>
      </c>
      <c r="C1592" s="36" t="s">
        <v>1963</v>
      </c>
      <c r="D1592" s="37">
        <v>1640</v>
      </c>
      <c r="E1592" s="34"/>
      <c r="F1592" s="42">
        <f>IF(Tableau1[[#This Row],[debit]]&gt;0,Tableau1[[#This Row],[debit]],-Tableau1[[#This Row],[credit]])</f>
        <v>1640</v>
      </c>
      <c r="G1592" s="1" t="str">
        <f>LEFT(Tableau1[[#This Row],[libelle]],FIND(" ",Tableau1[[#This Row],[libelle]])-1)</f>
        <v>UNITRON</v>
      </c>
    </row>
    <row r="1593" spans="1:7" x14ac:dyDescent="0.35">
      <c r="A1593" s="34" t="s">
        <v>302</v>
      </c>
      <c r="B1593" s="35">
        <v>42517</v>
      </c>
      <c r="C1593" s="36" t="s">
        <v>1964</v>
      </c>
      <c r="D1593" s="37">
        <v>1800</v>
      </c>
      <c r="E1593" s="34"/>
      <c r="F1593" s="42">
        <f>IF(Tableau1[[#This Row],[debit]]&gt;0,Tableau1[[#This Row],[debit]],-Tableau1[[#This Row],[credit]])</f>
        <v>1800</v>
      </c>
      <c r="G1593" s="1" t="str">
        <f>LEFT(Tableau1[[#This Row],[libelle]],FIND(" ",Tableau1[[#This Row],[libelle]])-1)</f>
        <v>UNITRON</v>
      </c>
    </row>
    <row r="1594" spans="1:7" x14ac:dyDescent="0.35">
      <c r="A1594" s="34" t="s">
        <v>302</v>
      </c>
      <c r="B1594" s="35">
        <v>42418</v>
      </c>
      <c r="C1594" s="36" t="s">
        <v>1965</v>
      </c>
      <c r="D1594" s="37"/>
      <c r="E1594" s="37">
        <v>2210</v>
      </c>
      <c r="F1594" s="42">
        <f>IF(Tableau1[[#This Row],[debit]]&gt;0,Tableau1[[#This Row],[debit]],-Tableau1[[#This Row],[credit]])</f>
        <v>-2210</v>
      </c>
      <c r="G1594" s="1" t="str">
        <f>LEFT(Tableau1[[#This Row],[libelle]],FIND(" ",Tableau1[[#This Row],[libelle]])-1)</f>
        <v>ALTAI</v>
      </c>
    </row>
    <row r="1595" spans="1:7" x14ac:dyDescent="0.35">
      <c r="A1595" s="34" t="s">
        <v>302</v>
      </c>
      <c r="B1595" s="35">
        <v>42429</v>
      </c>
      <c r="C1595" s="36" t="s">
        <v>1966</v>
      </c>
      <c r="D1595" s="37">
        <v>2900</v>
      </c>
      <c r="E1595" s="34"/>
      <c r="F1595" s="42">
        <f>IF(Tableau1[[#This Row],[debit]]&gt;0,Tableau1[[#This Row],[debit]],-Tableau1[[#This Row],[credit]])</f>
        <v>2900</v>
      </c>
      <c r="G1595" s="1" t="str">
        <f>LEFT(Tableau1[[#This Row],[libelle]],FIND(" ",Tableau1[[#This Row],[libelle]])-1)</f>
        <v>ALTAI</v>
      </c>
    </row>
    <row r="1596" spans="1:7" x14ac:dyDescent="0.35">
      <c r="A1596" s="34" t="s">
        <v>302</v>
      </c>
      <c r="B1596" s="35">
        <v>42385</v>
      </c>
      <c r="C1596" s="36" t="s">
        <v>1967</v>
      </c>
      <c r="D1596" s="37">
        <v>2940</v>
      </c>
      <c r="E1596" s="34"/>
      <c r="F1596" s="42">
        <f>IF(Tableau1[[#This Row],[debit]]&gt;0,Tableau1[[#This Row],[debit]],-Tableau1[[#This Row],[credit]])</f>
        <v>2940</v>
      </c>
      <c r="G1596" s="1" t="str">
        <f>LEFT(Tableau1[[#This Row],[libelle]],FIND(" ",Tableau1[[#This Row],[libelle]])-1)</f>
        <v>ALTAI</v>
      </c>
    </row>
    <row r="1597" spans="1:7" x14ac:dyDescent="0.35">
      <c r="A1597" s="34" t="s">
        <v>302</v>
      </c>
      <c r="B1597" s="35">
        <v>42400</v>
      </c>
      <c r="C1597" s="36" t="s">
        <v>1968</v>
      </c>
      <c r="D1597" s="37">
        <v>3070</v>
      </c>
      <c r="E1597" s="34"/>
      <c r="F1597" s="42">
        <f>IF(Tableau1[[#This Row],[debit]]&gt;0,Tableau1[[#This Row],[debit]],-Tableau1[[#This Row],[credit]])</f>
        <v>3070</v>
      </c>
      <c r="G1597" s="1" t="str">
        <f>LEFT(Tableau1[[#This Row],[libelle]],FIND(" ",Tableau1[[#This Row],[libelle]])-1)</f>
        <v>ALTAI</v>
      </c>
    </row>
    <row r="1598" spans="1:7" x14ac:dyDescent="0.35">
      <c r="A1598" s="34" t="s">
        <v>302</v>
      </c>
      <c r="B1598" s="35">
        <v>42583</v>
      </c>
      <c r="C1598" s="36" t="s">
        <v>1969</v>
      </c>
      <c r="D1598" s="37">
        <v>4510</v>
      </c>
      <c r="E1598" s="34"/>
      <c r="F1598" s="42">
        <f>IF(Tableau1[[#This Row],[debit]]&gt;0,Tableau1[[#This Row],[debit]],-Tableau1[[#This Row],[credit]])</f>
        <v>4510</v>
      </c>
      <c r="G1598" s="1" t="str">
        <f>LEFT(Tableau1[[#This Row],[libelle]],FIND(" ",Tableau1[[#This Row],[libelle]])-1)</f>
        <v>ALTAI</v>
      </c>
    </row>
    <row r="1599" spans="1:7" x14ac:dyDescent="0.35">
      <c r="A1599" s="34" t="s">
        <v>302</v>
      </c>
      <c r="B1599" s="35">
        <v>42419</v>
      </c>
      <c r="C1599" s="36" t="s">
        <v>1970</v>
      </c>
      <c r="D1599" s="37">
        <v>5350</v>
      </c>
      <c r="E1599" s="34"/>
      <c r="F1599" s="42">
        <f>IF(Tableau1[[#This Row],[debit]]&gt;0,Tableau1[[#This Row],[debit]],-Tableau1[[#This Row],[credit]])</f>
        <v>5350</v>
      </c>
      <c r="G1599" s="1" t="str">
        <f>LEFT(Tableau1[[#This Row],[libelle]],FIND(" ",Tableau1[[#This Row],[libelle]])-1)</f>
        <v>ALTAI</v>
      </c>
    </row>
    <row r="1600" spans="1:7" x14ac:dyDescent="0.35">
      <c r="A1600" s="34" t="s">
        <v>302</v>
      </c>
      <c r="B1600" s="35">
        <v>42560</v>
      </c>
      <c r="C1600" s="36" t="s">
        <v>1971</v>
      </c>
      <c r="D1600" s="37">
        <v>5410</v>
      </c>
      <c r="E1600" s="34"/>
      <c r="F1600" s="42">
        <f>IF(Tableau1[[#This Row],[debit]]&gt;0,Tableau1[[#This Row],[debit]],-Tableau1[[#This Row],[credit]])</f>
        <v>5410</v>
      </c>
      <c r="G1600" s="1" t="str">
        <f>LEFT(Tableau1[[#This Row],[libelle]],FIND(" ",Tableau1[[#This Row],[libelle]])-1)</f>
        <v>ALTAI</v>
      </c>
    </row>
    <row r="1601" spans="1:7" x14ac:dyDescent="0.35">
      <c r="A1601" s="34" t="s">
        <v>302</v>
      </c>
      <c r="B1601" s="35">
        <v>42634</v>
      </c>
      <c r="C1601" s="36" t="s">
        <v>1972</v>
      </c>
      <c r="D1601" s="37">
        <v>5410</v>
      </c>
      <c r="E1601" s="34"/>
      <c r="F1601" s="42">
        <f>IF(Tableau1[[#This Row],[debit]]&gt;0,Tableau1[[#This Row],[debit]],-Tableau1[[#This Row],[credit]])</f>
        <v>5410</v>
      </c>
      <c r="G1601" s="1" t="str">
        <f>LEFT(Tableau1[[#This Row],[libelle]],FIND(" ",Tableau1[[#This Row],[libelle]])-1)</f>
        <v>ALTAI</v>
      </c>
    </row>
    <row r="1602" spans="1:7" x14ac:dyDescent="0.35">
      <c r="A1602" s="34" t="s">
        <v>302</v>
      </c>
      <c r="B1602" s="35">
        <v>42701</v>
      </c>
      <c r="C1602" s="36" t="s">
        <v>1973</v>
      </c>
      <c r="D1602" s="37">
        <v>5430</v>
      </c>
      <c r="E1602" s="34"/>
      <c r="F1602" s="42">
        <f>IF(Tableau1[[#This Row],[debit]]&gt;0,Tableau1[[#This Row],[debit]],-Tableau1[[#This Row],[credit]])</f>
        <v>5430</v>
      </c>
      <c r="G1602" s="1" t="str">
        <f>LEFT(Tableau1[[#This Row],[libelle]],FIND(" ",Tableau1[[#This Row],[libelle]])-1)</f>
        <v>ALTAI</v>
      </c>
    </row>
    <row r="1603" spans="1:7" x14ac:dyDescent="0.35">
      <c r="A1603" s="34" t="s">
        <v>302</v>
      </c>
      <c r="B1603" s="35">
        <v>42590</v>
      </c>
      <c r="C1603" s="36" t="s">
        <v>1974</v>
      </c>
      <c r="D1603" s="37">
        <v>5560</v>
      </c>
      <c r="E1603" s="34"/>
      <c r="F1603" s="42">
        <f>IF(Tableau1[[#This Row],[debit]]&gt;0,Tableau1[[#This Row],[debit]],-Tableau1[[#This Row],[credit]])</f>
        <v>5560</v>
      </c>
      <c r="G1603" s="1" t="str">
        <f>LEFT(Tableau1[[#This Row],[libelle]],FIND(" ",Tableau1[[#This Row],[libelle]])-1)</f>
        <v>ALTAI</v>
      </c>
    </row>
    <row r="1604" spans="1:7" x14ac:dyDescent="0.35">
      <c r="A1604" s="34" t="s">
        <v>302</v>
      </c>
      <c r="B1604" s="35">
        <v>42441</v>
      </c>
      <c r="C1604" s="36" t="s">
        <v>1975</v>
      </c>
      <c r="D1604" s="37">
        <v>6000</v>
      </c>
      <c r="E1604" s="34"/>
      <c r="F1604" s="42">
        <f>IF(Tableau1[[#This Row],[debit]]&gt;0,Tableau1[[#This Row],[debit]],-Tableau1[[#This Row],[credit]])</f>
        <v>6000</v>
      </c>
      <c r="G1604" s="1" t="str">
        <f>LEFT(Tableau1[[#This Row],[libelle]],FIND(" ",Tableau1[[#This Row],[libelle]])-1)</f>
        <v>ALTAI</v>
      </c>
    </row>
    <row r="1605" spans="1:7" x14ac:dyDescent="0.35">
      <c r="A1605" s="34" t="s">
        <v>302</v>
      </c>
      <c r="B1605" s="35">
        <v>42466</v>
      </c>
      <c r="C1605" s="36" t="s">
        <v>1976</v>
      </c>
      <c r="D1605" s="37">
        <v>6050</v>
      </c>
      <c r="E1605" s="34"/>
      <c r="F1605" s="42">
        <f>IF(Tableau1[[#This Row],[debit]]&gt;0,Tableau1[[#This Row],[debit]],-Tableau1[[#This Row],[credit]])</f>
        <v>6050</v>
      </c>
      <c r="G1605" s="1" t="str">
        <f>LEFT(Tableau1[[#This Row],[libelle]],FIND(" ",Tableau1[[#This Row],[libelle]])-1)</f>
        <v>ALTAI</v>
      </c>
    </row>
    <row r="1606" spans="1:7" x14ac:dyDescent="0.35">
      <c r="A1606" s="34" t="s">
        <v>302</v>
      </c>
      <c r="B1606" s="35">
        <v>42679</v>
      </c>
      <c r="C1606" s="36" t="s">
        <v>1977</v>
      </c>
      <c r="D1606" s="37">
        <v>6240</v>
      </c>
      <c r="E1606" s="34"/>
      <c r="F1606" s="42">
        <f>IF(Tableau1[[#This Row],[debit]]&gt;0,Tableau1[[#This Row],[debit]],-Tableau1[[#This Row],[credit]])</f>
        <v>6240</v>
      </c>
      <c r="G1606" s="1" t="str">
        <f>LEFT(Tableau1[[#This Row],[libelle]],FIND(" ",Tableau1[[#This Row],[libelle]])-1)</f>
        <v>FOODORA</v>
      </c>
    </row>
    <row r="1607" spans="1:7" x14ac:dyDescent="0.35">
      <c r="A1607" s="34" t="s">
        <v>302</v>
      </c>
      <c r="B1607" s="35">
        <v>42579</v>
      </c>
      <c r="C1607" s="36" t="s">
        <v>1978</v>
      </c>
      <c r="D1607" s="37">
        <v>7210</v>
      </c>
      <c r="E1607" s="34"/>
      <c r="F1607" s="42">
        <f>IF(Tableau1[[#This Row],[debit]]&gt;0,Tableau1[[#This Row],[debit]],-Tableau1[[#This Row],[credit]])</f>
        <v>7210</v>
      </c>
      <c r="G1607" s="1" t="str">
        <f>LEFT(Tableau1[[#This Row],[libelle]],FIND(" ",Tableau1[[#This Row],[libelle]])-1)</f>
        <v>FOODORA</v>
      </c>
    </row>
    <row r="1608" spans="1:7" x14ac:dyDescent="0.35">
      <c r="A1608" s="34" t="s">
        <v>302</v>
      </c>
      <c r="B1608" s="35">
        <v>42384</v>
      </c>
      <c r="C1608" s="36" t="s">
        <v>1979</v>
      </c>
      <c r="D1608" s="37">
        <v>7930</v>
      </c>
      <c r="E1608" s="34"/>
      <c r="F1608" s="42">
        <f>IF(Tableau1[[#This Row],[debit]]&gt;0,Tableau1[[#This Row],[debit]],-Tableau1[[#This Row],[credit]])</f>
        <v>7930</v>
      </c>
      <c r="G1608" s="1" t="str">
        <f>LEFT(Tableau1[[#This Row],[libelle]],FIND(" ",Tableau1[[#This Row],[libelle]])-1)</f>
        <v>FOODORA</v>
      </c>
    </row>
    <row r="1609" spans="1:7" x14ac:dyDescent="0.35">
      <c r="A1609" s="34" t="s">
        <v>304</v>
      </c>
      <c r="B1609" s="35">
        <v>42674</v>
      </c>
      <c r="C1609" s="36" t="s">
        <v>1980</v>
      </c>
      <c r="D1609" s="37">
        <v>1170</v>
      </c>
      <c r="E1609" s="34"/>
      <c r="F1609" s="42">
        <f>IF(Tableau1[[#This Row],[debit]]&gt;0,Tableau1[[#This Row],[debit]],-Tableau1[[#This Row],[credit]])</f>
        <v>1170</v>
      </c>
      <c r="G1609" s="1" t="str">
        <f>LEFT(Tableau1[[#This Row],[libelle]],FIND(" ",Tableau1[[#This Row],[libelle]])-1)</f>
        <v>FOODORA</v>
      </c>
    </row>
    <row r="1610" spans="1:7" x14ac:dyDescent="0.35">
      <c r="A1610" s="34" t="s">
        <v>304</v>
      </c>
      <c r="B1610" s="35">
        <v>42617</v>
      </c>
      <c r="C1610" s="36" t="s">
        <v>1981</v>
      </c>
      <c r="D1610" s="37">
        <v>1190</v>
      </c>
      <c r="E1610" s="34"/>
      <c r="F1610" s="42">
        <f>IF(Tableau1[[#This Row],[debit]]&gt;0,Tableau1[[#This Row],[debit]],-Tableau1[[#This Row],[credit]])</f>
        <v>1190</v>
      </c>
      <c r="G1610" s="1" t="str">
        <f>LEFT(Tableau1[[#This Row],[libelle]],FIND(" ",Tableau1[[#This Row],[libelle]])-1)</f>
        <v>FOODORA</v>
      </c>
    </row>
    <row r="1611" spans="1:7" x14ac:dyDescent="0.35">
      <c r="A1611" s="34" t="s">
        <v>304</v>
      </c>
      <c r="B1611" s="35">
        <v>42697</v>
      </c>
      <c r="C1611" s="36" t="s">
        <v>1982</v>
      </c>
      <c r="D1611" s="37">
        <v>1560</v>
      </c>
      <c r="E1611" s="34"/>
      <c r="F1611" s="42">
        <f>IF(Tableau1[[#This Row],[debit]]&gt;0,Tableau1[[#This Row],[debit]],-Tableau1[[#This Row],[credit]])</f>
        <v>1560</v>
      </c>
      <c r="G1611" s="1" t="str">
        <f>LEFT(Tableau1[[#This Row],[libelle]],FIND(" ",Tableau1[[#This Row],[libelle]])-1)</f>
        <v>FOODORA</v>
      </c>
    </row>
    <row r="1612" spans="1:7" x14ac:dyDescent="0.35">
      <c r="A1612" s="34" t="s">
        <v>304</v>
      </c>
      <c r="B1612" s="35">
        <v>42706</v>
      </c>
      <c r="C1612" s="36" t="s">
        <v>1983</v>
      </c>
      <c r="D1612" s="37">
        <v>1810</v>
      </c>
      <c r="E1612" s="34"/>
      <c r="F1612" s="42">
        <f>IF(Tableau1[[#This Row],[debit]]&gt;0,Tableau1[[#This Row],[debit]],-Tableau1[[#This Row],[credit]])</f>
        <v>1810</v>
      </c>
      <c r="G1612" s="1" t="str">
        <f>LEFT(Tableau1[[#This Row],[libelle]],FIND(" ",Tableau1[[#This Row],[libelle]])-1)</f>
        <v>GYMPASS</v>
      </c>
    </row>
    <row r="1613" spans="1:7" x14ac:dyDescent="0.35">
      <c r="A1613" s="34" t="s">
        <v>304</v>
      </c>
      <c r="B1613" s="35">
        <v>42416</v>
      </c>
      <c r="C1613" s="36" t="s">
        <v>1984</v>
      </c>
      <c r="D1613" s="37">
        <v>2080</v>
      </c>
      <c r="E1613" s="34"/>
      <c r="F1613" s="42">
        <f>IF(Tableau1[[#This Row],[debit]]&gt;0,Tableau1[[#This Row],[debit]],-Tableau1[[#This Row],[credit]])</f>
        <v>2080</v>
      </c>
      <c r="G1613" s="1" t="str">
        <f>LEFT(Tableau1[[#This Row],[libelle]],FIND(" ",Tableau1[[#This Row],[libelle]])-1)</f>
        <v>GYMPASS</v>
      </c>
    </row>
    <row r="1614" spans="1:7" x14ac:dyDescent="0.35">
      <c r="A1614" s="34" t="s">
        <v>304</v>
      </c>
      <c r="B1614" s="35">
        <v>42463</v>
      </c>
      <c r="C1614" s="36" t="s">
        <v>1985</v>
      </c>
      <c r="D1614" s="37">
        <v>2630</v>
      </c>
      <c r="E1614" s="34"/>
      <c r="F1614" s="42">
        <f>IF(Tableau1[[#This Row],[debit]]&gt;0,Tableau1[[#This Row],[debit]],-Tableau1[[#This Row],[credit]])</f>
        <v>2630</v>
      </c>
      <c r="G1614" s="1" t="str">
        <f>LEFT(Tableau1[[#This Row],[libelle]],FIND(" ",Tableau1[[#This Row],[libelle]])-1)</f>
        <v>GYMPASS</v>
      </c>
    </row>
    <row r="1615" spans="1:7" x14ac:dyDescent="0.35">
      <c r="A1615" s="34" t="s">
        <v>304</v>
      </c>
      <c r="B1615" s="35">
        <v>42549</v>
      </c>
      <c r="C1615" s="36" t="s">
        <v>1986</v>
      </c>
      <c r="D1615" s="37">
        <v>2700</v>
      </c>
      <c r="E1615" s="34"/>
      <c r="F1615" s="42">
        <f>IF(Tableau1[[#This Row],[debit]]&gt;0,Tableau1[[#This Row],[debit]],-Tableau1[[#This Row],[credit]])</f>
        <v>2700</v>
      </c>
      <c r="G1615" s="1" t="str">
        <f>LEFT(Tableau1[[#This Row],[libelle]],FIND(" ",Tableau1[[#This Row],[libelle]])-1)</f>
        <v>GYMPASS</v>
      </c>
    </row>
    <row r="1616" spans="1:7" x14ac:dyDescent="0.35">
      <c r="A1616" s="34" t="s">
        <v>304</v>
      </c>
      <c r="B1616" s="35">
        <v>42682</v>
      </c>
      <c r="C1616" s="36" t="s">
        <v>1987</v>
      </c>
      <c r="D1616" s="37">
        <v>3040</v>
      </c>
      <c r="E1616" s="34"/>
      <c r="F1616" s="42">
        <f>IF(Tableau1[[#This Row],[debit]]&gt;0,Tableau1[[#This Row],[debit]],-Tableau1[[#This Row],[credit]])</f>
        <v>3040</v>
      </c>
      <c r="G1616" s="1" t="str">
        <f>LEFT(Tableau1[[#This Row],[libelle]],FIND(" ",Tableau1[[#This Row],[libelle]])-1)</f>
        <v>GYMPASS</v>
      </c>
    </row>
    <row r="1617" spans="1:7" x14ac:dyDescent="0.35">
      <c r="A1617" s="34" t="s">
        <v>304</v>
      </c>
      <c r="B1617" s="35">
        <v>42560</v>
      </c>
      <c r="C1617" s="36" t="s">
        <v>1988</v>
      </c>
      <c r="D1617" s="37">
        <v>3050</v>
      </c>
      <c r="E1617" s="34"/>
      <c r="F1617" s="42">
        <f>IF(Tableau1[[#This Row],[debit]]&gt;0,Tableau1[[#This Row],[debit]],-Tableau1[[#This Row],[credit]])</f>
        <v>3050</v>
      </c>
      <c r="G1617" s="1" t="str">
        <f>LEFT(Tableau1[[#This Row],[libelle]],FIND(" ",Tableau1[[#This Row],[libelle]])-1)</f>
        <v>GYMPASS</v>
      </c>
    </row>
    <row r="1618" spans="1:7" x14ac:dyDescent="0.35">
      <c r="A1618" s="34" t="s">
        <v>304</v>
      </c>
      <c r="B1618" s="35">
        <v>42578</v>
      </c>
      <c r="C1618" s="36" t="s">
        <v>1989</v>
      </c>
      <c r="D1618" s="37">
        <v>3160</v>
      </c>
      <c r="E1618" s="34"/>
      <c r="F1618" s="42">
        <f>IF(Tableau1[[#This Row],[debit]]&gt;0,Tableau1[[#This Row],[debit]],-Tableau1[[#This Row],[credit]])</f>
        <v>3160</v>
      </c>
      <c r="G1618" s="1" t="str">
        <f>LEFT(Tableau1[[#This Row],[libelle]],FIND(" ",Tableau1[[#This Row],[libelle]])-1)</f>
        <v>GYMPASS</v>
      </c>
    </row>
    <row r="1619" spans="1:7" x14ac:dyDescent="0.35">
      <c r="A1619" s="34" t="s">
        <v>304</v>
      </c>
      <c r="B1619" s="35">
        <v>42731</v>
      </c>
      <c r="C1619" s="36" t="s">
        <v>1990</v>
      </c>
      <c r="D1619" s="37">
        <v>3480</v>
      </c>
      <c r="E1619" s="34"/>
      <c r="F1619" s="42">
        <f>IF(Tableau1[[#This Row],[debit]]&gt;0,Tableau1[[#This Row],[debit]],-Tableau1[[#This Row],[credit]])</f>
        <v>3480</v>
      </c>
      <c r="G1619" s="1" t="str">
        <f>LEFT(Tableau1[[#This Row],[libelle]],FIND(" ",Tableau1[[#This Row],[libelle]])-1)</f>
        <v>GYMPASS</v>
      </c>
    </row>
    <row r="1620" spans="1:7" x14ac:dyDescent="0.35">
      <c r="A1620" s="34" t="s">
        <v>304</v>
      </c>
      <c r="B1620" s="35">
        <v>42730</v>
      </c>
      <c r="C1620" s="36" t="s">
        <v>1991</v>
      </c>
      <c r="D1620" s="37">
        <v>3920</v>
      </c>
      <c r="E1620" s="34"/>
      <c r="F1620" s="42">
        <f>IF(Tableau1[[#This Row],[debit]]&gt;0,Tableau1[[#This Row],[debit]],-Tableau1[[#This Row],[credit]])</f>
        <v>3920</v>
      </c>
      <c r="G1620" s="1" t="str">
        <f>LEFT(Tableau1[[#This Row],[libelle]],FIND(" ",Tableau1[[#This Row],[libelle]])-1)</f>
        <v>GYMPASS</v>
      </c>
    </row>
    <row r="1621" spans="1:7" x14ac:dyDescent="0.35">
      <c r="A1621" s="34" t="s">
        <v>304</v>
      </c>
      <c r="B1621" s="35">
        <v>42681</v>
      </c>
      <c r="C1621" s="36" t="s">
        <v>1992</v>
      </c>
      <c r="D1621" s="37">
        <v>4140</v>
      </c>
      <c r="E1621" s="34"/>
      <c r="F1621" s="42">
        <f>IF(Tableau1[[#This Row],[debit]]&gt;0,Tableau1[[#This Row],[debit]],-Tableau1[[#This Row],[credit]])</f>
        <v>4140</v>
      </c>
      <c r="G1621" s="1" t="str">
        <f>LEFT(Tableau1[[#This Row],[libelle]],FIND(" ",Tableau1[[#This Row],[libelle]])-1)</f>
        <v>GYMPASS</v>
      </c>
    </row>
    <row r="1622" spans="1:7" x14ac:dyDescent="0.35">
      <c r="A1622" s="34" t="s">
        <v>304</v>
      </c>
      <c r="B1622" s="35">
        <v>42582</v>
      </c>
      <c r="C1622" s="36" t="s">
        <v>1993</v>
      </c>
      <c r="D1622" s="37">
        <v>4370</v>
      </c>
      <c r="E1622" s="34"/>
      <c r="F1622" s="42">
        <f>IF(Tableau1[[#This Row],[debit]]&gt;0,Tableau1[[#This Row],[debit]],-Tableau1[[#This Row],[credit]])</f>
        <v>4370</v>
      </c>
      <c r="G1622" s="1" t="str">
        <f>LEFT(Tableau1[[#This Row],[libelle]],FIND(" ",Tableau1[[#This Row],[libelle]])-1)</f>
        <v>GYMPASS</v>
      </c>
    </row>
    <row r="1623" spans="1:7" x14ac:dyDescent="0.35">
      <c r="A1623" s="34" t="s">
        <v>304</v>
      </c>
      <c r="B1623" s="35">
        <v>42621</v>
      </c>
      <c r="C1623" s="36" t="s">
        <v>1994</v>
      </c>
      <c r="D1623" s="37">
        <v>5760</v>
      </c>
      <c r="E1623" s="34"/>
      <c r="F1623" s="42">
        <f>IF(Tableau1[[#This Row],[debit]]&gt;0,Tableau1[[#This Row],[debit]],-Tableau1[[#This Row],[credit]])</f>
        <v>5760</v>
      </c>
      <c r="G1623" s="1" t="str">
        <f>LEFT(Tableau1[[#This Row],[libelle]],FIND(" ",Tableau1[[#This Row],[libelle]])-1)</f>
        <v>GYMPASS</v>
      </c>
    </row>
    <row r="1624" spans="1:7" x14ac:dyDescent="0.35">
      <c r="A1624" s="34" t="s">
        <v>304</v>
      </c>
      <c r="B1624" s="35">
        <v>42711</v>
      </c>
      <c r="C1624" s="36" t="s">
        <v>1995</v>
      </c>
      <c r="D1624" s="37">
        <v>6340</v>
      </c>
      <c r="E1624" s="34"/>
      <c r="F1624" s="42">
        <f>IF(Tableau1[[#This Row],[debit]]&gt;0,Tableau1[[#This Row],[debit]],-Tableau1[[#This Row],[credit]])</f>
        <v>6340</v>
      </c>
      <c r="G1624" s="1" t="str">
        <f>LEFT(Tableau1[[#This Row],[libelle]],FIND(" ",Tableau1[[#This Row],[libelle]])-1)</f>
        <v>GYMPASS</v>
      </c>
    </row>
    <row r="1625" spans="1:7" x14ac:dyDescent="0.35">
      <c r="A1625" s="34" t="s">
        <v>304</v>
      </c>
      <c r="B1625" s="35">
        <v>42411</v>
      </c>
      <c r="C1625" s="36" t="s">
        <v>1996</v>
      </c>
      <c r="D1625" s="37">
        <v>7080</v>
      </c>
      <c r="E1625" s="34"/>
      <c r="F1625" s="42">
        <f>IF(Tableau1[[#This Row],[debit]]&gt;0,Tableau1[[#This Row],[debit]],-Tableau1[[#This Row],[credit]])</f>
        <v>7080</v>
      </c>
      <c r="G1625" s="1" t="str">
        <f>LEFT(Tableau1[[#This Row],[libelle]],FIND(" ",Tableau1[[#This Row],[libelle]])-1)</f>
        <v>GYMPASS</v>
      </c>
    </row>
    <row r="1626" spans="1:7" x14ac:dyDescent="0.35">
      <c r="A1626" s="34" t="s">
        <v>304</v>
      </c>
      <c r="B1626" s="35">
        <v>42433</v>
      </c>
      <c r="C1626" s="36" t="s">
        <v>1997</v>
      </c>
      <c r="D1626" s="37">
        <v>7490</v>
      </c>
      <c r="E1626" s="34"/>
      <c r="F1626" s="42">
        <f>IF(Tableau1[[#This Row],[debit]]&gt;0,Tableau1[[#This Row],[debit]],-Tableau1[[#This Row],[credit]])</f>
        <v>7490</v>
      </c>
      <c r="G1626" s="1" t="str">
        <f>LEFT(Tableau1[[#This Row],[libelle]],FIND(" ",Tableau1[[#This Row],[libelle]])-1)</f>
        <v>GYMPASS</v>
      </c>
    </row>
    <row r="1627" spans="1:7" x14ac:dyDescent="0.35">
      <c r="A1627" s="34" t="s">
        <v>306</v>
      </c>
      <c r="B1627" s="35">
        <v>42405</v>
      </c>
      <c r="C1627" s="36" t="s">
        <v>1998</v>
      </c>
      <c r="D1627" s="37">
        <v>150</v>
      </c>
      <c r="E1627" s="34"/>
      <c r="F1627" s="42">
        <f>IF(Tableau1[[#This Row],[debit]]&gt;0,Tableau1[[#This Row],[debit]],-Tableau1[[#This Row],[credit]])</f>
        <v>150</v>
      </c>
      <c r="G1627" s="1" t="str">
        <f>LEFT(Tableau1[[#This Row],[libelle]],FIND(" ",Tableau1[[#This Row],[libelle]])-1)</f>
        <v>CONSTRUCTA</v>
      </c>
    </row>
    <row r="1628" spans="1:7" x14ac:dyDescent="0.35">
      <c r="A1628" s="34" t="s">
        <v>306</v>
      </c>
      <c r="B1628" s="35">
        <v>42630</v>
      </c>
      <c r="C1628" s="36" t="s">
        <v>1999</v>
      </c>
      <c r="D1628" s="37">
        <v>450</v>
      </c>
      <c r="E1628" s="34"/>
      <c r="F1628" s="42">
        <f>IF(Tableau1[[#This Row],[debit]]&gt;0,Tableau1[[#This Row],[debit]],-Tableau1[[#This Row],[credit]])</f>
        <v>450</v>
      </c>
      <c r="G1628" s="1" t="str">
        <f>LEFT(Tableau1[[#This Row],[libelle]],FIND(" ",Tableau1[[#This Row],[libelle]])-1)</f>
        <v>CONSTRUCTA</v>
      </c>
    </row>
    <row r="1629" spans="1:7" x14ac:dyDescent="0.35">
      <c r="A1629" s="34" t="s">
        <v>306</v>
      </c>
      <c r="B1629" s="35">
        <v>42449</v>
      </c>
      <c r="C1629" s="36" t="s">
        <v>2000</v>
      </c>
      <c r="D1629" s="37">
        <v>530</v>
      </c>
      <c r="E1629" s="34"/>
      <c r="F1629" s="42">
        <f>IF(Tableau1[[#This Row],[debit]]&gt;0,Tableau1[[#This Row],[debit]],-Tableau1[[#This Row],[credit]])</f>
        <v>530</v>
      </c>
      <c r="G1629" s="1" t="str">
        <f>LEFT(Tableau1[[#This Row],[libelle]],FIND(" ",Tableau1[[#This Row],[libelle]])-1)</f>
        <v>CONSTRUCTA</v>
      </c>
    </row>
    <row r="1630" spans="1:7" x14ac:dyDescent="0.35">
      <c r="A1630" s="34" t="s">
        <v>306</v>
      </c>
      <c r="B1630" s="35">
        <v>42653</v>
      </c>
      <c r="C1630" s="36" t="s">
        <v>2001</v>
      </c>
      <c r="D1630" s="37">
        <v>840</v>
      </c>
      <c r="E1630" s="34"/>
      <c r="F1630" s="42">
        <f>IF(Tableau1[[#This Row],[debit]]&gt;0,Tableau1[[#This Row],[debit]],-Tableau1[[#This Row],[credit]])</f>
        <v>840</v>
      </c>
      <c r="G1630" s="1" t="str">
        <f>LEFT(Tableau1[[#This Row],[libelle]],FIND(" ",Tableau1[[#This Row],[libelle]])-1)</f>
        <v>CONSTRUCTA</v>
      </c>
    </row>
    <row r="1631" spans="1:7" x14ac:dyDescent="0.35">
      <c r="A1631" s="34" t="s">
        <v>306</v>
      </c>
      <c r="B1631" s="35">
        <v>42566</v>
      </c>
      <c r="C1631" s="36" t="s">
        <v>2002</v>
      </c>
      <c r="D1631" s="37">
        <v>850</v>
      </c>
      <c r="E1631" s="34"/>
      <c r="F1631" s="42">
        <f>IF(Tableau1[[#This Row],[debit]]&gt;0,Tableau1[[#This Row],[debit]],-Tableau1[[#This Row],[credit]])</f>
        <v>850</v>
      </c>
      <c r="G1631" s="1" t="str">
        <f>LEFT(Tableau1[[#This Row],[libelle]],FIND(" ",Tableau1[[#This Row],[libelle]])-1)</f>
        <v>CONSTRUCTA</v>
      </c>
    </row>
    <row r="1632" spans="1:7" x14ac:dyDescent="0.35">
      <c r="A1632" s="34" t="s">
        <v>306</v>
      </c>
      <c r="B1632" s="35">
        <v>42532</v>
      </c>
      <c r="C1632" s="36" t="s">
        <v>2003</v>
      </c>
      <c r="D1632" s="37">
        <v>1170</v>
      </c>
      <c r="E1632" s="34"/>
      <c r="F1632" s="42">
        <f>IF(Tableau1[[#This Row],[debit]]&gt;0,Tableau1[[#This Row],[debit]],-Tableau1[[#This Row],[credit]])</f>
        <v>1170</v>
      </c>
      <c r="G1632" s="1" t="str">
        <f>LEFT(Tableau1[[#This Row],[libelle]],FIND(" ",Tableau1[[#This Row],[libelle]])-1)</f>
        <v>CONSTRUCTA</v>
      </c>
    </row>
    <row r="1633" spans="1:7" x14ac:dyDescent="0.35">
      <c r="A1633" s="34" t="s">
        <v>306</v>
      </c>
      <c r="B1633" s="35">
        <v>42623</v>
      </c>
      <c r="C1633" s="36" t="s">
        <v>2004</v>
      </c>
      <c r="D1633" s="37">
        <v>1570</v>
      </c>
      <c r="E1633" s="34"/>
      <c r="F1633" s="42">
        <f>IF(Tableau1[[#This Row],[debit]]&gt;0,Tableau1[[#This Row],[debit]],-Tableau1[[#This Row],[credit]])</f>
        <v>1570</v>
      </c>
      <c r="G1633" s="1" t="str">
        <f>LEFT(Tableau1[[#This Row],[libelle]],FIND(" ",Tableau1[[#This Row],[libelle]])-1)</f>
        <v>CONSTRUCTA</v>
      </c>
    </row>
    <row r="1634" spans="1:7" x14ac:dyDescent="0.35">
      <c r="A1634" s="34" t="s">
        <v>306</v>
      </c>
      <c r="B1634" s="35">
        <v>42697</v>
      </c>
      <c r="C1634" s="36" t="s">
        <v>2005</v>
      </c>
      <c r="D1634" s="37"/>
      <c r="E1634" s="37">
        <v>2470</v>
      </c>
      <c r="F1634" s="42">
        <f>IF(Tableau1[[#This Row],[debit]]&gt;0,Tableau1[[#This Row],[debit]],-Tableau1[[#This Row],[credit]])</f>
        <v>-2470</v>
      </c>
      <c r="G1634" s="1" t="str">
        <f>LEFT(Tableau1[[#This Row],[libelle]],FIND(" ",Tableau1[[#This Row],[libelle]])-1)</f>
        <v>CONSTRUCTA</v>
      </c>
    </row>
    <row r="1635" spans="1:7" x14ac:dyDescent="0.35">
      <c r="A1635" s="34" t="s">
        <v>306</v>
      </c>
      <c r="B1635" s="35">
        <v>42446</v>
      </c>
      <c r="C1635" s="36" t="s">
        <v>2006</v>
      </c>
      <c r="D1635" s="37">
        <v>2490</v>
      </c>
      <c r="E1635" s="34"/>
      <c r="F1635" s="42">
        <f>IF(Tableau1[[#This Row],[debit]]&gt;0,Tableau1[[#This Row],[debit]],-Tableau1[[#This Row],[credit]])</f>
        <v>2490</v>
      </c>
      <c r="G1635" s="1" t="str">
        <f>LEFT(Tableau1[[#This Row],[libelle]],FIND(" ",Tableau1[[#This Row],[libelle]])-1)</f>
        <v>CONSTRUCTA</v>
      </c>
    </row>
    <row r="1636" spans="1:7" x14ac:dyDescent="0.35">
      <c r="A1636" s="34" t="s">
        <v>306</v>
      </c>
      <c r="B1636" s="35">
        <v>42449</v>
      </c>
      <c r="C1636" s="36" t="s">
        <v>2007</v>
      </c>
      <c r="D1636" s="37">
        <v>2990</v>
      </c>
      <c r="E1636" s="34"/>
      <c r="F1636" s="42">
        <f>IF(Tableau1[[#This Row],[debit]]&gt;0,Tableau1[[#This Row],[debit]],-Tableau1[[#This Row],[credit]])</f>
        <v>2990</v>
      </c>
      <c r="G1636" s="1" t="str">
        <f>LEFT(Tableau1[[#This Row],[libelle]],FIND(" ",Tableau1[[#This Row],[libelle]])-1)</f>
        <v>CONSTRUCTA</v>
      </c>
    </row>
    <row r="1637" spans="1:7" x14ac:dyDescent="0.35">
      <c r="A1637" s="34" t="s">
        <v>306</v>
      </c>
      <c r="B1637" s="35">
        <v>42525</v>
      </c>
      <c r="C1637" s="36" t="s">
        <v>2008</v>
      </c>
      <c r="D1637" s="37">
        <v>3510</v>
      </c>
      <c r="E1637" s="34"/>
      <c r="F1637" s="42">
        <f>IF(Tableau1[[#This Row],[debit]]&gt;0,Tableau1[[#This Row],[debit]],-Tableau1[[#This Row],[credit]])</f>
        <v>3510</v>
      </c>
      <c r="G1637" s="1" t="str">
        <f>LEFT(Tableau1[[#This Row],[libelle]],FIND(" ",Tableau1[[#This Row],[libelle]])-1)</f>
        <v>CONSTRUCTA</v>
      </c>
    </row>
    <row r="1638" spans="1:7" x14ac:dyDescent="0.35">
      <c r="A1638" s="34" t="s">
        <v>306</v>
      </c>
      <c r="B1638" s="35">
        <v>42566</v>
      </c>
      <c r="C1638" s="36" t="s">
        <v>2009</v>
      </c>
      <c r="D1638" s="37">
        <v>4850</v>
      </c>
      <c r="E1638" s="34"/>
      <c r="F1638" s="42">
        <f>IF(Tableau1[[#This Row],[debit]]&gt;0,Tableau1[[#This Row],[debit]],-Tableau1[[#This Row],[credit]])</f>
        <v>4850</v>
      </c>
      <c r="G1638" s="1" t="str">
        <f>LEFT(Tableau1[[#This Row],[libelle]],FIND(" ",Tableau1[[#This Row],[libelle]])-1)</f>
        <v>CONSTRUCTA</v>
      </c>
    </row>
    <row r="1639" spans="1:7" x14ac:dyDescent="0.35">
      <c r="A1639" s="34" t="s">
        <v>306</v>
      </c>
      <c r="B1639" s="35">
        <v>42605</v>
      </c>
      <c r="C1639" s="36" t="s">
        <v>2010</v>
      </c>
      <c r="D1639" s="37">
        <v>6840</v>
      </c>
      <c r="E1639" s="34"/>
      <c r="F1639" s="42">
        <f>IF(Tableau1[[#This Row],[debit]]&gt;0,Tableau1[[#This Row],[debit]],-Tableau1[[#This Row],[credit]])</f>
        <v>6840</v>
      </c>
      <c r="G1639" s="1" t="str">
        <f>LEFT(Tableau1[[#This Row],[libelle]],FIND(" ",Tableau1[[#This Row],[libelle]])-1)</f>
        <v>CONSTRUCTA</v>
      </c>
    </row>
    <row r="1640" spans="1:7" x14ac:dyDescent="0.35">
      <c r="A1640" s="34" t="s">
        <v>306</v>
      </c>
      <c r="B1640" s="35">
        <v>42538</v>
      </c>
      <c r="C1640" s="36" t="s">
        <v>2011</v>
      </c>
      <c r="D1640" s="37">
        <v>6900</v>
      </c>
      <c r="E1640" s="34"/>
      <c r="F1640" s="42">
        <f>IF(Tableau1[[#This Row],[debit]]&gt;0,Tableau1[[#This Row],[debit]],-Tableau1[[#This Row],[credit]])</f>
        <v>6900</v>
      </c>
      <c r="G1640" s="1" t="str">
        <f>LEFT(Tableau1[[#This Row],[libelle]],FIND(" ",Tableau1[[#This Row],[libelle]])-1)</f>
        <v>CONSTRUCTA</v>
      </c>
    </row>
    <row r="1641" spans="1:7" x14ac:dyDescent="0.35">
      <c r="A1641" s="34" t="s">
        <v>306</v>
      </c>
      <c r="B1641" s="35">
        <v>42628</v>
      </c>
      <c r="C1641" s="36" t="s">
        <v>2012</v>
      </c>
      <c r="D1641" s="37">
        <v>6970</v>
      </c>
      <c r="E1641" s="34"/>
      <c r="F1641" s="42">
        <f>IF(Tableau1[[#This Row],[debit]]&gt;0,Tableau1[[#This Row],[debit]],-Tableau1[[#This Row],[credit]])</f>
        <v>6970</v>
      </c>
      <c r="G1641" s="1" t="str">
        <f>LEFT(Tableau1[[#This Row],[libelle]],FIND(" ",Tableau1[[#This Row],[libelle]])-1)</f>
        <v>EFFILAB</v>
      </c>
    </row>
    <row r="1642" spans="1:7" x14ac:dyDescent="0.35">
      <c r="A1642" s="34" t="s">
        <v>306</v>
      </c>
      <c r="B1642" s="35">
        <v>42687</v>
      </c>
      <c r="C1642" s="36" t="s">
        <v>2013</v>
      </c>
      <c r="D1642" s="37">
        <v>7890</v>
      </c>
      <c r="E1642" s="34"/>
      <c r="F1642" s="42">
        <f>IF(Tableau1[[#This Row],[debit]]&gt;0,Tableau1[[#This Row],[debit]],-Tableau1[[#This Row],[credit]])</f>
        <v>7890</v>
      </c>
      <c r="G1642" s="1" t="str">
        <f>LEFT(Tableau1[[#This Row],[libelle]],FIND(" ",Tableau1[[#This Row],[libelle]])-1)</f>
        <v>EFFILAB</v>
      </c>
    </row>
    <row r="1643" spans="1:7" x14ac:dyDescent="0.35">
      <c r="A1643" s="34" t="s">
        <v>306</v>
      </c>
      <c r="B1643" s="35">
        <v>42568</v>
      </c>
      <c r="C1643" s="36" t="s">
        <v>2014</v>
      </c>
      <c r="D1643" s="37">
        <v>7940</v>
      </c>
      <c r="E1643" s="34"/>
      <c r="F1643" s="42">
        <f>IF(Tableau1[[#This Row],[debit]]&gt;0,Tableau1[[#This Row],[debit]],-Tableau1[[#This Row],[credit]])</f>
        <v>7940</v>
      </c>
      <c r="G1643" s="1" t="str">
        <f>LEFT(Tableau1[[#This Row],[libelle]],FIND(" ",Tableau1[[#This Row],[libelle]])-1)</f>
        <v>EFFILAB</v>
      </c>
    </row>
    <row r="1644" spans="1:7" x14ac:dyDescent="0.35">
      <c r="A1644" s="34" t="s">
        <v>306</v>
      </c>
      <c r="B1644" s="35">
        <v>42595</v>
      </c>
      <c r="C1644" s="36" t="s">
        <v>2015</v>
      </c>
      <c r="D1644" s="37">
        <v>8340</v>
      </c>
      <c r="E1644" s="34"/>
      <c r="F1644" s="42">
        <f>IF(Tableau1[[#This Row],[debit]]&gt;0,Tableau1[[#This Row],[debit]],-Tableau1[[#This Row],[credit]])</f>
        <v>8340</v>
      </c>
      <c r="G1644" s="1" t="str">
        <f>LEFT(Tableau1[[#This Row],[libelle]],FIND(" ",Tableau1[[#This Row],[libelle]])-1)</f>
        <v>EFFILAB</v>
      </c>
    </row>
    <row r="1645" spans="1:7" x14ac:dyDescent="0.35">
      <c r="A1645" s="34" t="s">
        <v>310</v>
      </c>
      <c r="B1645" s="35">
        <v>42389</v>
      </c>
      <c r="C1645" s="36" t="s">
        <v>2016</v>
      </c>
      <c r="D1645" s="37">
        <v>540</v>
      </c>
      <c r="E1645" s="34"/>
      <c r="F1645" s="42">
        <f>IF(Tableau1[[#This Row],[debit]]&gt;0,Tableau1[[#This Row],[debit]],-Tableau1[[#This Row],[credit]])</f>
        <v>540</v>
      </c>
      <c r="G1645" s="1" t="str">
        <f>LEFT(Tableau1[[#This Row],[libelle]],FIND(" ",Tableau1[[#This Row],[libelle]])-1)</f>
        <v>EFFILAB</v>
      </c>
    </row>
    <row r="1646" spans="1:7" x14ac:dyDescent="0.35">
      <c r="A1646" s="34" t="s">
        <v>310</v>
      </c>
      <c r="B1646" s="35">
        <v>42587</v>
      </c>
      <c r="C1646" s="36" t="s">
        <v>2017</v>
      </c>
      <c r="D1646" s="37">
        <v>1030</v>
      </c>
      <c r="E1646" s="34"/>
      <c r="F1646" s="42">
        <f>IF(Tableau1[[#This Row],[debit]]&gt;0,Tableau1[[#This Row],[debit]],-Tableau1[[#This Row],[credit]])</f>
        <v>1030</v>
      </c>
      <c r="G1646" s="1" t="str">
        <f>LEFT(Tableau1[[#This Row],[libelle]],FIND(" ",Tableau1[[#This Row],[libelle]])-1)</f>
        <v>EFFILAB</v>
      </c>
    </row>
    <row r="1647" spans="1:7" x14ac:dyDescent="0.35">
      <c r="A1647" s="34" t="s">
        <v>310</v>
      </c>
      <c r="B1647" s="35">
        <v>42624</v>
      </c>
      <c r="C1647" s="36" t="s">
        <v>2018</v>
      </c>
      <c r="D1647" s="37">
        <v>1260</v>
      </c>
      <c r="E1647" s="34"/>
      <c r="F1647" s="42">
        <f>IF(Tableau1[[#This Row],[debit]]&gt;0,Tableau1[[#This Row],[debit]],-Tableau1[[#This Row],[credit]])</f>
        <v>1260</v>
      </c>
      <c r="G1647" s="1" t="str">
        <f>LEFT(Tableau1[[#This Row],[libelle]],FIND(" ",Tableau1[[#This Row],[libelle]])-1)</f>
        <v>EFFILAB</v>
      </c>
    </row>
    <row r="1648" spans="1:7" x14ac:dyDescent="0.35">
      <c r="A1648" s="34" t="s">
        <v>310</v>
      </c>
      <c r="B1648" s="35">
        <v>42492</v>
      </c>
      <c r="C1648" s="36" t="s">
        <v>2019</v>
      </c>
      <c r="D1648" s="37">
        <v>1280</v>
      </c>
      <c r="E1648" s="34"/>
      <c r="F1648" s="42">
        <f>IF(Tableau1[[#This Row],[debit]]&gt;0,Tableau1[[#This Row],[debit]],-Tableau1[[#This Row],[credit]])</f>
        <v>1280</v>
      </c>
      <c r="G1648" s="1" t="str">
        <f>LEFT(Tableau1[[#This Row],[libelle]],FIND(" ",Tableau1[[#This Row],[libelle]])-1)</f>
        <v>EFFILAB</v>
      </c>
    </row>
    <row r="1649" spans="1:7" x14ac:dyDescent="0.35">
      <c r="A1649" s="34" t="s">
        <v>310</v>
      </c>
      <c r="B1649" s="35">
        <v>42681</v>
      </c>
      <c r="C1649" s="36" t="s">
        <v>2020</v>
      </c>
      <c r="D1649" s="37">
        <v>1780</v>
      </c>
      <c r="E1649" s="34"/>
      <c r="F1649" s="42">
        <f>IF(Tableau1[[#This Row],[debit]]&gt;0,Tableau1[[#This Row],[debit]],-Tableau1[[#This Row],[credit]])</f>
        <v>1780</v>
      </c>
      <c r="G1649" s="1" t="str">
        <f>LEFT(Tableau1[[#This Row],[libelle]],FIND(" ",Tableau1[[#This Row],[libelle]])-1)</f>
        <v>EFFILAB</v>
      </c>
    </row>
    <row r="1650" spans="1:7" x14ac:dyDescent="0.35">
      <c r="A1650" s="34" t="s">
        <v>310</v>
      </c>
      <c r="B1650" s="35">
        <v>42374</v>
      </c>
      <c r="C1650" s="36" t="s">
        <v>2021</v>
      </c>
      <c r="D1650" s="37">
        <v>1890</v>
      </c>
      <c r="E1650" s="34"/>
      <c r="F1650" s="42">
        <f>IF(Tableau1[[#This Row],[debit]]&gt;0,Tableau1[[#This Row],[debit]],-Tableau1[[#This Row],[credit]])</f>
        <v>1890</v>
      </c>
      <c r="G1650" s="1" t="str">
        <f>LEFT(Tableau1[[#This Row],[libelle]],FIND(" ",Tableau1[[#This Row],[libelle]])-1)</f>
        <v>HENT</v>
      </c>
    </row>
    <row r="1651" spans="1:7" x14ac:dyDescent="0.35">
      <c r="A1651" s="34" t="s">
        <v>310</v>
      </c>
      <c r="B1651" s="35">
        <v>42522</v>
      </c>
      <c r="C1651" s="36" t="s">
        <v>2022</v>
      </c>
      <c r="D1651" s="37">
        <v>2500</v>
      </c>
      <c r="E1651" s="34"/>
      <c r="F1651" s="42">
        <f>IF(Tableau1[[#This Row],[debit]]&gt;0,Tableau1[[#This Row],[debit]],-Tableau1[[#This Row],[credit]])</f>
        <v>2500</v>
      </c>
      <c r="G1651" s="1" t="str">
        <f>LEFT(Tableau1[[#This Row],[libelle]],FIND(" ",Tableau1[[#This Row],[libelle]])-1)</f>
        <v>HENT</v>
      </c>
    </row>
    <row r="1652" spans="1:7" x14ac:dyDescent="0.35">
      <c r="A1652" s="34" t="s">
        <v>310</v>
      </c>
      <c r="B1652" s="35">
        <v>42631</v>
      </c>
      <c r="C1652" s="36" t="s">
        <v>2023</v>
      </c>
      <c r="D1652" s="37">
        <v>2790</v>
      </c>
      <c r="E1652" s="34"/>
      <c r="F1652" s="42">
        <f>IF(Tableau1[[#This Row],[debit]]&gt;0,Tableau1[[#This Row],[debit]],-Tableau1[[#This Row],[credit]])</f>
        <v>2790</v>
      </c>
      <c r="G1652" s="1" t="str">
        <f>LEFT(Tableau1[[#This Row],[libelle]],FIND(" ",Tableau1[[#This Row],[libelle]])-1)</f>
        <v>HENT</v>
      </c>
    </row>
    <row r="1653" spans="1:7" x14ac:dyDescent="0.35">
      <c r="A1653" s="34" t="s">
        <v>310</v>
      </c>
      <c r="B1653" s="35">
        <v>42676</v>
      </c>
      <c r="C1653" s="36" t="s">
        <v>2024</v>
      </c>
      <c r="D1653" s="37">
        <v>2790</v>
      </c>
      <c r="E1653" s="34"/>
      <c r="F1653" s="42">
        <f>IF(Tableau1[[#This Row],[debit]]&gt;0,Tableau1[[#This Row],[debit]],-Tableau1[[#This Row],[credit]])</f>
        <v>2790</v>
      </c>
      <c r="G1653" s="1" t="str">
        <f>LEFT(Tableau1[[#This Row],[libelle]],FIND(" ",Tableau1[[#This Row],[libelle]])-1)</f>
        <v>HENT</v>
      </c>
    </row>
    <row r="1654" spans="1:7" x14ac:dyDescent="0.35">
      <c r="A1654" s="34" t="s">
        <v>310</v>
      </c>
      <c r="B1654" s="35">
        <v>42370</v>
      </c>
      <c r="C1654" s="36" t="s">
        <v>2025</v>
      </c>
      <c r="D1654" s="37">
        <v>3170</v>
      </c>
      <c r="E1654" s="34"/>
      <c r="F1654" s="42">
        <f>IF(Tableau1[[#This Row],[debit]]&gt;0,Tableau1[[#This Row],[debit]],-Tableau1[[#This Row],[credit]])</f>
        <v>3170</v>
      </c>
      <c r="G1654" s="1" t="str">
        <f>LEFT(Tableau1[[#This Row],[libelle]],FIND(" ",Tableau1[[#This Row],[libelle]])-1)</f>
        <v>HENT</v>
      </c>
    </row>
    <row r="1655" spans="1:7" x14ac:dyDescent="0.35">
      <c r="A1655" s="34" t="s">
        <v>310</v>
      </c>
      <c r="B1655" s="35">
        <v>42486</v>
      </c>
      <c r="C1655" s="36" t="s">
        <v>2026</v>
      </c>
      <c r="D1655" s="37">
        <v>4290</v>
      </c>
      <c r="E1655" s="34"/>
      <c r="F1655" s="42">
        <f>IF(Tableau1[[#This Row],[debit]]&gt;0,Tableau1[[#This Row],[debit]],-Tableau1[[#This Row],[credit]])</f>
        <v>4290</v>
      </c>
      <c r="G1655" s="1" t="str">
        <f>LEFT(Tableau1[[#This Row],[libelle]],FIND(" ",Tableau1[[#This Row],[libelle]])-1)</f>
        <v>HENT</v>
      </c>
    </row>
    <row r="1656" spans="1:7" x14ac:dyDescent="0.35">
      <c r="A1656" s="34" t="s">
        <v>310</v>
      </c>
      <c r="B1656" s="35">
        <v>42413</v>
      </c>
      <c r="C1656" s="36" t="s">
        <v>2027</v>
      </c>
      <c r="D1656" s="37">
        <v>4300</v>
      </c>
      <c r="E1656" s="34"/>
      <c r="F1656" s="42">
        <f>IF(Tableau1[[#This Row],[debit]]&gt;0,Tableau1[[#This Row],[debit]],-Tableau1[[#This Row],[credit]])</f>
        <v>4300</v>
      </c>
      <c r="G1656" s="1" t="str">
        <f>LEFT(Tableau1[[#This Row],[libelle]],FIND(" ",Tableau1[[#This Row],[libelle]])-1)</f>
        <v>HENT</v>
      </c>
    </row>
    <row r="1657" spans="1:7" x14ac:dyDescent="0.35">
      <c r="A1657" s="34" t="s">
        <v>310</v>
      </c>
      <c r="B1657" s="35">
        <v>42711</v>
      </c>
      <c r="C1657" s="36" t="s">
        <v>2028</v>
      </c>
      <c r="D1657" s="37">
        <v>6520</v>
      </c>
      <c r="E1657" s="34"/>
      <c r="F1657" s="42">
        <f>IF(Tableau1[[#This Row],[debit]]&gt;0,Tableau1[[#This Row],[debit]],-Tableau1[[#This Row],[credit]])</f>
        <v>6520</v>
      </c>
      <c r="G1657" s="1" t="str">
        <f>LEFT(Tableau1[[#This Row],[libelle]],FIND(" ",Tableau1[[#This Row],[libelle]])-1)</f>
        <v>HENT</v>
      </c>
    </row>
    <row r="1658" spans="1:7" x14ac:dyDescent="0.35">
      <c r="A1658" s="34" t="s">
        <v>310</v>
      </c>
      <c r="B1658" s="35">
        <v>42677</v>
      </c>
      <c r="C1658" s="36" t="s">
        <v>2029</v>
      </c>
      <c r="D1658" s="37">
        <v>7030</v>
      </c>
      <c r="E1658" s="34"/>
      <c r="F1658" s="42">
        <f>IF(Tableau1[[#This Row],[debit]]&gt;0,Tableau1[[#This Row],[debit]],-Tableau1[[#This Row],[credit]])</f>
        <v>7030</v>
      </c>
      <c r="G1658" s="1" t="str">
        <f>LEFT(Tableau1[[#This Row],[libelle]],FIND(" ",Tableau1[[#This Row],[libelle]])-1)</f>
        <v>HENT</v>
      </c>
    </row>
    <row r="1659" spans="1:7" x14ac:dyDescent="0.35">
      <c r="A1659" s="34" t="s">
        <v>310</v>
      </c>
      <c r="B1659" s="35">
        <v>42404</v>
      </c>
      <c r="C1659" s="36" t="s">
        <v>2030</v>
      </c>
      <c r="D1659" s="37">
        <v>7720</v>
      </c>
      <c r="E1659" s="34"/>
      <c r="F1659" s="42">
        <f>IF(Tableau1[[#This Row],[debit]]&gt;0,Tableau1[[#This Row],[debit]],-Tableau1[[#This Row],[credit]])</f>
        <v>7720</v>
      </c>
      <c r="G1659" s="1" t="str">
        <f>LEFT(Tableau1[[#This Row],[libelle]],FIND(" ",Tableau1[[#This Row],[libelle]])-1)</f>
        <v>HENT</v>
      </c>
    </row>
    <row r="1660" spans="1:7" x14ac:dyDescent="0.35">
      <c r="A1660" s="34" t="s">
        <v>310</v>
      </c>
      <c r="B1660" s="35">
        <v>42663</v>
      </c>
      <c r="C1660" s="36" t="s">
        <v>2031</v>
      </c>
      <c r="D1660" s="37">
        <v>7720</v>
      </c>
      <c r="E1660" s="34"/>
      <c r="F1660" s="42">
        <f>IF(Tableau1[[#This Row],[debit]]&gt;0,Tableau1[[#This Row],[debit]],-Tableau1[[#This Row],[credit]])</f>
        <v>7720</v>
      </c>
      <c r="G1660" s="1" t="str">
        <f>LEFT(Tableau1[[#This Row],[libelle]],FIND(" ",Tableau1[[#This Row],[libelle]])-1)</f>
        <v>HENT</v>
      </c>
    </row>
    <row r="1661" spans="1:7" x14ac:dyDescent="0.35">
      <c r="A1661" s="34" t="s">
        <v>310</v>
      </c>
      <c r="B1661" s="35">
        <v>42512</v>
      </c>
      <c r="C1661" s="36" t="s">
        <v>2032</v>
      </c>
      <c r="D1661" s="37">
        <v>7920</v>
      </c>
      <c r="E1661" s="34"/>
      <c r="F1661" s="42">
        <f>IF(Tableau1[[#This Row],[debit]]&gt;0,Tableau1[[#This Row],[debit]],-Tableau1[[#This Row],[credit]])</f>
        <v>7920</v>
      </c>
      <c r="G1661" s="1" t="str">
        <f>LEFT(Tableau1[[#This Row],[libelle]],FIND(" ",Tableau1[[#This Row],[libelle]])-1)</f>
        <v>HENT</v>
      </c>
    </row>
    <row r="1662" spans="1:7" x14ac:dyDescent="0.35">
      <c r="A1662" s="34" t="s">
        <v>310</v>
      </c>
      <c r="B1662" s="35">
        <v>42435</v>
      </c>
      <c r="C1662" s="36" t="s">
        <v>2033</v>
      </c>
      <c r="D1662" s="37">
        <v>8240</v>
      </c>
      <c r="E1662" s="34"/>
      <c r="F1662" s="42">
        <f>IF(Tableau1[[#This Row],[debit]]&gt;0,Tableau1[[#This Row],[debit]],-Tableau1[[#This Row],[credit]])</f>
        <v>8240</v>
      </c>
      <c r="G1662" s="1" t="str">
        <f>LEFT(Tableau1[[#This Row],[libelle]],FIND(" ",Tableau1[[#This Row],[libelle]])-1)</f>
        <v>HENT</v>
      </c>
    </row>
    <row r="1663" spans="1:7" x14ac:dyDescent="0.35">
      <c r="A1663" s="34" t="s">
        <v>314</v>
      </c>
      <c r="B1663" s="35">
        <v>42612</v>
      </c>
      <c r="C1663" s="36" t="s">
        <v>2034</v>
      </c>
      <c r="D1663" s="37">
        <v>310</v>
      </c>
      <c r="E1663" s="34"/>
      <c r="F1663" s="42">
        <f>IF(Tableau1[[#This Row],[debit]]&gt;0,Tableau1[[#This Row],[debit]],-Tableau1[[#This Row],[credit]])</f>
        <v>310</v>
      </c>
      <c r="G1663" s="1" t="str">
        <f>LEFT(Tableau1[[#This Row],[libelle]],FIND(" ",Tableau1[[#This Row],[libelle]])-1)</f>
        <v>AFRICA</v>
      </c>
    </row>
    <row r="1664" spans="1:7" x14ac:dyDescent="0.35">
      <c r="A1664" s="34" t="s">
        <v>314</v>
      </c>
      <c r="B1664" s="35">
        <v>42707</v>
      </c>
      <c r="C1664" s="36" t="s">
        <v>2035</v>
      </c>
      <c r="D1664" s="37">
        <v>1090</v>
      </c>
      <c r="E1664" s="34"/>
      <c r="F1664" s="42">
        <f>IF(Tableau1[[#This Row],[debit]]&gt;0,Tableau1[[#This Row],[debit]],-Tableau1[[#This Row],[credit]])</f>
        <v>1090</v>
      </c>
      <c r="G1664" s="1" t="str">
        <f>LEFT(Tableau1[[#This Row],[libelle]],FIND(" ",Tableau1[[#This Row],[libelle]])-1)</f>
        <v>AFRICA</v>
      </c>
    </row>
    <row r="1665" spans="1:7" x14ac:dyDescent="0.35">
      <c r="A1665" s="34" t="s">
        <v>314</v>
      </c>
      <c r="B1665" s="35">
        <v>42607</v>
      </c>
      <c r="C1665" s="36" t="s">
        <v>2036</v>
      </c>
      <c r="D1665" s="37">
        <v>1320</v>
      </c>
      <c r="E1665" s="34"/>
      <c r="F1665" s="42">
        <f>IF(Tableau1[[#This Row],[debit]]&gt;0,Tableau1[[#This Row],[debit]],-Tableau1[[#This Row],[credit]])</f>
        <v>1320</v>
      </c>
      <c r="G1665" s="1" t="str">
        <f>LEFT(Tableau1[[#This Row],[libelle]],FIND(" ",Tableau1[[#This Row],[libelle]])-1)</f>
        <v>AFRICA</v>
      </c>
    </row>
    <row r="1666" spans="1:7" x14ac:dyDescent="0.35">
      <c r="A1666" s="34" t="s">
        <v>314</v>
      </c>
      <c r="B1666" s="35">
        <v>42731</v>
      </c>
      <c r="C1666" s="36" t="s">
        <v>2037</v>
      </c>
      <c r="D1666" s="37">
        <v>1660</v>
      </c>
      <c r="E1666" s="34"/>
      <c r="F1666" s="42">
        <f>IF(Tableau1[[#This Row],[debit]]&gt;0,Tableau1[[#This Row],[debit]],-Tableau1[[#This Row],[credit]])</f>
        <v>1660</v>
      </c>
      <c r="G1666" s="1" t="str">
        <f>LEFT(Tableau1[[#This Row],[libelle]],FIND(" ",Tableau1[[#This Row],[libelle]])-1)</f>
        <v>AFRICA</v>
      </c>
    </row>
    <row r="1667" spans="1:7" x14ac:dyDescent="0.35">
      <c r="A1667" s="34" t="s">
        <v>314</v>
      </c>
      <c r="B1667" s="35">
        <v>42480</v>
      </c>
      <c r="C1667" s="36" t="s">
        <v>2038</v>
      </c>
      <c r="D1667" s="37">
        <v>2340</v>
      </c>
      <c r="E1667" s="34"/>
      <c r="F1667" s="42">
        <f>IF(Tableau1[[#This Row],[debit]]&gt;0,Tableau1[[#This Row],[debit]],-Tableau1[[#This Row],[credit]])</f>
        <v>2340</v>
      </c>
      <c r="G1667" s="1" t="str">
        <f>LEFT(Tableau1[[#This Row],[libelle]],FIND(" ",Tableau1[[#This Row],[libelle]])-1)</f>
        <v>AFRICA</v>
      </c>
    </row>
    <row r="1668" spans="1:7" x14ac:dyDescent="0.35">
      <c r="A1668" s="34" t="s">
        <v>314</v>
      </c>
      <c r="B1668" s="35">
        <v>42470</v>
      </c>
      <c r="C1668" s="36" t="s">
        <v>2039</v>
      </c>
      <c r="D1668" s="37">
        <v>3010</v>
      </c>
      <c r="E1668" s="34"/>
      <c r="F1668" s="42">
        <f>IF(Tableau1[[#This Row],[debit]]&gt;0,Tableau1[[#This Row],[debit]],-Tableau1[[#This Row],[credit]])</f>
        <v>3010</v>
      </c>
      <c r="G1668" s="1" t="str">
        <f>LEFT(Tableau1[[#This Row],[libelle]],FIND(" ",Tableau1[[#This Row],[libelle]])-1)</f>
        <v>AFRICA</v>
      </c>
    </row>
    <row r="1669" spans="1:7" x14ac:dyDescent="0.35">
      <c r="A1669" s="34" t="s">
        <v>314</v>
      </c>
      <c r="B1669" s="35">
        <v>42423</v>
      </c>
      <c r="C1669" s="36" t="s">
        <v>2040</v>
      </c>
      <c r="D1669" s="37">
        <v>4150</v>
      </c>
      <c r="E1669" s="34"/>
      <c r="F1669" s="42">
        <f>IF(Tableau1[[#This Row],[debit]]&gt;0,Tableau1[[#This Row],[debit]],-Tableau1[[#This Row],[credit]])</f>
        <v>4150</v>
      </c>
      <c r="G1669" s="1" t="str">
        <f>LEFT(Tableau1[[#This Row],[libelle]],FIND(" ",Tableau1[[#This Row],[libelle]])-1)</f>
        <v>AFRICA</v>
      </c>
    </row>
    <row r="1670" spans="1:7" x14ac:dyDescent="0.35">
      <c r="A1670" s="34" t="s">
        <v>314</v>
      </c>
      <c r="B1670" s="35">
        <v>42421</v>
      </c>
      <c r="C1670" s="36" t="s">
        <v>2041</v>
      </c>
      <c r="D1670" s="37">
        <v>4170</v>
      </c>
      <c r="E1670" s="34"/>
      <c r="F1670" s="42">
        <f>IF(Tableau1[[#This Row],[debit]]&gt;0,Tableau1[[#This Row],[debit]],-Tableau1[[#This Row],[credit]])</f>
        <v>4170</v>
      </c>
      <c r="G1670" s="1" t="str">
        <f>LEFT(Tableau1[[#This Row],[libelle]],FIND(" ",Tableau1[[#This Row],[libelle]])-1)</f>
        <v>AFRICA</v>
      </c>
    </row>
    <row r="1671" spans="1:7" x14ac:dyDescent="0.35">
      <c r="A1671" s="34" t="s">
        <v>314</v>
      </c>
      <c r="B1671" s="35">
        <v>42703</v>
      </c>
      <c r="C1671" s="36" t="s">
        <v>2042</v>
      </c>
      <c r="D1671" s="37">
        <v>4690</v>
      </c>
      <c r="E1671" s="34"/>
      <c r="F1671" s="42">
        <f>IF(Tableau1[[#This Row],[debit]]&gt;0,Tableau1[[#This Row],[debit]],-Tableau1[[#This Row],[credit]])</f>
        <v>4690</v>
      </c>
      <c r="G1671" s="1" t="str">
        <f>LEFT(Tableau1[[#This Row],[libelle]],FIND(" ",Tableau1[[#This Row],[libelle]])-1)</f>
        <v>AFRICA</v>
      </c>
    </row>
    <row r="1672" spans="1:7" x14ac:dyDescent="0.35">
      <c r="A1672" s="34" t="s">
        <v>314</v>
      </c>
      <c r="B1672" s="35">
        <v>42439</v>
      </c>
      <c r="C1672" s="36" t="s">
        <v>2043</v>
      </c>
      <c r="D1672" s="37">
        <v>4740</v>
      </c>
      <c r="E1672" s="34"/>
      <c r="F1672" s="42">
        <f>IF(Tableau1[[#This Row],[debit]]&gt;0,Tableau1[[#This Row],[debit]],-Tableau1[[#This Row],[credit]])</f>
        <v>4740</v>
      </c>
      <c r="G1672" s="1" t="str">
        <f>LEFT(Tableau1[[#This Row],[libelle]],FIND(" ",Tableau1[[#This Row],[libelle]])-1)</f>
        <v>AFRICA</v>
      </c>
    </row>
    <row r="1673" spans="1:7" x14ac:dyDescent="0.35">
      <c r="A1673" s="34" t="s">
        <v>314</v>
      </c>
      <c r="B1673" s="35">
        <v>42415</v>
      </c>
      <c r="C1673" s="36" t="s">
        <v>2044</v>
      </c>
      <c r="D1673" s="37">
        <v>5170</v>
      </c>
      <c r="E1673" s="34"/>
      <c r="F1673" s="42">
        <f>IF(Tableau1[[#This Row],[debit]]&gt;0,Tableau1[[#This Row],[debit]],-Tableau1[[#This Row],[credit]])</f>
        <v>5170</v>
      </c>
      <c r="G1673" s="1" t="str">
        <f>LEFT(Tableau1[[#This Row],[libelle]],FIND(" ",Tableau1[[#This Row],[libelle]])-1)</f>
        <v>AFRICA</v>
      </c>
    </row>
    <row r="1674" spans="1:7" x14ac:dyDescent="0.35">
      <c r="A1674" s="34" t="s">
        <v>314</v>
      </c>
      <c r="B1674" s="35">
        <v>42386</v>
      </c>
      <c r="C1674" s="36" t="s">
        <v>2045</v>
      </c>
      <c r="D1674" s="37">
        <v>5420</v>
      </c>
      <c r="E1674" s="34"/>
      <c r="F1674" s="42">
        <f>IF(Tableau1[[#This Row],[debit]]&gt;0,Tableau1[[#This Row],[debit]],-Tableau1[[#This Row],[credit]])</f>
        <v>5420</v>
      </c>
      <c r="G1674" s="1" t="str">
        <f>LEFT(Tableau1[[#This Row],[libelle]],FIND(" ",Tableau1[[#This Row],[libelle]])-1)</f>
        <v>AFRICA</v>
      </c>
    </row>
    <row r="1675" spans="1:7" x14ac:dyDescent="0.35">
      <c r="A1675" s="34" t="s">
        <v>314</v>
      </c>
      <c r="B1675" s="35">
        <v>42669</v>
      </c>
      <c r="C1675" s="36" t="s">
        <v>2046</v>
      </c>
      <c r="D1675" s="37">
        <v>5730</v>
      </c>
      <c r="E1675" s="34"/>
      <c r="F1675" s="42">
        <f>IF(Tableau1[[#This Row],[debit]]&gt;0,Tableau1[[#This Row],[debit]],-Tableau1[[#This Row],[credit]])</f>
        <v>5730</v>
      </c>
      <c r="G1675" s="1" t="str">
        <f>LEFT(Tableau1[[#This Row],[libelle]],FIND(" ",Tableau1[[#This Row],[libelle]])-1)</f>
        <v>AFRICA</v>
      </c>
    </row>
    <row r="1676" spans="1:7" x14ac:dyDescent="0.35">
      <c r="A1676" s="34" t="s">
        <v>314</v>
      </c>
      <c r="B1676" s="35">
        <v>42564</v>
      </c>
      <c r="C1676" s="36" t="s">
        <v>2047</v>
      </c>
      <c r="D1676" s="37">
        <v>6170</v>
      </c>
      <c r="E1676" s="34"/>
      <c r="F1676" s="42">
        <f>IF(Tableau1[[#This Row],[debit]]&gt;0,Tableau1[[#This Row],[debit]],-Tableau1[[#This Row],[credit]])</f>
        <v>6170</v>
      </c>
      <c r="G1676" s="1" t="str">
        <f>LEFT(Tableau1[[#This Row],[libelle]],FIND(" ",Tableau1[[#This Row],[libelle]])-1)</f>
        <v>AFRICA</v>
      </c>
    </row>
    <row r="1677" spans="1:7" x14ac:dyDescent="0.35">
      <c r="A1677" s="34" t="s">
        <v>314</v>
      </c>
      <c r="B1677" s="35">
        <v>42711</v>
      </c>
      <c r="C1677" s="36" t="s">
        <v>2048</v>
      </c>
      <c r="D1677" s="37">
        <v>7420</v>
      </c>
      <c r="E1677" s="34"/>
      <c r="F1677" s="42">
        <f>IF(Tableau1[[#This Row],[debit]]&gt;0,Tableau1[[#This Row],[debit]],-Tableau1[[#This Row],[credit]])</f>
        <v>7420</v>
      </c>
      <c r="G1677" s="1" t="str">
        <f>LEFT(Tableau1[[#This Row],[libelle]],FIND(" ",Tableau1[[#This Row],[libelle]])-1)</f>
        <v>AFRICA</v>
      </c>
    </row>
    <row r="1678" spans="1:7" x14ac:dyDescent="0.35">
      <c r="A1678" s="34" t="s">
        <v>314</v>
      </c>
      <c r="B1678" s="35">
        <v>42705</v>
      </c>
      <c r="C1678" s="36" t="s">
        <v>2049</v>
      </c>
      <c r="D1678" s="37">
        <v>7950</v>
      </c>
      <c r="E1678" s="34"/>
      <c r="F1678" s="42">
        <f>IF(Tableau1[[#This Row],[debit]]&gt;0,Tableau1[[#This Row],[debit]],-Tableau1[[#This Row],[credit]])</f>
        <v>7950</v>
      </c>
      <c r="G1678" s="1" t="str">
        <f>LEFT(Tableau1[[#This Row],[libelle]],FIND(" ",Tableau1[[#This Row],[libelle]])-1)</f>
        <v>CLASQUIN</v>
      </c>
    </row>
    <row r="1679" spans="1:7" x14ac:dyDescent="0.35">
      <c r="A1679" s="34" t="s">
        <v>314</v>
      </c>
      <c r="B1679" s="35">
        <v>42481</v>
      </c>
      <c r="C1679" s="36" t="s">
        <v>2050</v>
      </c>
      <c r="D1679" s="37">
        <v>8030</v>
      </c>
      <c r="E1679" s="34"/>
      <c r="F1679" s="42">
        <f>IF(Tableau1[[#This Row],[debit]]&gt;0,Tableau1[[#This Row],[debit]],-Tableau1[[#This Row],[credit]])</f>
        <v>8030</v>
      </c>
      <c r="G1679" s="1" t="str">
        <f>LEFT(Tableau1[[#This Row],[libelle]],FIND(" ",Tableau1[[#This Row],[libelle]])-1)</f>
        <v>CLASQUIN</v>
      </c>
    </row>
    <row r="1680" spans="1:7" x14ac:dyDescent="0.35">
      <c r="A1680" s="34" t="s">
        <v>314</v>
      </c>
      <c r="B1680" s="35">
        <v>42504</v>
      </c>
      <c r="C1680" s="36" t="s">
        <v>2051</v>
      </c>
      <c r="D1680" s="37">
        <v>8080</v>
      </c>
      <c r="E1680" s="34"/>
      <c r="F1680" s="42">
        <f>IF(Tableau1[[#This Row],[debit]]&gt;0,Tableau1[[#This Row],[debit]],-Tableau1[[#This Row],[credit]])</f>
        <v>8080</v>
      </c>
      <c r="G1680" s="1" t="str">
        <f>LEFT(Tableau1[[#This Row],[libelle]],FIND(" ",Tableau1[[#This Row],[libelle]])-1)</f>
        <v>CLASQUIN</v>
      </c>
    </row>
    <row r="1681" spans="1:7" x14ac:dyDescent="0.35">
      <c r="A1681" s="34" t="s">
        <v>316</v>
      </c>
      <c r="B1681" s="35">
        <v>42688</v>
      </c>
      <c r="C1681" s="36" t="s">
        <v>2052</v>
      </c>
      <c r="D1681" s="37">
        <v>100</v>
      </c>
      <c r="E1681" s="34"/>
      <c r="F1681" s="42">
        <f>IF(Tableau1[[#This Row],[debit]]&gt;0,Tableau1[[#This Row],[debit]],-Tableau1[[#This Row],[credit]])</f>
        <v>100</v>
      </c>
      <c r="G1681" s="1" t="str">
        <f>LEFT(Tableau1[[#This Row],[libelle]],FIND(" ",Tableau1[[#This Row],[libelle]])-1)</f>
        <v>CLASQUIN</v>
      </c>
    </row>
    <row r="1682" spans="1:7" x14ac:dyDescent="0.35">
      <c r="A1682" s="34" t="s">
        <v>316</v>
      </c>
      <c r="B1682" s="35">
        <v>42521</v>
      </c>
      <c r="C1682" s="36" t="s">
        <v>2053</v>
      </c>
      <c r="D1682" s="37">
        <v>530</v>
      </c>
      <c r="E1682" s="34"/>
      <c r="F1682" s="42">
        <f>IF(Tableau1[[#This Row],[debit]]&gt;0,Tableau1[[#This Row],[debit]],-Tableau1[[#This Row],[credit]])</f>
        <v>530</v>
      </c>
      <c r="G1682" s="1" t="str">
        <f>LEFT(Tableau1[[#This Row],[libelle]],FIND(" ",Tableau1[[#This Row],[libelle]])-1)</f>
        <v>CLASQUIN</v>
      </c>
    </row>
    <row r="1683" spans="1:7" x14ac:dyDescent="0.35">
      <c r="A1683" s="34" t="s">
        <v>316</v>
      </c>
      <c r="B1683" s="35">
        <v>42374</v>
      </c>
      <c r="C1683" s="36" t="s">
        <v>2054</v>
      </c>
      <c r="D1683" s="37">
        <v>1570</v>
      </c>
      <c r="E1683" s="34"/>
      <c r="F1683" s="42">
        <f>IF(Tableau1[[#This Row],[debit]]&gt;0,Tableau1[[#This Row],[debit]],-Tableau1[[#This Row],[credit]])</f>
        <v>1570</v>
      </c>
      <c r="G1683" s="1" t="str">
        <f>LEFT(Tableau1[[#This Row],[libelle]],FIND(" ",Tableau1[[#This Row],[libelle]])-1)</f>
        <v>CLASQUIN</v>
      </c>
    </row>
    <row r="1684" spans="1:7" x14ac:dyDescent="0.35">
      <c r="A1684" s="34" t="s">
        <v>316</v>
      </c>
      <c r="B1684" s="35">
        <v>42377</v>
      </c>
      <c r="C1684" s="36" t="s">
        <v>2055</v>
      </c>
      <c r="D1684" s="37"/>
      <c r="E1684" s="37">
        <v>1930</v>
      </c>
      <c r="F1684" s="42">
        <f>IF(Tableau1[[#This Row],[debit]]&gt;0,Tableau1[[#This Row],[debit]],-Tableau1[[#This Row],[credit]])</f>
        <v>-1930</v>
      </c>
      <c r="G1684" s="1" t="str">
        <f>LEFT(Tableau1[[#This Row],[libelle]],FIND(" ",Tableau1[[#This Row],[libelle]])-1)</f>
        <v>CLASQUIN</v>
      </c>
    </row>
    <row r="1685" spans="1:7" x14ac:dyDescent="0.35">
      <c r="A1685" s="34" t="s">
        <v>316</v>
      </c>
      <c r="B1685" s="35">
        <v>42510</v>
      </c>
      <c r="C1685" s="36" t="s">
        <v>2056</v>
      </c>
      <c r="D1685" s="37">
        <v>2430</v>
      </c>
      <c r="E1685" s="34"/>
      <c r="F1685" s="42">
        <f>IF(Tableau1[[#This Row],[debit]]&gt;0,Tableau1[[#This Row],[debit]],-Tableau1[[#This Row],[credit]])</f>
        <v>2430</v>
      </c>
      <c r="G1685" s="1" t="str">
        <f>LEFT(Tableau1[[#This Row],[libelle]],FIND(" ",Tableau1[[#This Row],[libelle]])-1)</f>
        <v>CLASQUIN</v>
      </c>
    </row>
    <row r="1686" spans="1:7" x14ac:dyDescent="0.35">
      <c r="A1686" s="34" t="s">
        <v>316</v>
      </c>
      <c r="B1686" s="35">
        <v>42680</v>
      </c>
      <c r="C1686" s="36" t="s">
        <v>2057</v>
      </c>
      <c r="D1686" s="37">
        <v>3460</v>
      </c>
      <c r="E1686" s="34"/>
      <c r="F1686" s="42">
        <f>IF(Tableau1[[#This Row],[debit]]&gt;0,Tableau1[[#This Row],[debit]],-Tableau1[[#This Row],[credit]])</f>
        <v>3460</v>
      </c>
      <c r="G1686" s="1" t="str">
        <f>LEFT(Tableau1[[#This Row],[libelle]],FIND(" ",Tableau1[[#This Row],[libelle]])-1)</f>
        <v>LIGHTHOUSE</v>
      </c>
    </row>
    <row r="1687" spans="1:7" x14ac:dyDescent="0.35">
      <c r="A1687" s="34" t="s">
        <v>316</v>
      </c>
      <c r="B1687" s="35">
        <v>42667</v>
      </c>
      <c r="C1687" s="36" t="s">
        <v>2058</v>
      </c>
      <c r="D1687" s="37">
        <v>3970</v>
      </c>
      <c r="E1687" s="34"/>
      <c r="F1687" s="42">
        <f>IF(Tableau1[[#This Row],[debit]]&gt;0,Tableau1[[#This Row],[debit]],-Tableau1[[#This Row],[credit]])</f>
        <v>3970</v>
      </c>
      <c r="G1687" s="1" t="str">
        <f>LEFT(Tableau1[[#This Row],[libelle]],FIND(" ",Tableau1[[#This Row],[libelle]])-1)</f>
        <v>LIGHTHOUSE</v>
      </c>
    </row>
    <row r="1688" spans="1:7" x14ac:dyDescent="0.35">
      <c r="A1688" s="34" t="s">
        <v>316</v>
      </c>
      <c r="B1688" s="35">
        <v>42674</v>
      </c>
      <c r="C1688" s="36" t="s">
        <v>2059</v>
      </c>
      <c r="D1688" s="37">
        <v>4630</v>
      </c>
      <c r="E1688" s="34"/>
      <c r="F1688" s="42">
        <f>IF(Tableau1[[#This Row],[debit]]&gt;0,Tableau1[[#This Row],[debit]],-Tableau1[[#This Row],[credit]])</f>
        <v>4630</v>
      </c>
      <c r="G1688" s="1" t="str">
        <f>LEFT(Tableau1[[#This Row],[libelle]],FIND(" ",Tableau1[[#This Row],[libelle]])-1)</f>
        <v>LIGHTHOUSE</v>
      </c>
    </row>
    <row r="1689" spans="1:7" x14ac:dyDescent="0.35">
      <c r="A1689" s="34" t="s">
        <v>316</v>
      </c>
      <c r="B1689" s="35">
        <v>42463</v>
      </c>
      <c r="C1689" s="36" t="s">
        <v>2060</v>
      </c>
      <c r="D1689" s="37">
        <v>5220</v>
      </c>
      <c r="E1689" s="34"/>
      <c r="F1689" s="42">
        <f>IF(Tableau1[[#This Row],[debit]]&gt;0,Tableau1[[#This Row],[debit]],-Tableau1[[#This Row],[credit]])</f>
        <v>5220</v>
      </c>
      <c r="G1689" s="1" t="str">
        <f>LEFT(Tableau1[[#This Row],[libelle]],FIND(" ",Tableau1[[#This Row],[libelle]])-1)</f>
        <v>LIGHTHOUSE</v>
      </c>
    </row>
    <row r="1690" spans="1:7" x14ac:dyDescent="0.35">
      <c r="A1690" s="34" t="s">
        <v>316</v>
      </c>
      <c r="B1690" s="35">
        <v>42691</v>
      </c>
      <c r="C1690" s="36" t="s">
        <v>2061</v>
      </c>
      <c r="D1690" s="37">
        <v>5570</v>
      </c>
      <c r="E1690" s="34"/>
      <c r="F1690" s="42">
        <f>IF(Tableau1[[#This Row],[debit]]&gt;0,Tableau1[[#This Row],[debit]],-Tableau1[[#This Row],[credit]])</f>
        <v>5570</v>
      </c>
      <c r="G1690" s="1" t="str">
        <f>LEFT(Tableau1[[#This Row],[libelle]],FIND(" ",Tableau1[[#This Row],[libelle]])-1)</f>
        <v>LIGHTHOUSE</v>
      </c>
    </row>
    <row r="1691" spans="1:7" x14ac:dyDescent="0.35">
      <c r="A1691" s="34" t="s">
        <v>316</v>
      </c>
      <c r="B1691" s="35">
        <v>42639</v>
      </c>
      <c r="C1691" s="36" t="s">
        <v>2062</v>
      </c>
      <c r="D1691" s="37">
        <v>5810</v>
      </c>
      <c r="E1691" s="34"/>
      <c r="F1691" s="42">
        <f>IF(Tableau1[[#This Row],[debit]]&gt;0,Tableau1[[#This Row],[debit]],-Tableau1[[#This Row],[credit]])</f>
        <v>5810</v>
      </c>
      <c r="G1691" s="1" t="str">
        <f>LEFT(Tableau1[[#This Row],[libelle]],FIND(" ",Tableau1[[#This Row],[libelle]])-1)</f>
        <v>LIGHTHOUSE</v>
      </c>
    </row>
    <row r="1692" spans="1:7" x14ac:dyDescent="0.35">
      <c r="A1692" s="34" t="s">
        <v>316</v>
      </c>
      <c r="B1692" s="35">
        <v>42658</v>
      </c>
      <c r="C1692" s="36" t="s">
        <v>2063</v>
      </c>
      <c r="D1692" s="37">
        <v>6070</v>
      </c>
      <c r="E1692" s="34"/>
      <c r="F1692" s="42">
        <f>IF(Tableau1[[#This Row],[debit]]&gt;0,Tableau1[[#This Row],[debit]],-Tableau1[[#This Row],[credit]])</f>
        <v>6070</v>
      </c>
      <c r="G1692" s="1" t="str">
        <f>LEFT(Tableau1[[#This Row],[libelle]],FIND(" ",Tableau1[[#This Row],[libelle]])-1)</f>
        <v>LIGHTHOUSE</v>
      </c>
    </row>
    <row r="1693" spans="1:7" x14ac:dyDescent="0.35">
      <c r="A1693" s="34" t="s">
        <v>316</v>
      </c>
      <c r="B1693" s="35">
        <v>42657</v>
      </c>
      <c r="C1693" s="36" t="s">
        <v>2064</v>
      </c>
      <c r="D1693" s="37">
        <v>6130</v>
      </c>
      <c r="E1693" s="34"/>
      <c r="F1693" s="42">
        <f>IF(Tableau1[[#This Row],[debit]]&gt;0,Tableau1[[#This Row],[debit]],-Tableau1[[#This Row],[credit]])</f>
        <v>6130</v>
      </c>
      <c r="G1693" s="1" t="str">
        <f>LEFT(Tableau1[[#This Row],[libelle]],FIND(" ",Tableau1[[#This Row],[libelle]])-1)</f>
        <v>LIGHTHOUSE</v>
      </c>
    </row>
    <row r="1694" spans="1:7" x14ac:dyDescent="0.35">
      <c r="A1694" s="34" t="s">
        <v>316</v>
      </c>
      <c r="B1694" s="35">
        <v>42560</v>
      </c>
      <c r="C1694" s="36" t="s">
        <v>2065</v>
      </c>
      <c r="D1694" s="37">
        <v>6140</v>
      </c>
      <c r="E1694" s="34"/>
      <c r="F1694" s="42">
        <f>IF(Tableau1[[#This Row],[debit]]&gt;0,Tableau1[[#This Row],[debit]],-Tableau1[[#This Row],[credit]])</f>
        <v>6140</v>
      </c>
      <c r="G1694" s="1" t="str">
        <f>LEFT(Tableau1[[#This Row],[libelle]],FIND(" ",Tableau1[[#This Row],[libelle]])-1)</f>
        <v>LIGHTHOUSE</v>
      </c>
    </row>
    <row r="1695" spans="1:7" x14ac:dyDescent="0.35">
      <c r="A1695" s="34" t="s">
        <v>316</v>
      </c>
      <c r="B1695" s="35">
        <v>42724</v>
      </c>
      <c r="C1695" s="36" t="s">
        <v>2066</v>
      </c>
      <c r="D1695" s="37">
        <v>6780</v>
      </c>
      <c r="E1695" s="34"/>
      <c r="F1695" s="42">
        <f>IF(Tableau1[[#This Row],[debit]]&gt;0,Tableau1[[#This Row],[debit]],-Tableau1[[#This Row],[credit]])</f>
        <v>6780</v>
      </c>
      <c r="G1695" s="1" t="str">
        <f>LEFT(Tableau1[[#This Row],[libelle]],FIND(" ",Tableau1[[#This Row],[libelle]])-1)</f>
        <v>LIGHTHOUSE</v>
      </c>
    </row>
    <row r="1696" spans="1:7" x14ac:dyDescent="0.35">
      <c r="A1696" s="34" t="s">
        <v>316</v>
      </c>
      <c r="B1696" s="35">
        <v>42607</v>
      </c>
      <c r="C1696" s="36" t="s">
        <v>2067</v>
      </c>
      <c r="D1696" s="37">
        <v>6820</v>
      </c>
      <c r="E1696" s="34"/>
      <c r="F1696" s="42">
        <f>IF(Tableau1[[#This Row],[debit]]&gt;0,Tableau1[[#This Row],[debit]],-Tableau1[[#This Row],[credit]])</f>
        <v>6820</v>
      </c>
      <c r="G1696" s="1" t="str">
        <f>LEFT(Tableau1[[#This Row],[libelle]],FIND(" ",Tableau1[[#This Row],[libelle]])-1)</f>
        <v>LIGHTHOUSE</v>
      </c>
    </row>
    <row r="1697" spans="1:7" x14ac:dyDescent="0.35">
      <c r="A1697" s="34" t="s">
        <v>316</v>
      </c>
      <c r="B1697" s="35">
        <v>42573</v>
      </c>
      <c r="C1697" s="36" t="s">
        <v>2068</v>
      </c>
      <c r="D1697" s="37">
        <v>6860</v>
      </c>
      <c r="E1697" s="34"/>
      <c r="F1697" s="42">
        <f>IF(Tableau1[[#This Row],[debit]]&gt;0,Tableau1[[#This Row],[debit]],-Tableau1[[#This Row],[credit]])</f>
        <v>6860</v>
      </c>
      <c r="G1697" s="1" t="str">
        <f>LEFT(Tableau1[[#This Row],[libelle]],FIND(" ",Tableau1[[#This Row],[libelle]])-1)</f>
        <v>LIGHTHOUSE</v>
      </c>
    </row>
    <row r="1698" spans="1:7" x14ac:dyDescent="0.35">
      <c r="A1698" s="34" t="s">
        <v>316</v>
      </c>
      <c r="B1698" s="35">
        <v>42548</v>
      </c>
      <c r="C1698" s="36" t="s">
        <v>2069</v>
      </c>
      <c r="D1698" s="37">
        <v>7410</v>
      </c>
      <c r="E1698" s="34"/>
      <c r="F1698" s="42">
        <f>IF(Tableau1[[#This Row],[debit]]&gt;0,Tableau1[[#This Row],[debit]],-Tableau1[[#This Row],[credit]])</f>
        <v>7410</v>
      </c>
      <c r="G1698" s="1" t="str">
        <f>LEFT(Tableau1[[#This Row],[libelle]],FIND(" ",Tableau1[[#This Row],[libelle]])-1)</f>
        <v>LIGHTHOUSE</v>
      </c>
    </row>
    <row r="1699" spans="1:7" x14ac:dyDescent="0.35">
      <c r="A1699" s="34" t="s">
        <v>318</v>
      </c>
      <c r="B1699" s="35">
        <v>42531</v>
      </c>
      <c r="C1699" s="36" t="s">
        <v>2070</v>
      </c>
      <c r="D1699" s="37">
        <v>140</v>
      </c>
      <c r="E1699" s="34"/>
      <c r="F1699" s="42">
        <f>IF(Tableau1[[#This Row],[debit]]&gt;0,Tableau1[[#This Row],[debit]],-Tableau1[[#This Row],[credit]])</f>
        <v>140</v>
      </c>
      <c r="G1699" s="1" t="str">
        <f>LEFT(Tableau1[[#This Row],[libelle]],FIND(" ",Tableau1[[#This Row],[libelle]])-1)</f>
        <v>CHRISTIAN</v>
      </c>
    </row>
    <row r="1700" spans="1:7" x14ac:dyDescent="0.35">
      <c r="A1700" s="34" t="s">
        <v>318</v>
      </c>
      <c r="B1700" s="35">
        <v>42431</v>
      </c>
      <c r="C1700" s="36" t="s">
        <v>2071</v>
      </c>
      <c r="D1700" s="37">
        <v>380</v>
      </c>
      <c r="E1700" s="34"/>
      <c r="F1700" s="42">
        <f>IF(Tableau1[[#This Row],[debit]]&gt;0,Tableau1[[#This Row],[debit]],-Tableau1[[#This Row],[credit]])</f>
        <v>380</v>
      </c>
      <c r="G1700" s="1" t="str">
        <f>LEFT(Tableau1[[#This Row],[libelle]],FIND(" ",Tableau1[[#This Row],[libelle]])-1)</f>
        <v>CHRISTIAN</v>
      </c>
    </row>
    <row r="1701" spans="1:7" x14ac:dyDescent="0.35">
      <c r="A1701" s="34" t="s">
        <v>318</v>
      </c>
      <c r="B1701" s="35">
        <v>42559</v>
      </c>
      <c r="C1701" s="36" t="s">
        <v>2072</v>
      </c>
      <c r="D1701" s="37">
        <v>410</v>
      </c>
      <c r="E1701" s="34"/>
      <c r="F1701" s="42">
        <f>IF(Tableau1[[#This Row],[debit]]&gt;0,Tableau1[[#This Row],[debit]],-Tableau1[[#This Row],[credit]])</f>
        <v>410</v>
      </c>
      <c r="G1701" s="1" t="str">
        <f>LEFT(Tableau1[[#This Row],[libelle]],FIND(" ",Tableau1[[#This Row],[libelle]])-1)</f>
        <v>CHRISTIAN</v>
      </c>
    </row>
    <row r="1702" spans="1:7" x14ac:dyDescent="0.35">
      <c r="A1702" s="34" t="s">
        <v>318</v>
      </c>
      <c r="B1702" s="35">
        <v>42482</v>
      </c>
      <c r="C1702" s="36" t="s">
        <v>2073</v>
      </c>
      <c r="D1702" s="37">
        <v>960</v>
      </c>
      <c r="E1702" s="34"/>
      <c r="F1702" s="42">
        <f>IF(Tableau1[[#This Row],[debit]]&gt;0,Tableau1[[#This Row],[debit]],-Tableau1[[#This Row],[credit]])</f>
        <v>960</v>
      </c>
      <c r="G1702" s="1" t="str">
        <f>LEFT(Tableau1[[#This Row],[libelle]],FIND(" ",Tableau1[[#This Row],[libelle]])-1)</f>
        <v>CHRISTIAN</v>
      </c>
    </row>
    <row r="1703" spans="1:7" x14ac:dyDescent="0.35">
      <c r="A1703" s="34" t="s">
        <v>318</v>
      </c>
      <c r="B1703" s="35">
        <v>42692</v>
      </c>
      <c r="C1703" s="36" t="s">
        <v>2074</v>
      </c>
      <c r="D1703" s="37">
        <v>1510</v>
      </c>
      <c r="E1703" s="34"/>
      <c r="F1703" s="42">
        <f>IF(Tableau1[[#This Row],[debit]]&gt;0,Tableau1[[#This Row],[debit]],-Tableau1[[#This Row],[credit]])</f>
        <v>1510</v>
      </c>
      <c r="G1703" s="1" t="str">
        <f>LEFT(Tableau1[[#This Row],[libelle]],FIND(" ",Tableau1[[#This Row],[libelle]])-1)</f>
        <v>CHRISTIAN</v>
      </c>
    </row>
    <row r="1704" spans="1:7" x14ac:dyDescent="0.35">
      <c r="A1704" s="34" t="s">
        <v>318</v>
      </c>
      <c r="B1704" s="35">
        <v>42543</v>
      </c>
      <c r="C1704" s="36" t="s">
        <v>2075</v>
      </c>
      <c r="D1704" s="37">
        <v>2220</v>
      </c>
      <c r="E1704" s="34"/>
      <c r="F1704" s="42">
        <f>IF(Tableau1[[#This Row],[debit]]&gt;0,Tableau1[[#This Row],[debit]],-Tableau1[[#This Row],[credit]])</f>
        <v>2220</v>
      </c>
      <c r="G1704" s="1" t="str">
        <f>LEFT(Tableau1[[#This Row],[libelle]],FIND(" ",Tableau1[[#This Row],[libelle]])-1)</f>
        <v>CHRISTIAN</v>
      </c>
    </row>
    <row r="1705" spans="1:7" x14ac:dyDescent="0.35">
      <c r="A1705" s="34" t="s">
        <v>318</v>
      </c>
      <c r="B1705" s="35">
        <v>42434</v>
      </c>
      <c r="C1705" s="36" t="s">
        <v>2076</v>
      </c>
      <c r="D1705" s="37"/>
      <c r="E1705" s="37">
        <v>2730</v>
      </c>
      <c r="F1705" s="42">
        <f>IF(Tableau1[[#This Row],[debit]]&gt;0,Tableau1[[#This Row],[debit]],-Tableau1[[#This Row],[credit]])</f>
        <v>-2730</v>
      </c>
      <c r="G1705" s="1" t="str">
        <f>LEFT(Tableau1[[#This Row],[libelle]],FIND(" ",Tableau1[[#This Row],[libelle]])-1)</f>
        <v>CHRISTIAN</v>
      </c>
    </row>
    <row r="1706" spans="1:7" x14ac:dyDescent="0.35">
      <c r="A1706" s="34" t="s">
        <v>318</v>
      </c>
      <c r="B1706" s="35">
        <v>42606</v>
      </c>
      <c r="C1706" s="36" t="s">
        <v>2077</v>
      </c>
      <c r="D1706" s="37">
        <v>3040</v>
      </c>
      <c r="E1706" s="34"/>
      <c r="F1706" s="42">
        <f>IF(Tableau1[[#This Row],[debit]]&gt;0,Tableau1[[#This Row],[debit]],-Tableau1[[#This Row],[credit]])</f>
        <v>3040</v>
      </c>
      <c r="G1706" s="1" t="str">
        <f>LEFT(Tableau1[[#This Row],[libelle]],FIND(" ",Tableau1[[#This Row],[libelle]])-1)</f>
        <v>CHRISTIAN</v>
      </c>
    </row>
    <row r="1707" spans="1:7" x14ac:dyDescent="0.35">
      <c r="A1707" s="34" t="s">
        <v>318</v>
      </c>
      <c r="B1707" s="35">
        <v>42671</v>
      </c>
      <c r="C1707" s="36" t="s">
        <v>2078</v>
      </c>
      <c r="D1707" s="37">
        <v>3540</v>
      </c>
      <c r="E1707" s="34"/>
      <c r="F1707" s="42">
        <f>IF(Tableau1[[#This Row],[debit]]&gt;0,Tableau1[[#This Row],[debit]],-Tableau1[[#This Row],[credit]])</f>
        <v>3540</v>
      </c>
      <c r="G1707" s="1" t="str">
        <f>LEFT(Tableau1[[#This Row],[libelle]],FIND(" ",Tableau1[[#This Row],[libelle]])-1)</f>
        <v>CHRISTIAN</v>
      </c>
    </row>
    <row r="1708" spans="1:7" x14ac:dyDescent="0.35">
      <c r="A1708" s="34" t="s">
        <v>318</v>
      </c>
      <c r="B1708" s="35">
        <v>42698</v>
      </c>
      <c r="C1708" s="36" t="s">
        <v>2079</v>
      </c>
      <c r="D1708" s="37">
        <v>4370</v>
      </c>
      <c r="E1708" s="34"/>
      <c r="F1708" s="42">
        <f>IF(Tableau1[[#This Row],[debit]]&gt;0,Tableau1[[#This Row],[debit]],-Tableau1[[#This Row],[credit]])</f>
        <v>4370</v>
      </c>
      <c r="G1708" s="1" t="str">
        <f>LEFT(Tableau1[[#This Row],[libelle]],FIND(" ",Tableau1[[#This Row],[libelle]])-1)</f>
        <v>CHRISTIAN</v>
      </c>
    </row>
    <row r="1709" spans="1:7" x14ac:dyDescent="0.35">
      <c r="A1709" s="34" t="s">
        <v>318</v>
      </c>
      <c r="B1709" s="35">
        <v>42500</v>
      </c>
      <c r="C1709" s="36" t="s">
        <v>2080</v>
      </c>
      <c r="D1709" s="37">
        <v>4650</v>
      </c>
      <c r="E1709" s="34"/>
      <c r="F1709" s="42">
        <f>IF(Tableau1[[#This Row],[debit]]&gt;0,Tableau1[[#This Row],[debit]],-Tableau1[[#This Row],[credit]])</f>
        <v>4650</v>
      </c>
      <c r="G1709" s="1" t="str">
        <f>LEFT(Tableau1[[#This Row],[libelle]],FIND(" ",Tableau1[[#This Row],[libelle]])-1)</f>
        <v>CHRISTIAN</v>
      </c>
    </row>
    <row r="1710" spans="1:7" x14ac:dyDescent="0.35">
      <c r="A1710" s="34" t="s">
        <v>318</v>
      </c>
      <c r="B1710" s="35">
        <v>42716</v>
      </c>
      <c r="C1710" s="36" t="s">
        <v>2081</v>
      </c>
      <c r="D1710" s="37">
        <v>5120</v>
      </c>
      <c r="E1710" s="34"/>
      <c r="F1710" s="42">
        <f>IF(Tableau1[[#This Row],[debit]]&gt;0,Tableau1[[#This Row],[debit]],-Tableau1[[#This Row],[credit]])</f>
        <v>5120</v>
      </c>
      <c r="G1710" s="1" t="str">
        <f>LEFT(Tableau1[[#This Row],[libelle]],FIND(" ",Tableau1[[#This Row],[libelle]])-1)</f>
        <v>CHRISTIAN</v>
      </c>
    </row>
    <row r="1711" spans="1:7" x14ac:dyDescent="0.35">
      <c r="A1711" s="34" t="s">
        <v>318</v>
      </c>
      <c r="B1711" s="35">
        <v>42706</v>
      </c>
      <c r="C1711" s="36" t="s">
        <v>2082</v>
      </c>
      <c r="D1711" s="37">
        <v>5140</v>
      </c>
      <c r="E1711" s="34"/>
      <c r="F1711" s="42">
        <f>IF(Tableau1[[#This Row],[debit]]&gt;0,Tableau1[[#This Row],[debit]],-Tableau1[[#This Row],[credit]])</f>
        <v>5140</v>
      </c>
      <c r="G1711" s="1" t="str">
        <f>LEFT(Tableau1[[#This Row],[libelle]],FIND(" ",Tableau1[[#This Row],[libelle]])-1)</f>
        <v>CHRISTIAN</v>
      </c>
    </row>
    <row r="1712" spans="1:7" x14ac:dyDescent="0.35">
      <c r="A1712" s="34" t="s">
        <v>318</v>
      </c>
      <c r="B1712" s="35">
        <v>42705</v>
      </c>
      <c r="C1712" s="36" t="s">
        <v>2083</v>
      </c>
      <c r="D1712" s="37">
        <v>5920</v>
      </c>
      <c r="E1712" s="34"/>
      <c r="F1712" s="42">
        <f>IF(Tableau1[[#This Row],[debit]]&gt;0,Tableau1[[#This Row],[debit]],-Tableau1[[#This Row],[credit]])</f>
        <v>5920</v>
      </c>
      <c r="G1712" s="1" t="str">
        <f>LEFT(Tableau1[[#This Row],[libelle]],FIND(" ",Tableau1[[#This Row],[libelle]])-1)</f>
        <v>CHRISTIAN</v>
      </c>
    </row>
    <row r="1713" spans="1:7" x14ac:dyDescent="0.35">
      <c r="A1713" s="34" t="s">
        <v>318</v>
      </c>
      <c r="B1713" s="35">
        <v>42720</v>
      </c>
      <c r="C1713" s="36" t="s">
        <v>2084</v>
      </c>
      <c r="D1713" s="37">
        <v>6710</v>
      </c>
      <c r="E1713" s="34"/>
      <c r="F1713" s="42">
        <f>IF(Tableau1[[#This Row],[debit]]&gt;0,Tableau1[[#This Row],[debit]],-Tableau1[[#This Row],[credit]])</f>
        <v>6710</v>
      </c>
      <c r="G1713" s="1" t="str">
        <f>LEFT(Tableau1[[#This Row],[libelle]],FIND(" ",Tableau1[[#This Row],[libelle]])-1)</f>
        <v>CHRISTIAN</v>
      </c>
    </row>
    <row r="1714" spans="1:7" x14ac:dyDescent="0.35">
      <c r="A1714" s="34" t="s">
        <v>318</v>
      </c>
      <c r="B1714" s="35">
        <v>42667</v>
      </c>
      <c r="C1714" s="36" t="s">
        <v>2085</v>
      </c>
      <c r="D1714" s="37">
        <v>6870</v>
      </c>
      <c r="E1714" s="34"/>
      <c r="F1714" s="42">
        <f>IF(Tableau1[[#This Row],[debit]]&gt;0,Tableau1[[#This Row],[debit]],-Tableau1[[#This Row],[credit]])</f>
        <v>6870</v>
      </c>
      <c r="G1714" s="1" t="str">
        <f>LEFT(Tableau1[[#This Row],[libelle]],FIND(" ",Tableau1[[#This Row],[libelle]])-1)</f>
        <v>CHRISTIAN</v>
      </c>
    </row>
    <row r="1715" spans="1:7" x14ac:dyDescent="0.35">
      <c r="A1715" s="34" t="s">
        <v>318</v>
      </c>
      <c r="B1715" s="35">
        <v>42478</v>
      </c>
      <c r="C1715" s="36" t="s">
        <v>2086</v>
      </c>
      <c r="D1715" s="37">
        <v>7310</v>
      </c>
      <c r="E1715" s="34"/>
      <c r="F1715" s="42">
        <f>IF(Tableau1[[#This Row],[debit]]&gt;0,Tableau1[[#This Row],[debit]],-Tableau1[[#This Row],[credit]])</f>
        <v>7310</v>
      </c>
      <c r="G1715" s="1" t="str">
        <f>LEFT(Tableau1[[#This Row],[libelle]],FIND(" ",Tableau1[[#This Row],[libelle]])-1)</f>
        <v>WOUAT</v>
      </c>
    </row>
    <row r="1716" spans="1:7" x14ac:dyDescent="0.35">
      <c r="A1716" s="34" t="s">
        <v>318</v>
      </c>
      <c r="B1716" s="35">
        <v>42589</v>
      </c>
      <c r="C1716" s="36" t="s">
        <v>2087</v>
      </c>
      <c r="D1716" s="37">
        <v>7550</v>
      </c>
      <c r="E1716" s="34"/>
      <c r="F1716" s="42">
        <f>IF(Tableau1[[#This Row],[debit]]&gt;0,Tableau1[[#This Row],[debit]],-Tableau1[[#This Row],[credit]])</f>
        <v>7550</v>
      </c>
      <c r="G1716" s="1" t="str">
        <f>LEFT(Tableau1[[#This Row],[libelle]],FIND(" ",Tableau1[[#This Row],[libelle]])-1)</f>
        <v>WOUAT</v>
      </c>
    </row>
    <row r="1717" spans="1:7" x14ac:dyDescent="0.35">
      <c r="A1717" s="34" t="s">
        <v>320</v>
      </c>
      <c r="B1717" s="35">
        <v>42701</v>
      </c>
      <c r="C1717" s="36" t="s">
        <v>2088</v>
      </c>
      <c r="D1717" s="37">
        <v>200</v>
      </c>
      <c r="E1717" s="34"/>
      <c r="F1717" s="42">
        <f>IF(Tableau1[[#This Row],[debit]]&gt;0,Tableau1[[#This Row],[debit]],-Tableau1[[#This Row],[credit]])</f>
        <v>200</v>
      </c>
      <c r="G1717" s="1" t="str">
        <f>LEFT(Tableau1[[#This Row],[libelle]],FIND(" ",Tableau1[[#This Row],[libelle]])-1)</f>
        <v>WOUAT</v>
      </c>
    </row>
    <row r="1718" spans="1:7" x14ac:dyDescent="0.35">
      <c r="A1718" s="34" t="s">
        <v>320</v>
      </c>
      <c r="B1718" s="35">
        <v>42563</v>
      </c>
      <c r="C1718" s="36" t="s">
        <v>2089</v>
      </c>
      <c r="D1718" s="37">
        <v>1280</v>
      </c>
      <c r="E1718" s="34"/>
      <c r="F1718" s="42">
        <f>IF(Tableau1[[#This Row],[debit]]&gt;0,Tableau1[[#This Row],[debit]],-Tableau1[[#This Row],[credit]])</f>
        <v>1280</v>
      </c>
      <c r="G1718" s="1" t="str">
        <f>LEFT(Tableau1[[#This Row],[libelle]],FIND(" ",Tableau1[[#This Row],[libelle]])-1)</f>
        <v>WOUAT</v>
      </c>
    </row>
    <row r="1719" spans="1:7" x14ac:dyDescent="0.35">
      <c r="A1719" s="34" t="s">
        <v>320</v>
      </c>
      <c r="B1719" s="35">
        <v>42413</v>
      </c>
      <c r="C1719" s="36" t="s">
        <v>2090</v>
      </c>
      <c r="D1719" s="37">
        <v>1320</v>
      </c>
      <c r="E1719" s="34"/>
      <c r="F1719" s="42">
        <f>IF(Tableau1[[#This Row],[debit]]&gt;0,Tableau1[[#This Row],[debit]],-Tableau1[[#This Row],[credit]])</f>
        <v>1320</v>
      </c>
      <c r="G1719" s="1" t="str">
        <f>LEFT(Tableau1[[#This Row],[libelle]],FIND(" ",Tableau1[[#This Row],[libelle]])-1)</f>
        <v>WOUAT</v>
      </c>
    </row>
    <row r="1720" spans="1:7" x14ac:dyDescent="0.35">
      <c r="A1720" s="34" t="s">
        <v>320</v>
      </c>
      <c r="B1720" s="35">
        <v>42419</v>
      </c>
      <c r="C1720" s="36" t="s">
        <v>2091</v>
      </c>
      <c r="D1720" s="37"/>
      <c r="E1720" s="37">
        <v>1400</v>
      </c>
      <c r="F1720" s="42">
        <f>IF(Tableau1[[#This Row],[debit]]&gt;0,Tableau1[[#This Row],[debit]],-Tableau1[[#This Row],[credit]])</f>
        <v>-1400</v>
      </c>
      <c r="G1720" s="1" t="str">
        <f>LEFT(Tableau1[[#This Row],[libelle]],FIND(" ",Tableau1[[#This Row],[libelle]])-1)</f>
        <v>WOUAT</v>
      </c>
    </row>
    <row r="1721" spans="1:7" x14ac:dyDescent="0.35">
      <c r="A1721" s="34" t="s">
        <v>320</v>
      </c>
      <c r="B1721" s="35">
        <v>42402</v>
      </c>
      <c r="C1721" s="36" t="s">
        <v>2092</v>
      </c>
      <c r="D1721" s="37">
        <v>1780</v>
      </c>
      <c r="E1721" s="34"/>
      <c r="F1721" s="42">
        <f>IF(Tableau1[[#This Row],[debit]]&gt;0,Tableau1[[#This Row],[debit]],-Tableau1[[#This Row],[credit]])</f>
        <v>1780</v>
      </c>
      <c r="G1721" s="1" t="str">
        <f>LEFT(Tableau1[[#This Row],[libelle]],FIND(" ",Tableau1[[#This Row],[libelle]])-1)</f>
        <v>WOUAT</v>
      </c>
    </row>
    <row r="1722" spans="1:7" x14ac:dyDescent="0.35">
      <c r="A1722" s="34" t="s">
        <v>320</v>
      </c>
      <c r="B1722" s="35">
        <v>42500</v>
      </c>
      <c r="C1722" s="36" t="s">
        <v>2093</v>
      </c>
      <c r="D1722" s="37">
        <v>3280</v>
      </c>
      <c r="E1722" s="34"/>
      <c r="F1722" s="42">
        <f>IF(Tableau1[[#This Row],[debit]]&gt;0,Tableau1[[#This Row],[debit]],-Tableau1[[#This Row],[credit]])</f>
        <v>3280</v>
      </c>
      <c r="G1722" s="1" t="str">
        <f>LEFT(Tableau1[[#This Row],[libelle]],FIND(" ",Tableau1[[#This Row],[libelle]])-1)</f>
        <v>CITRUCE</v>
      </c>
    </row>
    <row r="1723" spans="1:7" x14ac:dyDescent="0.35">
      <c r="A1723" s="34" t="s">
        <v>320</v>
      </c>
      <c r="B1723" s="35">
        <v>42549</v>
      </c>
      <c r="C1723" s="36" t="s">
        <v>2094</v>
      </c>
      <c r="D1723" s="37">
        <v>3540</v>
      </c>
      <c r="E1723" s="34"/>
      <c r="F1723" s="42">
        <f>IF(Tableau1[[#This Row],[debit]]&gt;0,Tableau1[[#This Row],[debit]],-Tableau1[[#This Row],[credit]])</f>
        <v>3540</v>
      </c>
      <c r="G1723" s="1" t="str">
        <f>LEFT(Tableau1[[#This Row],[libelle]],FIND(" ",Tableau1[[#This Row],[libelle]])-1)</f>
        <v>CITRUCE</v>
      </c>
    </row>
    <row r="1724" spans="1:7" x14ac:dyDescent="0.35">
      <c r="A1724" s="34" t="s">
        <v>320</v>
      </c>
      <c r="B1724" s="35">
        <v>42420</v>
      </c>
      <c r="C1724" s="36" t="s">
        <v>2095</v>
      </c>
      <c r="D1724" s="37">
        <v>4410</v>
      </c>
      <c r="E1724" s="34"/>
      <c r="F1724" s="42">
        <f>IF(Tableau1[[#This Row],[debit]]&gt;0,Tableau1[[#This Row],[debit]],-Tableau1[[#This Row],[credit]])</f>
        <v>4410</v>
      </c>
      <c r="G1724" s="1" t="str">
        <f>LEFT(Tableau1[[#This Row],[libelle]],FIND(" ",Tableau1[[#This Row],[libelle]])-1)</f>
        <v>CITRUCE</v>
      </c>
    </row>
    <row r="1725" spans="1:7" x14ac:dyDescent="0.35">
      <c r="A1725" s="34" t="s">
        <v>320</v>
      </c>
      <c r="B1725" s="35">
        <v>42435</v>
      </c>
      <c r="C1725" s="36" t="s">
        <v>2096</v>
      </c>
      <c r="D1725" s="37">
        <v>4440</v>
      </c>
      <c r="E1725" s="34"/>
      <c r="F1725" s="42">
        <f>IF(Tableau1[[#This Row],[debit]]&gt;0,Tableau1[[#This Row],[debit]],-Tableau1[[#This Row],[credit]])</f>
        <v>4440</v>
      </c>
      <c r="G1725" s="1" t="str">
        <f>LEFT(Tableau1[[#This Row],[libelle]],FIND(" ",Tableau1[[#This Row],[libelle]])-1)</f>
        <v>CITRUCE</v>
      </c>
    </row>
    <row r="1726" spans="1:7" x14ac:dyDescent="0.35">
      <c r="A1726" s="34" t="s">
        <v>320</v>
      </c>
      <c r="B1726" s="35">
        <v>42568</v>
      </c>
      <c r="C1726" s="36" t="s">
        <v>2097</v>
      </c>
      <c r="D1726" s="37">
        <v>4810</v>
      </c>
      <c r="E1726" s="34"/>
      <c r="F1726" s="42">
        <f>IF(Tableau1[[#This Row],[debit]]&gt;0,Tableau1[[#This Row],[debit]],-Tableau1[[#This Row],[credit]])</f>
        <v>4810</v>
      </c>
      <c r="G1726" s="1" t="str">
        <f>LEFT(Tableau1[[#This Row],[libelle]],FIND(" ",Tableau1[[#This Row],[libelle]])-1)</f>
        <v>CITRUCE</v>
      </c>
    </row>
    <row r="1727" spans="1:7" x14ac:dyDescent="0.35">
      <c r="A1727" s="34" t="s">
        <v>320</v>
      </c>
      <c r="B1727" s="35">
        <v>42479</v>
      </c>
      <c r="C1727" s="36" t="s">
        <v>2098</v>
      </c>
      <c r="D1727" s="37">
        <v>5020</v>
      </c>
      <c r="E1727" s="34"/>
      <c r="F1727" s="42">
        <f>IF(Tableau1[[#This Row],[debit]]&gt;0,Tableau1[[#This Row],[debit]],-Tableau1[[#This Row],[credit]])</f>
        <v>5020</v>
      </c>
      <c r="G1727" s="1" t="str">
        <f>LEFT(Tableau1[[#This Row],[libelle]],FIND(" ",Tableau1[[#This Row],[libelle]])-1)</f>
        <v>CITRUCE</v>
      </c>
    </row>
    <row r="1728" spans="1:7" x14ac:dyDescent="0.35">
      <c r="A1728" s="34" t="s">
        <v>320</v>
      </c>
      <c r="B1728" s="35">
        <v>42459</v>
      </c>
      <c r="C1728" s="36" t="s">
        <v>2099</v>
      </c>
      <c r="D1728" s="37">
        <v>5830</v>
      </c>
      <c r="E1728" s="34"/>
      <c r="F1728" s="42">
        <f>IF(Tableau1[[#This Row],[debit]]&gt;0,Tableau1[[#This Row],[debit]],-Tableau1[[#This Row],[credit]])</f>
        <v>5830</v>
      </c>
      <c r="G1728" s="1" t="str">
        <f>LEFT(Tableau1[[#This Row],[libelle]],FIND(" ",Tableau1[[#This Row],[libelle]])-1)</f>
        <v>CITRUCE</v>
      </c>
    </row>
    <row r="1729" spans="1:7" x14ac:dyDescent="0.35">
      <c r="A1729" s="34" t="s">
        <v>320</v>
      </c>
      <c r="B1729" s="35">
        <v>42485</v>
      </c>
      <c r="C1729" s="36" t="s">
        <v>2100</v>
      </c>
      <c r="D1729" s="37">
        <v>6230</v>
      </c>
      <c r="E1729" s="34"/>
      <c r="F1729" s="42">
        <f>IF(Tableau1[[#This Row],[debit]]&gt;0,Tableau1[[#This Row],[debit]],-Tableau1[[#This Row],[credit]])</f>
        <v>6230</v>
      </c>
      <c r="G1729" s="1" t="str">
        <f>LEFT(Tableau1[[#This Row],[libelle]],FIND(" ",Tableau1[[#This Row],[libelle]])-1)</f>
        <v>CITRUCE</v>
      </c>
    </row>
    <row r="1730" spans="1:7" x14ac:dyDescent="0.35">
      <c r="A1730" s="34" t="s">
        <v>320</v>
      </c>
      <c r="B1730" s="35">
        <v>42596</v>
      </c>
      <c r="C1730" s="36" t="s">
        <v>2101</v>
      </c>
      <c r="D1730" s="37">
        <v>6360</v>
      </c>
      <c r="E1730" s="34"/>
      <c r="F1730" s="42">
        <f>IF(Tableau1[[#This Row],[debit]]&gt;0,Tableau1[[#This Row],[debit]],-Tableau1[[#This Row],[credit]])</f>
        <v>6360</v>
      </c>
      <c r="G1730" s="1" t="str">
        <f>LEFT(Tableau1[[#This Row],[libelle]],FIND(" ",Tableau1[[#This Row],[libelle]])-1)</f>
        <v>CITRUCE</v>
      </c>
    </row>
    <row r="1731" spans="1:7" x14ac:dyDescent="0.35">
      <c r="A1731" s="34" t="s">
        <v>320</v>
      </c>
      <c r="B1731" s="35">
        <v>42445</v>
      </c>
      <c r="C1731" s="36" t="s">
        <v>2102</v>
      </c>
      <c r="D1731" s="37">
        <v>6470</v>
      </c>
      <c r="E1731" s="34"/>
      <c r="F1731" s="42">
        <f>IF(Tableau1[[#This Row],[debit]]&gt;0,Tableau1[[#This Row],[debit]],-Tableau1[[#This Row],[credit]])</f>
        <v>6470</v>
      </c>
      <c r="G1731" s="1" t="str">
        <f>LEFT(Tableau1[[#This Row],[libelle]],FIND(" ",Tableau1[[#This Row],[libelle]])-1)</f>
        <v>CITRUCE</v>
      </c>
    </row>
    <row r="1732" spans="1:7" x14ac:dyDescent="0.35">
      <c r="A1732" s="34" t="s">
        <v>320</v>
      </c>
      <c r="B1732" s="35">
        <v>42615</v>
      </c>
      <c r="C1732" s="36" t="s">
        <v>2103</v>
      </c>
      <c r="D1732" s="37">
        <v>7210</v>
      </c>
      <c r="E1732" s="34"/>
      <c r="F1732" s="42">
        <f>IF(Tableau1[[#This Row],[debit]]&gt;0,Tableau1[[#This Row],[debit]],-Tableau1[[#This Row],[credit]])</f>
        <v>7210</v>
      </c>
      <c r="G1732" s="1" t="str">
        <f>LEFT(Tableau1[[#This Row],[libelle]],FIND(" ",Tableau1[[#This Row],[libelle]])-1)</f>
        <v>CITRUCE</v>
      </c>
    </row>
    <row r="1733" spans="1:7" x14ac:dyDescent="0.35">
      <c r="A1733" s="34" t="s">
        <v>320</v>
      </c>
      <c r="B1733" s="35">
        <v>42541</v>
      </c>
      <c r="C1733" s="36" t="s">
        <v>2104</v>
      </c>
      <c r="D1733" s="37">
        <v>8290</v>
      </c>
      <c r="E1733" s="34"/>
      <c r="F1733" s="42">
        <f>IF(Tableau1[[#This Row],[debit]]&gt;0,Tableau1[[#This Row],[debit]],-Tableau1[[#This Row],[credit]])</f>
        <v>8290</v>
      </c>
      <c r="G1733" s="1" t="str">
        <f>LEFT(Tableau1[[#This Row],[libelle]],FIND(" ",Tableau1[[#This Row],[libelle]])-1)</f>
        <v>CITRUCE</v>
      </c>
    </row>
    <row r="1734" spans="1:7" x14ac:dyDescent="0.35">
      <c r="A1734" s="34" t="s">
        <v>320</v>
      </c>
      <c r="B1734" s="35">
        <v>42525</v>
      </c>
      <c r="C1734" s="36" t="s">
        <v>2105</v>
      </c>
      <c r="D1734" s="37">
        <v>8360</v>
      </c>
      <c r="E1734" s="34"/>
      <c r="F1734" s="42">
        <f>IF(Tableau1[[#This Row],[debit]]&gt;0,Tableau1[[#This Row],[debit]],-Tableau1[[#This Row],[credit]])</f>
        <v>8360</v>
      </c>
      <c r="G1734" s="1" t="str">
        <f>LEFT(Tableau1[[#This Row],[libelle]],FIND(" ",Tableau1[[#This Row],[libelle]])-1)</f>
        <v>CITRUCE</v>
      </c>
    </row>
    <row r="1735" spans="1:7" x14ac:dyDescent="0.35">
      <c r="A1735" s="34" t="s">
        <v>322</v>
      </c>
      <c r="B1735" s="35">
        <v>42420</v>
      </c>
      <c r="C1735" s="36" t="s">
        <v>2106</v>
      </c>
      <c r="D1735" s="37">
        <v>480</v>
      </c>
      <c r="E1735" s="34"/>
      <c r="F1735" s="42">
        <f>IF(Tableau1[[#This Row],[debit]]&gt;0,Tableau1[[#This Row],[debit]],-Tableau1[[#This Row],[credit]])</f>
        <v>480</v>
      </c>
      <c r="G1735" s="1" t="str">
        <f>LEFT(Tableau1[[#This Row],[libelle]],FIND(" ",Tableau1[[#This Row],[libelle]])-1)</f>
        <v>TAITTINGER</v>
      </c>
    </row>
    <row r="1736" spans="1:7" x14ac:dyDescent="0.35">
      <c r="A1736" s="34" t="s">
        <v>322</v>
      </c>
      <c r="B1736" s="35">
        <v>42735</v>
      </c>
      <c r="C1736" s="36" t="s">
        <v>2107</v>
      </c>
      <c r="D1736" s="37">
        <v>860</v>
      </c>
      <c r="E1736" s="34"/>
      <c r="F1736" s="42">
        <f>IF(Tableau1[[#This Row],[debit]]&gt;0,Tableau1[[#This Row],[debit]],-Tableau1[[#This Row],[credit]])</f>
        <v>860</v>
      </c>
      <c r="G1736" s="1" t="str">
        <f>LEFT(Tableau1[[#This Row],[libelle]],FIND(" ",Tableau1[[#This Row],[libelle]])-1)</f>
        <v>TAITTINGER</v>
      </c>
    </row>
    <row r="1737" spans="1:7" x14ac:dyDescent="0.35">
      <c r="A1737" s="34" t="s">
        <v>322</v>
      </c>
      <c r="B1737" s="35">
        <v>42462</v>
      </c>
      <c r="C1737" s="36" t="s">
        <v>2108</v>
      </c>
      <c r="D1737" s="37">
        <v>890</v>
      </c>
      <c r="E1737" s="34"/>
      <c r="F1737" s="42">
        <f>IF(Tableau1[[#This Row],[debit]]&gt;0,Tableau1[[#This Row],[debit]],-Tableau1[[#This Row],[credit]])</f>
        <v>890</v>
      </c>
      <c r="G1737" s="1" t="str">
        <f>LEFT(Tableau1[[#This Row],[libelle]],FIND(" ",Tableau1[[#This Row],[libelle]])-1)</f>
        <v>TAITTINGER</v>
      </c>
    </row>
    <row r="1738" spans="1:7" x14ac:dyDescent="0.35">
      <c r="A1738" s="34" t="s">
        <v>322</v>
      </c>
      <c r="B1738" s="35">
        <v>42448</v>
      </c>
      <c r="C1738" s="36" t="s">
        <v>2109</v>
      </c>
      <c r="D1738" s="37">
        <v>1330</v>
      </c>
      <c r="E1738" s="34"/>
      <c r="F1738" s="42">
        <f>IF(Tableau1[[#This Row],[debit]]&gt;0,Tableau1[[#This Row],[debit]],-Tableau1[[#This Row],[credit]])</f>
        <v>1330</v>
      </c>
      <c r="G1738" s="1" t="str">
        <f>LEFT(Tableau1[[#This Row],[libelle]],FIND(" ",Tableau1[[#This Row],[libelle]])-1)</f>
        <v>TAITTINGER</v>
      </c>
    </row>
    <row r="1739" spans="1:7" x14ac:dyDescent="0.35">
      <c r="A1739" s="34" t="s">
        <v>322</v>
      </c>
      <c r="B1739" s="35">
        <v>42734</v>
      </c>
      <c r="C1739" s="36" t="s">
        <v>2110</v>
      </c>
      <c r="D1739" s="37">
        <v>1380</v>
      </c>
      <c r="E1739" s="34"/>
      <c r="F1739" s="42">
        <f>IF(Tableau1[[#This Row],[debit]]&gt;0,Tableau1[[#This Row],[debit]],-Tableau1[[#This Row],[credit]])</f>
        <v>1380</v>
      </c>
      <c r="G1739" s="1" t="str">
        <f>LEFT(Tableau1[[#This Row],[libelle]],FIND(" ",Tableau1[[#This Row],[libelle]])-1)</f>
        <v>TAITTINGER</v>
      </c>
    </row>
    <row r="1740" spans="1:7" x14ac:dyDescent="0.35">
      <c r="A1740" s="34" t="s">
        <v>322</v>
      </c>
      <c r="B1740" s="35">
        <v>42600</v>
      </c>
      <c r="C1740" s="36" t="s">
        <v>2111</v>
      </c>
      <c r="D1740" s="37">
        <v>1560</v>
      </c>
      <c r="E1740" s="34"/>
      <c r="F1740" s="42">
        <f>IF(Tableau1[[#This Row],[debit]]&gt;0,Tableau1[[#This Row],[debit]],-Tableau1[[#This Row],[credit]])</f>
        <v>1560</v>
      </c>
      <c r="G1740" s="1" t="str">
        <f>LEFT(Tableau1[[#This Row],[libelle]],FIND(" ",Tableau1[[#This Row],[libelle]])-1)</f>
        <v>TAITTINGER</v>
      </c>
    </row>
    <row r="1741" spans="1:7" x14ac:dyDescent="0.35">
      <c r="A1741" s="34" t="s">
        <v>322</v>
      </c>
      <c r="B1741" s="35">
        <v>42607</v>
      </c>
      <c r="C1741" s="36" t="s">
        <v>2112</v>
      </c>
      <c r="D1741" s="37">
        <v>1900</v>
      </c>
      <c r="E1741" s="34"/>
      <c r="F1741" s="42">
        <f>IF(Tableau1[[#This Row],[debit]]&gt;0,Tableau1[[#This Row],[debit]],-Tableau1[[#This Row],[credit]])</f>
        <v>1900</v>
      </c>
      <c r="G1741" s="1" t="str">
        <f>LEFT(Tableau1[[#This Row],[libelle]],FIND(" ",Tableau1[[#This Row],[libelle]])-1)</f>
        <v>TAITTINGER</v>
      </c>
    </row>
    <row r="1742" spans="1:7" x14ac:dyDescent="0.35">
      <c r="A1742" s="34" t="s">
        <v>322</v>
      </c>
      <c r="B1742" s="35">
        <v>42539</v>
      </c>
      <c r="C1742" s="36" t="s">
        <v>2113</v>
      </c>
      <c r="D1742" s="37">
        <v>3800</v>
      </c>
      <c r="E1742" s="34"/>
      <c r="F1742" s="42">
        <f>IF(Tableau1[[#This Row],[debit]]&gt;0,Tableau1[[#This Row],[debit]],-Tableau1[[#This Row],[credit]])</f>
        <v>3800</v>
      </c>
      <c r="G1742" s="1" t="str">
        <f>LEFT(Tableau1[[#This Row],[libelle]],FIND(" ",Tableau1[[#This Row],[libelle]])-1)</f>
        <v>TAITTINGER</v>
      </c>
    </row>
    <row r="1743" spans="1:7" x14ac:dyDescent="0.35">
      <c r="A1743" s="34" t="s">
        <v>322</v>
      </c>
      <c r="B1743" s="35">
        <v>42540</v>
      </c>
      <c r="C1743" s="36" t="s">
        <v>2114</v>
      </c>
      <c r="D1743" s="37">
        <v>3860</v>
      </c>
      <c r="E1743" s="34"/>
      <c r="F1743" s="42">
        <f>IF(Tableau1[[#This Row],[debit]]&gt;0,Tableau1[[#This Row],[debit]],-Tableau1[[#This Row],[credit]])</f>
        <v>3860</v>
      </c>
      <c r="G1743" s="1" t="str">
        <f>LEFT(Tableau1[[#This Row],[libelle]],FIND(" ",Tableau1[[#This Row],[libelle]])-1)</f>
        <v>TAITTINGER</v>
      </c>
    </row>
    <row r="1744" spans="1:7" x14ac:dyDescent="0.35">
      <c r="A1744" s="34" t="s">
        <v>322</v>
      </c>
      <c r="B1744" s="35">
        <v>42608</v>
      </c>
      <c r="C1744" s="36" t="s">
        <v>2115</v>
      </c>
      <c r="D1744" s="37">
        <v>3870</v>
      </c>
      <c r="E1744" s="34"/>
      <c r="F1744" s="42">
        <f>IF(Tableau1[[#This Row],[debit]]&gt;0,Tableau1[[#This Row],[debit]],-Tableau1[[#This Row],[credit]])</f>
        <v>3870</v>
      </c>
      <c r="G1744" s="1" t="str">
        <f>LEFT(Tableau1[[#This Row],[libelle]],FIND(" ",Tableau1[[#This Row],[libelle]])-1)</f>
        <v>TAITTINGER</v>
      </c>
    </row>
    <row r="1745" spans="1:7" x14ac:dyDescent="0.35">
      <c r="A1745" s="34" t="s">
        <v>322</v>
      </c>
      <c r="B1745" s="35">
        <v>42427</v>
      </c>
      <c r="C1745" s="36" t="s">
        <v>2116</v>
      </c>
      <c r="D1745" s="37">
        <v>4420</v>
      </c>
      <c r="E1745" s="34"/>
      <c r="F1745" s="42">
        <f>IF(Tableau1[[#This Row],[debit]]&gt;0,Tableau1[[#This Row],[debit]],-Tableau1[[#This Row],[credit]])</f>
        <v>4420</v>
      </c>
      <c r="G1745" s="1" t="str">
        <f>LEFT(Tableau1[[#This Row],[libelle]],FIND(" ",Tableau1[[#This Row],[libelle]])-1)</f>
        <v>TAITTINGER</v>
      </c>
    </row>
    <row r="1746" spans="1:7" x14ac:dyDescent="0.35">
      <c r="A1746" s="34" t="s">
        <v>322</v>
      </c>
      <c r="B1746" s="35">
        <v>42705</v>
      </c>
      <c r="C1746" s="36" t="s">
        <v>2117</v>
      </c>
      <c r="D1746" s="37">
        <v>5020</v>
      </c>
      <c r="E1746" s="34"/>
      <c r="F1746" s="42">
        <f>IF(Tableau1[[#This Row],[debit]]&gt;0,Tableau1[[#This Row],[debit]],-Tableau1[[#This Row],[credit]])</f>
        <v>5020</v>
      </c>
      <c r="G1746" s="1" t="str">
        <f>LEFT(Tableau1[[#This Row],[libelle]],FIND(" ",Tableau1[[#This Row],[libelle]])-1)</f>
        <v>TAITTINGER</v>
      </c>
    </row>
    <row r="1747" spans="1:7" x14ac:dyDescent="0.35">
      <c r="A1747" s="34" t="s">
        <v>322</v>
      </c>
      <c r="B1747" s="35">
        <v>42617</v>
      </c>
      <c r="C1747" s="36" t="s">
        <v>2118</v>
      </c>
      <c r="D1747" s="37">
        <v>5400</v>
      </c>
      <c r="E1747" s="34"/>
      <c r="F1747" s="42">
        <f>IF(Tableau1[[#This Row],[debit]]&gt;0,Tableau1[[#This Row],[debit]],-Tableau1[[#This Row],[credit]])</f>
        <v>5400</v>
      </c>
      <c r="G1747" s="1" t="str">
        <f>LEFT(Tableau1[[#This Row],[libelle]],FIND(" ",Tableau1[[#This Row],[libelle]])-1)</f>
        <v>TAITTINGER</v>
      </c>
    </row>
    <row r="1748" spans="1:7" x14ac:dyDescent="0.35">
      <c r="A1748" s="34" t="s">
        <v>322</v>
      </c>
      <c r="B1748" s="35">
        <v>42629</v>
      </c>
      <c r="C1748" s="36" t="s">
        <v>2119</v>
      </c>
      <c r="D1748" s="37">
        <v>7060</v>
      </c>
      <c r="E1748" s="34"/>
      <c r="F1748" s="42">
        <f>IF(Tableau1[[#This Row],[debit]]&gt;0,Tableau1[[#This Row],[debit]],-Tableau1[[#This Row],[credit]])</f>
        <v>7060</v>
      </c>
      <c r="G1748" s="1" t="str">
        <f>LEFT(Tableau1[[#This Row],[libelle]],FIND(" ",Tableau1[[#This Row],[libelle]])-1)</f>
        <v>TAITTINGER</v>
      </c>
    </row>
    <row r="1749" spans="1:7" x14ac:dyDescent="0.35">
      <c r="A1749" s="34" t="s">
        <v>322</v>
      </c>
      <c r="B1749" s="35">
        <v>42443</v>
      </c>
      <c r="C1749" s="36" t="s">
        <v>2120</v>
      </c>
      <c r="D1749" s="37">
        <v>7620</v>
      </c>
      <c r="E1749" s="34"/>
      <c r="F1749" s="42">
        <f>IF(Tableau1[[#This Row],[debit]]&gt;0,Tableau1[[#This Row],[debit]],-Tableau1[[#This Row],[credit]])</f>
        <v>7620</v>
      </c>
      <c r="G1749" s="1" t="str">
        <f>LEFT(Tableau1[[#This Row],[libelle]],FIND(" ",Tableau1[[#This Row],[libelle]])-1)</f>
        <v>TAITTINGER</v>
      </c>
    </row>
    <row r="1750" spans="1:7" x14ac:dyDescent="0.35">
      <c r="A1750" s="34" t="s">
        <v>322</v>
      </c>
      <c r="B1750" s="35">
        <v>42524</v>
      </c>
      <c r="C1750" s="36" t="s">
        <v>2121</v>
      </c>
      <c r="D1750" s="37">
        <v>7650</v>
      </c>
      <c r="E1750" s="34"/>
      <c r="F1750" s="42">
        <f>IF(Tableau1[[#This Row],[debit]]&gt;0,Tableau1[[#This Row],[debit]],-Tableau1[[#This Row],[credit]])</f>
        <v>7650</v>
      </c>
      <c r="G1750" s="1" t="str">
        <f>LEFT(Tableau1[[#This Row],[libelle]],FIND(" ",Tableau1[[#This Row],[libelle]])-1)</f>
        <v>TAITTINGER</v>
      </c>
    </row>
    <row r="1751" spans="1:7" x14ac:dyDescent="0.35">
      <c r="A1751" s="34" t="s">
        <v>322</v>
      </c>
      <c r="B1751" s="35">
        <v>42417</v>
      </c>
      <c r="C1751" s="36" t="s">
        <v>2086</v>
      </c>
      <c r="D1751" s="37">
        <v>7700</v>
      </c>
      <c r="E1751" s="34"/>
      <c r="F1751" s="42">
        <f>IF(Tableau1[[#This Row],[debit]]&gt;0,Tableau1[[#This Row],[debit]],-Tableau1[[#This Row],[credit]])</f>
        <v>7700</v>
      </c>
      <c r="G1751" s="1" t="str">
        <f>LEFT(Tableau1[[#This Row],[libelle]],FIND(" ",Tableau1[[#This Row],[libelle]])-1)</f>
        <v>WOUAT</v>
      </c>
    </row>
    <row r="1752" spans="1:7" x14ac:dyDescent="0.35">
      <c r="A1752" s="34" t="s">
        <v>322</v>
      </c>
      <c r="B1752" s="35">
        <v>42473</v>
      </c>
      <c r="C1752" s="36" t="s">
        <v>2087</v>
      </c>
      <c r="D1752" s="37">
        <v>7770</v>
      </c>
      <c r="E1752" s="34"/>
      <c r="F1752" s="42">
        <f>IF(Tableau1[[#This Row],[debit]]&gt;0,Tableau1[[#This Row],[debit]],-Tableau1[[#This Row],[credit]])</f>
        <v>7770</v>
      </c>
      <c r="G1752" s="1" t="str">
        <f>LEFT(Tableau1[[#This Row],[libelle]],FIND(" ",Tableau1[[#This Row],[libelle]])-1)</f>
        <v>WOUAT</v>
      </c>
    </row>
    <row r="1753" spans="1:7" x14ac:dyDescent="0.35">
      <c r="A1753" s="34" t="s">
        <v>327</v>
      </c>
      <c r="B1753" s="35">
        <v>42620</v>
      </c>
      <c r="C1753" s="36" t="s">
        <v>2088</v>
      </c>
      <c r="D1753" s="37">
        <v>110</v>
      </c>
      <c r="E1753" s="34"/>
      <c r="F1753" s="42">
        <f>IF(Tableau1[[#This Row],[debit]]&gt;0,Tableau1[[#This Row],[debit]],-Tableau1[[#This Row],[credit]])</f>
        <v>110</v>
      </c>
      <c r="G1753" s="1" t="str">
        <f>LEFT(Tableau1[[#This Row],[libelle]],FIND(" ",Tableau1[[#This Row],[libelle]])-1)</f>
        <v>WOUAT</v>
      </c>
    </row>
    <row r="1754" spans="1:7" x14ac:dyDescent="0.35">
      <c r="A1754" s="34" t="s">
        <v>327</v>
      </c>
      <c r="B1754" s="35">
        <v>42410</v>
      </c>
      <c r="C1754" s="36" t="s">
        <v>2089</v>
      </c>
      <c r="D1754" s="37">
        <v>200</v>
      </c>
      <c r="E1754" s="34"/>
      <c r="F1754" s="42">
        <f>IF(Tableau1[[#This Row],[debit]]&gt;0,Tableau1[[#This Row],[debit]],-Tableau1[[#This Row],[credit]])</f>
        <v>200</v>
      </c>
      <c r="G1754" s="1" t="str">
        <f>LEFT(Tableau1[[#This Row],[libelle]],FIND(" ",Tableau1[[#This Row],[libelle]])-1)</f>
        <v>WOUAT</v>
      </c>
    </row>
    <row r="1755" spans="1:7" x14ac:dyDescent="0.35">
      <c r="A1755" s="34" t="s">
        <v>327</v>
      </c>
      <c r="B1755" s="35">
        <v>42655</v>
      </c>
      <c r="C1755" s="36" t="s">
        <v>2090</v>
      </c>
      <c r="D1755" s="37">
        <v>300</v>
      </c>
      <c r="E1755" s="34"/>
      <c r="F1755" s="42">
        <f>IF(Tableau1[[#This Row],[debit]]&gt;0,Tableau1[[#This Row],[debit]],-Tableau1[[#This Row],[credit]])</f>
        <v>300</v>
      </c>
      <c r="G1755" s="1" t="str">
        <f>LEFT(Tableau1[[#This Row],[libelle]],FIND(" ",Tableau1[[#This Row],[libelle]])-1)</f>
        <v>WOUAT</v>
      </c>
    </row>
    <row r="1756" spans="1:7" x14ac:dyDescent="0.35">
      <c r="A1756" s="34" t="s">
        <v>327</v>
      </c>
      <c r="B1756" s="35">
        <v>42564</v>
      </c>
      <c r="C1756" s="36" t="s">
        <v>2122</v>
      </c>
      <c r="D1756" s="37">
        <v>1240</v>
      </c>
      <c r="E1756" s="34"/>
      <c r="F1756" s="42">
        <f>IF(Tableau1[[#This Row],[debit]]&gt;0,Tableau1[[#This Row],[debit]],-Tableau1[[#This Row],[credit]])</f>
        <v>1240</v>
      </c>
      <c r="G1756" s="1" t="str">
        <f>LEFT(Tableau1[[#This Row],[libelle]],FIND(" ",Tableau1[[#This Row],[libelle]])-1)</f>
        <v>SGCIB</v>
      </c>
    </row>
    <row r="1757" spans="1:7" x14ac:dyDescent="0.35">
      <c r="A1757" s="34" t="s">
        <v>327</v>
      </c>
      <c r="B1757" s="35">
        <v>42644</v>
      </c>
      <c r="C1757" s="36" t="s">
        <v>2123</v>
      </c>
      <c r="D1757" s="37">
        <v>1340</v>
      </c>
      <c r="E1757" s="34"/>
      <c r="F1757" s="42">
        <f>IF(Tableau1[[#This Row],[debit]]&gt;0,Tableau1[[#This Row],[debit]],-Tableau1[[#This Row],[credit]])</f>
        <v>1340</v>
      </c>
      <c r="G1757" s="1" t="str">
        <f>LEFT(Tableau1[[#This Row],[libelle]],FIND(" ",Tableau1[[#This Row],[libelle]])-1)</f>
        <v>SGCIB</v>
      </c>
    </row>
    <row r="1758" spans="1:7" x14ac:dyDescent="0.35">
      <c r="A1758" s="34" t="s">
        <v>327</v>
      </c>
      <c r="B1758" s="35">
        <v>42399</v>
      </c>
      <c r="C1758" s="36" t="s">
        <v>2124</v>
      </c>
      <c r="D1758" s="37">
        <v>2120</v>
      </c>
      <c r="E1758" s="34"/>
      <c r="F1758" s="42">
        <f>IF(Tableau1[[#This Row],[debit]]&gt;0,Tableau1[[#This Row],[debit]],-Tableau1[[#This Row],[credit]])</f>
        <v>2120</v>
      </c>
      <c r="G1758" s="1" t="str">
        <f>LEFT(Tableau1[[#This Row],[libelle]],FIND(" ",Tableau1[[#This Row],[libelle]])-1)</f>
        <v>SGCIB</v>
      </c>
    </row>
    <row r="1759" spans="1:7" x14ac:dyDescent="0.35">
      <c r="A1759" s="34" t="s">
        <v>327</v>
      </c>
      <c r="B1759" s="35">
        <v>42553</v>
      </c>
      <c r="C1759" s="36" t="s">
        <v>2125</v>
      </c>
      <c r="D1759" s="37">
        <v>2450</v>
      </c>
      <c r="E1759" s="34"/>
      <c r="F1759" s="42">
        <f>IF(Tableau1[[#This Row],[debit]]&gt;0,Tableau1[[#This Row],[debit]],-Tableau1[[#This Row],[credit]])</f>
        <v>2450</v>
      </c>
      <c r="G1759" s="1" t="str">
        <f>LEFT(Tableau1[[#This Row],[libelle]],FIND(" ",Tableau1[[#This Row],[libelle]])-1)</f>
        <v>SGCIB</v>
      </c>
    </row>
    <row r="1760" spans="1:7" x14ac:dyDescent="0.35">
      <c r="A1760" s="34" t="s">
        <v>327</v>
      </c>
      <c r="B1760" s="35">
        <v>42664</v>
      </c>
      <c r="C1760" s="36" t="s">
        <v>2126</v>
      </c>
      <c r="D1760" s="37">
        <v>3510</v>
      </c>
      <c r="E1760" s="34"/>
      <c r="F1760" s="42">
        <f>IF(Tableau1[[#This Row],[debit]]&gt;0,Tableau1[[#This Row],[debit]],-Tableau1[[#This Row],[credit]])</f>
        <v>3510</v>
      </c>
      <c r="G1760" s="1" t="str">
        <f>LEFT(Tableau1[[#This Row],[libelle]],FIND(" ",Tableau1[[#This Row],[libelle]])-1)</f>
        <v>SGCIB</v>
      </c>
    </row>
    <row r="1761" spans="1:7" x14ac:dyDescent="0.35">
      <c r="A1761" s="34" t="s">
        <v>327</v>
      </c>
      <c r="B1761" s="35">
        <v>42443</v>
      </c>
      <c r="C1761" s="36" t="s">
        <v>2127</v>
      </c>
      <c r="D1761" s="37">
        <v>3980</v>
      </c>
      <c r="E1761" s="34"/>
      <c r="F1761" s="42">
        <f>IF(Tableau1[[#This Row],[debit]]&gt;0,Tableau1[[#This Row],[debit]],-Tableau1[[#This Row],[credit]])</f>
        <v>3980</v>
      </c>
      <c r="G1761" s="1" t="str">
        <f>LEFT(Tableau1[[#This Row],[libelle]],FIND(" ",Tableau1[[#This Row],[libelle]])-1)</f>
        <v>SGCIB</v>
      </c>
    </row>
    <row r="1762" spans="1:7" x14ac:dyDescent="0.35">
      <c r="A1762" s="34" t="s">
        <v>327</v>
      </c>
      <c r="B1762" s="35">
        <v>42456</v>
      </c>
      <c r="C1762" s="36" t="s">
        <v>2128</v>
      </c>
      <c r="D1762" s="37">
        <v>4500</v>
      </c>
      <c r="E1762" s="34"/>
      <c r="F1762" s="42">
        <f>IF(Tableau1[[#This Row],[debit]]&gt;0,Tableau1[[#This Row],[debit]],-Tableau1[[#This Row],[credit]])</f>
        <v>4500</v>
      </c>
      <c r="G1762" s="1" t="str">
        <f>LEFT(Tableau1[[#This Row],[libelle]],FIND(" ",Tableau1[[#This Row],[libelle]])-1)</f>
        <v>SGCIB</v>
      </c>
    </row>
    <row r="1763" spans="1:7" x14ac:dyDescent="0.35">
      <c r="A1763" s="34" t="s">
        <v>327</v>
      </c>
      <c r="B1763" s="35">
        <v>42599</v>
      </c>
      <c r="C1763" s="36" t="s">
        <v>2129</v>
      </c>
      <c r="D1763" s="37">
        <v>6000</v>
      </c>
      <c r="E1763" s="34"/>
      <c r="F1763" s="42">
        <f>IF(Tableau1[[#This Row],[debit]]&gt;0,Tableau1[[#This Row],[debit]],-Tableau1[[#This Row],[credit]])</f>
        <v>6000</v>
      </c>
      <c r="G1763" s="1" t="str">
        <f>LEFT(Tableau1[[#This Row],[libelle]],FIND(" ",Tableau1[[#This Row],[libelle]])-1)</f>
        <v>SGCIB</v>
      </c>
    </row>
    <row r="1764" spans="1:7" x14ac:dyDescent="0.35">
      <c r="A1764" s="34" t="s">
        <v>327</v>
      </c>
      <c r="B1764" s="35">
        <v>42635</v>
      </c>
      <c r="C1764" s="36" t="s">
        <v>2130</v>
      </c>
      <c r="D1764" s="37">
        <v>6240</v>
      </c>
      <c r="E1764" s="34"/>
      <c r="F1764" s="42">
        <f>IF(Tableau1[[#This Row],[debit]]&gt;0,Tableau1[[#This Row],[debit]],-Tableau1[[#This Row],[credit]])</f>
        <v>6240</v>
      </c>
      <c r="G1764" s="1" t="str">
        <f>LEFT(Tableau1[[#This Row],[libelle]],FIND(" ",Tableau1[[#This Row],[libelle]])-1)</f>
        <v>SGCIB</v>
      </c>
    </row>
    <row r="1765" spans="1:7" x14ac:dyDescent="0.35">
      <c r="A1765" s="34" t="s">
        <v>327</v>
      </c>
      <c r="B1765" s="35">
        <v>42384</v>
      </c>
      <c r="C1765" s="36" t="s">
        <v>2131</v>
      </c>
      <c r="D1765" s="37">
        <v>7070</v>
      </c>
      <c r="E1765" s="34"/>
      <c r="F1765" s="42">
        <f>IF(Tableau1[[#This Row],[debit]]&gt;0,Tableau1[[#This Row],[debit]],-Tableau1[[#This Row],[credit]])</f>
        <v>7070</v>
      </c>
      <c r="G1765" s="1" t="str">
        <f>LEFT(Tableau1[[#This Row],[libelle]],FIND(" ",Tableau1[[#This Row],[libelle]])-1)</f>
        <v>SGCIB</v>
      </c>
    </row>
    <row r="1766" spans="1:7" x14ac:dyDescent="0.35">
      <c r="A1766" s="34" t="s">
        <v>327</v>
      </c>
      <c r="B1766" s="35">
        <v>42440</v>
      </c>
      <c r="C1766" s="36" t="s">
        <v>2132</v>
      </c>
      <c r="D1766" s="37">
        <v>7190</v>
      </c>
      <c r="E1766" s="34"/>
      <c r="F1766" s="42">
        <f>IF(Tableau1[[#This Row],[debit]]&gt;0,Tableau1[[#This Row],[debit]],-Tableau1[[#This Row],[credit]])</f>
        <v>7190</v>
      </c>
      <c r="G1766" s="1" t="str">
        <f>LEFT(Tableau1[[#This Row],[libelle]],FIND(" ",Tableau1[[#This Row],[libelle]])-1)</f>
        <v>SGCIB</v>
      </c>
    </row>
    <row r="1767" spans="1:7" x14ac:dyDescent="0.35">
      <c r="A1767" s="34" t="s">
        <v>327</v>
      </c>
      <c r="B1767" s="35">
        <v>42415</v>
      </c>
      <c r="C1767" s="36" t="s">
        <v>2133</v>
      </c>
      <c r="D1767" s="37">
        <v>7750</v>
      </c>
      <c r="E1767" s="34"/>
      <c r="F1767" s="42">
        <f>IF(Tableau1[[#This Row],[debit]]&gt;0,Tableau1[[#This Row],[debit]],-Tableau1[[#This Row],[credit]])</f>
        <v>7750</v>
      </c>
      <c r="G1767" s="1" t="str">
        <f>LEFT(Tableau1[[#This Row],[libelle]],FIND(" ",Tableau1[[#This Row],[libelle]])-1)</f>
        <v>SGCIB</v>
      </c>
    </row>
    <row r="1768" spans="1:7" x14ac:dyDescent="0.35">
      <c r="A1768" s="34" t="s">
        <v>327</v>
      </c>
      <c r="B1768" s="35">
        <v>42612</v>
      </c>
      <c r="C1768" s="36" t="s">
        <v>2134</v>
      </c>
      <c r="D1768" s="37">
        <v>8060</v>
      </c>
      <c r="E1768" s="34"/>
      <c r="F1768" s="42">
        <f>IF(Tableau1[[#This Row],[debit]]&gt;0,Tableau1[[#This Row],[debit]],-Tableau1[[#This Row],[credit]])</f>
        <v>8060</v>
      </c>
      <c r="G1768" s="1" t="str">
        <f>LEFT(Tableau1[[#This Row],[libelle]],FIND(" ",Tableau1[[#This Row],[libelle]])-1)</f>
        <v>SGCIB</v>
      </c>
    </row>
    <row r="1769" spans="1:7" x14ac:dyDescent="0.35">
      <c r="A1769" s="34" t="s">
        <v>327</v>
      </c>
      <c r="B1769" s="35">
        <v>42581</v>
      </c>
      <c r="C1769" s="36" t="s">
        <v>2135</v>
      </c>
      <c r="D1769" s="37">
        <v>8290</v>
      </c>
      <c r="E1769" s="34"/>
      <c r="F1769" s="42">
        <f>IF(Tableau1[[#This Row],[debit]]&gt;0,Tableau1[[#This Row],[debit]],-Tableau1[[#This Row],[credit]])</f>
        <v>8290</v>
      </c>
      <c r="G1769" s="1" t="str">
        <f>LEFT(Tableau1[[#This Row],[libelle]],FIND(" ",Tableau1[[#This Row],[libelle]])-1)</f>
        <v>SGCIB</v>
      </c>
    </row>
    <row r="1770" spans="1:7" x14ac:dyDescent="0.35">
      <c r="A1770" s="34" t="s">
        <v>327</v>
      </c>
      <c r="B1770" s="35">
        <v>42655</v>
      </c>
      <c r="C1770" s="36" t="s">
        <v>2136</v>
      </c>
      <c r="D1770" s="37">
        <v>8360</v>
      </c>
      <c r="E1770" s="34"/>
      <c r="F1770" s="42">
        <f>IF(Tableau1[[#This Row],[debit]]&gt;0,Tableau1[[#This Row],[debit]],-Tableau1[[#This Row],[credit]])</f>
        <v>8360</v>
      </c>
      <c r="G1770" s="1" t="str">
        <f>LEFT(Tableau1[[#This Row],[libelle]],FIND(" ",Tableau1[[#This Row],[libelle]])-1)</f>
        <v>SGCIB</v>
      </c>
    </row>
    <row r="1771" spans="1:7" x14ac:dyDescent="0.35">
      <c r="A1771" s="34" t="s">
        <v>354</v>
      </c>
      <c r="B1771" s="35">
        <v>42514</v>
      </c>
      <c r="C1771" s="36" t="s">
        <v>2137</v>
      </c>
      <c r="D1771" s="37">
        <v>250</v>
      </c>
      <c r="E1771" s="34"/>
      <c r="F1771" s="42">
        <f>IF(Tableau1[[#This Row],[debit]]&gt;0,Tableau1[[#This Row],[debit]],-Tableau1[[#This Row],[credit]])</f>
        <v>250</v>
      </c>
      <c r="G1771" s="1" t="str">
        <f>LEFT(Tableau1[[#This Row],[libelle]],FIND(" ",Tableau1[[#This Row],[libelle]])-1)</f>
        <v>ADDWORKING</v>
      </c>
    </row>
    <row r="1772" spans="1:7" x14ac:dyDescent="0.35">
      <c r="A1772" s="34" t="s">
        <v>354</v>
      </c>
      <c r="B1772" s="35">
        <v>42612</v>
      </c>
      <c r="C1772" s="36" t="s">
        <v>2138</v>
      </c>
      <c r="D1772" s="37">
        <v>350</v>
      </c>
      <c r="E1772" s="34"/>
      <c r="F1772" s="42">
        <f>IF(Tableau1[[#This Row],[debit]]&gt;0,Tableau1[[#This Row],[debit]],-Tableau1[[#This Row],[credit]])</f>
        <v>350</v>
      </c>
      <c r="G1772" s="1" t="str">
        <f>LEFT(Tableau1[[#This Row],[libelle]],FIND(" ",Tableau1[[#This Row],[libelle]])-1)</f>
        <v>ADDWORKING</v>
      </c>
    </row>
    <row r="1773" spans="1:7" x14ac:dyDescent="0.35">
      <c r="A1773" s="34" t="s">
        <v>354</v>
      </c>
      <c r="B1773" s="35">
        <v>42395</v>
      </c>
      <c r="C1773" s="36" t="s">
        <v>2139</v>
      </c>
      <c r="D1773" s="37">
        <v>500</v>
      </c>
      <c r="E1773" s="34"/>
      <c r="F1773" s="42">
        <f>IF(Tableau1[[#This Row],[debit]]&gt;0,Tableau1[[#This Row],[debit]],-Tableau1[[#This Row],[credit]])</f>
        <v>500</v>
      </c>
      <c r="G1773" s="1" t="str">
        <f>LEFT(Tableau1[[#This Row],[libelle]],FIND(" ",Tableau1[[#This Row],[libelle]])-1)</f>
        <v>ADDWORKING</v>
      </c>
    </row>
    <row r="1774" spans="1:7" x14ac:dyDescent="0.35">
      <c r="A1774" s="34" t="s">
        <v>354</v>
      </c>
      <c r="B1774" s="35">
        <v>42552</v>
      </c>
      <c r="C1774" s="36" t="s">
        <v>2140</v>
      </c>
      <c r="D1774" s="37"/>
      <c r="E1774" s="37">
        <v>740</v>
      </c>
      <c r="F1774" s="42">
        <f>IF(Tableau1[[#This Row],[debit]]&gt;0,Tableau1[[#This Row],[debit]],-Tableau1[[#This Row],[credit]])</f>
        <v>-740</v>
      </c>
      <c r="G1774" s="1" t="str">
        <f>LEFT(Tableau1[[#This Row],[libelle]],FIND(" ",Tableau1[[#This Row],[libelle]])-1)</f>
        <v>ADDWORKING</v>
      </c>
    </row>
    <row r="1775" spans="1:7" x14ac:dyDescent="0.35">
      <c r="A1775" s="34" t="s">
        <v>354</v>
      </c>
      <c r="B1775" s="35">
        <v>42535</v>
      </c>
      <c r="C1775" s="36" t="s">
        <v>2141</v>
      </c>
      <c r="D1775" s="37">
        <v>1610</v>
      </c>
      <c r="E1775" s="34"/>
      <c r="F1775" s="42">
        <f>IF(Tableau1[[#This Row],[debit]]&gt;0,Tableau1[[#This Row],[debit]],-Tableau1[[#This Row],[credit]])</f>
        <v>1610</v>
      </c>
      <c r="G1775" s="1" t="str">
        <f>LEFT(Tableau1[[#This Row],[libelle]],FIND(" ",Tableau1[[#This Row],[libelle]])-1)</f>
        <v>ADDWORKING</v>
      </c>
    </row>
    <row r="1776" spans="1:7" x14ac:dyDescent="0.35">
      <c r="A1776" s="34" t="s">
        <v>354</v>
      </c>
      <c r="B1776" s="35">
        <v>42424</v>
      </c>
      <c r="C1776" s="36" t="s">
        <v>2142</v>
      </c>
      <c r="D1776" s="37">
        <v>1950</v>
      </c>
      <c r="E1776" s="34"/>
      <c r="F1776" s="42">
        <f>IF(Tableau1[[#This Row],[debit]]&gt;0,Tableau1[[#This Row],[debit]],-Tableau1[[#This Row],[credit]])</f>
        <v>1950</v>
      </c>
      <c r="G1776" s="1" t="str">
        <f>LEFT(Tableau1[[#This Row],[libelle]],FIND(" ",Tableau1[[#This Row],[libelle]])-1)</f>
        <v>ADDWORKING</v>
      </c>
    </row>
    <row r="1777" spans="1:7" x14ac:dyDescent="0.35">
      <c r="A1777" s="34" t="s">
        <v>354</v>
      </c>
      <c r="B1777" s="35">
        <v>42426</v>
      </c>
      <c r="C1777" s="36" t="s">
        <v>2143</v>
      </c>
      <c r="D1777" s="37">
        <v>2240</v>
      </c>
      <c r="E1777" s="34"/>
      <c r="F1777" s="42">
        <f>IF(Tableau1[[#This Row],[debit]]&gt;0,Tableau1[[#This Row],[debit]],-Tableau1[[#This Row],[credit]])</f>
        <v>2240</v>
      </c>
      <c r="G1777" s="1" t="str">
        <f>LEFT(Tableau1[[#This Row],[libelle]],FIND(" ",Tableau1[[#This Row],[libelle]])-1)</f>
        <v>ADDWORKING</v>
      </c>
    </row>
    <row r="1778" spans="1:7" x14ac:dyDescent="0.35">
      <c r="A1778" s="34" t="s">
        <v>354</v>
      </c>
      <c r="B1778" s="35">
        <v>42446</v>
      </c>
      <c r="C1778" s="36" t="s">
        <v>2144</v>
      </c>
      <c r="D1778" s="37">
        <v>2830</v>
      </c>
      <c r="E1778" s="34"/>
      <c r="F1778" s="42">
        <f>IF(Tableau1[[#This Row],[debit]]&gt;0,Tableau1[[#This Row],[debit]],-Tableau1[[#This Row],[credit]])</f>
        <v>2830</v>
      </c>
      <c r="G1778" s="1" t="str">
        <f>LEFT(Tableau1[[#This Row],[libelle]],FIND(" ",Tableau1[[#This Row],[libelle]])-1)</f>
        <v>ADDWORKING</v>
      </c>
    </row>
    <row r="1779" spans="1:7" x14ac:dyDescent="0.35">
      <c r="A1779" s="34" t="s">
        <v>354</v>
      </c>
      <c r="B1779" s="35">
        <v>42450</v>
      </c>
      <c r="C1779" s="36" t="s">
        <v>2145</v>
      </c>
      <c r="D1779" s="37">
        <v>3930</v>
      </c>
      <c r="E1779" s="34"/>
      <c r="F1779" s="42">
        <f>IF(Tableau1[[#This Row],[debit]]&gt;0,Tableau1[[#This Row],[debit]],-Tableau1[[#This Row],[credit]])</f>
        <v>3930</v>
      </c>
      <c r="G1779" s="1" t="str">
        <f>LEFT(Tableau1[[#This Row],[libelle]],FIND(" ",Tableau1[[#This Row],[libelle]])-1)</f>
        <v>ADDWORKING</v>
      </c>
    </row>
    <row r="1780" spans="1:7" x14ac:dyDescent="0.35">
      <c r="A1780" s="34" t="s">
        <v>354</v>
      </c>
      <c r="B1780" s="35">
        <v>42465</v>
      </c>
      <c r="C1780" s="36" t="s">
        <v>2146</v>
      </c>
      <c r="D1780" s="37">
        <v>5670</v>
      </c>
      <c r="E1780" s="34"/>
      <c r="F1780" s="42">
        <f>IF(Tableau1[[#This Row],[debit]]&gt;0,Tableau1[[#This Row],[debit]],-Tableau1[[#This Row],[credit]])</f>
        <v>5670</v>
      </c>
      <c r="G1780" s="1" t="str">
        <f>LEFT(Tableau1[[#This Row],[libelle]],FIND(" ",Tableau1[[#This Row],[libelle]])-1)</f>
        <v>ADDWORKING</v>
      </c>
    </row>
    <row r="1781" spans="1:7" x14ac:dyDescent="0.35">
      <c r="A1781" s="34" t="s">
        <v>354</v>
      </c>
      <c r="B1781" s="35">
        <v>42665</v>
      </c>
      <c r="C1781" s="36" t="s">
        <v>2147</v>
      </c>
      <c r="D1781" s="37">
        <v>5680</v>
      </c>
      <c r="E1781" s="34"/>
      <c r="F1781" s="42">
        <f>IF(Tableau1[[#This Row],[debit]]&gt;0,Tableau1[[#This Row],[debit]],-Tableau1[[#This Row],[credit]])</f>
        <v>5680</v>
      </c>
      <c r="G1781" s="1" t="str">
        <f>LEFT(Tableau1[[#This Row],[libelle]],FIND(" ",Tableau1[[#This Row],[libelle]])-1)</f>
        <v>ADDWORKING</v>
      </c>
    </row>
    <row r="1782" spans="1:7" x14ac:dyDescent="0.35">
      <c r="A1782" s="34" t="s">
        <v>354</v>
      </c>
      <c r="B1782" s="35">
        <v>42433</v>
      </c>
      <c r="C1782" s="36" t="s">
        <v>2148</v>
      </c>
      <c r="D1782" s="37">
        <v>6480</v>
      </c>
      <c r="E1782" s="34"/>
      <c r="F1782" s="42">
        <f>IF(Tableau1[[#This Row],[debit]]&gt;0,Tableau1[[#This Row],[debit]],-Tableau1[[#This Row],[credit]])</f>
        <v>6480</v>
      </c>
      <c r="G1782" s="1" t="str">
        <f>LEFT(Tableau1[[#This Row],[libelle]],FIND(" ",Tableau1[[#This Row],[libelle]])-1)</f>
        <v>ADDWORKING</v>
      </c>
    </row>
    <row r="1783" spans="1:7" x14ac:dyDescent="0.35">
      <c r="A1783" s="34" t="s">
        <v>354</v>
      </c>
      <c r="B1783" s="35">
        <v>42429</v>
      </c>
      <c r="C1783" s="36" t="s">
        <v>2149</v>
      </c>
      <c r="D1783" s="37">
        <v>6530</v>
      </c>
      <c r="E1783" s="34"/>
      <c r="F1783" s="42">
        <f>IF(Tableau1[[#This Row],[debit]]&gt;0,Tableau1[[#This Row],[debit]],-Tableau1[[#This Row],[credit]])</f>
        <v>6530</v>
      </c>
      <c r="G1783" s="1" t="str">
        <f>LEFT(Tableau1[[#This Row],[libelle]],FIND(" ",Tableau1[[#This Row],[libelle]])-1)</f>
        <v>ADDWORKING</v>
      </c>
    </row>
    <row r="1784" spans="1:7" x14ac:dyDescent="0.35">
      <c r="A1784" s="34" t="s">
        <v>354</v>
      </c>
      <c r="B1784" s="35">
        <v>42690</v>
      </c>
      <c r="C1784" s="36" t="s">
        <v>2150</v>
      </c>
      <c r="D1784" s="37">
        <v>6660</v>
      </c>
      <c r="E1784" s="34"/>
      <c r="F1784" s="42">
        <f>IF(Tableau1[[#This Row],[debit]]&gt;0,Tableau1[[#This Row],[debit]],-Tableau1[[#This Row],[credit]])</f>
        <v>6660</v>
      </c>
      <c r="G1784" s="1" t="str">
        <f>LEFT(Tableau1[[#This Row],[libelle]],FIND(" ",Tableau1[[#This Row],[libelle]])-1)</f>
        <v>ADDWORKING</v>
      </c>
    </row>
    <row r="1785" spans="1:7" x14ac:dyDescent="0.35">
      <c r="A1785" s="34" t="s">
        <v>354</v>
      </c>
      <c r="B1785" s="35">
        <v>42598</v>
      </c>
      <c r="C1785" s="36" t="s">
        <v>2151</v>
      </c>
      <c r="D1785" s="37">
        <v>7590</v>
      </c>
      <c r="E1785" s="34"/>
      <c r="F1785" s="42">
        <f>IF(Tableau1[[#This Row],[debit]]&gt;0,Tableau1[[#This Row],[debit]],-Tableau1[[#This Row],[credit]])</f>
        <v>7590</v>
      </c>
      <c r="G1785" s="1" t="str">
        <f>LEFT(Tableau1[[#This Row],[libelle]],FIND(" ",Tableau1[[#This Row],[libelle]])-1)</f>
        <v>ADDWORKING</v>
      </c>
    </row>
    <row r="1786" spans="1:7" x14ac:dyDescent="0.35">
      <c r="A1786" s="34" t="s">
        <v>354</v>
      </c>
      <c r="B1786" s="35">
        <v>42531</v>
      </c>
      <c r="C1786" s="36" t="s">
        <v>2152</v>
      </c>
      <c r="D1786" s="37">
        <v>7700</v>
      </c>
      <c r="E1786" s="34"/>
      <c r="F1786" s="42">
        <f>IF(Tableau1[[#This Row],[debit]]&gt;0,Tableau1[[#This Row],[debit]],-Tableau1[[#This Row],[credit]])</f>
        <v>7700</v>
      </c>
      <c r="G1786" s="1" t="str">
        <f>LEFT(Tableau1[[#This Row],[libelle]],FIND(" ",Tableau1[[#This Row],[libelle]])-1)</f>
        <v>ADDWORKING</v>
      </c>
    </row>
    <row r="1787" spans="1:7" x14ac:dyDescent="0.35">
      <c r="A1787" s="34" t="s">
        <v>354</v>
      </c>
      <c r="B1787" s="35">
        <v>42553</v>
      </c>
      <c r="C1787" s="36" t="s">
        <v>2086</v>
      </c>
      <c r="D1787" s="37">
        <v>8220</v>
      </c>
      <c r="E1787" s="34"/>
      <c r="F1787" s="42">
        <f>IF(Tableau1[[#This Row],[debit]]&gt;0,Tableau1[[#This Row],[debit]],-Tableau1[[#This Row],[credit]])</f>
        <v>8220</v>
      </c>
      <c r="G1787" s="1" t="str">
        <f>LEFT(Tableau1[[#This Row],[libelle]],FIND(" ",Tableau1[[#This Row],[libelle]])-1)</f>
        <v>WOUAT</v>
      </c>
    </row>
    <row r="1788" spans="1:7" x14ac:dyDescent="0.35">
      <c r="A1788" s="34" t="s">
        <v>354</v>
      </c>
      <c r="B1788" s="35">
        <v>42549</v>
      </c>
      <c r="C1788" s="36" t="s">
        <v>2087</v>
      </c>
      <c r="D1788" s="37">
        <v>8340</v>
      </c>
      <c r="E1788" s="34"/>
      <c r="F1788" s="42">
        <f>IF(Tableau1[[#This Row],[debit]]&gt;0,Tableau1[[#This Row],[debit]],-Tableau1[[#This Row],[credit]])</f>
        <v>8340</v>
      </c>
      <c r="G1788" s="1" t="str">
        <f>LEFT(Tableau1[[#This Row],[libelle]],FIND(" ",Tableau1[[#This Row],[libelle]])-1)</f>
        <v>WOUAT</v>
      </c>
    </row>
    <row r="1789" spans="1:7" x14ac:dyDescent="0.35">
      <c r="A1789" s="34" t="s">
        <v>356</v>
      </c>
      <c r="B1789" s="35">
        <v>42468</v>
      </c>
      <c r="C1789" s="36" t="s">
        <v>2088</v>
      </c>
      <c r="D1789" s="37">
        <v>760</v>
      </c>
      <c r="E1789" s="34"/>
      <c r="F1789" s="42">
        <f>IF(Tableau1[[#This Row],[debit]]&gt;0,Tableau1[[#This Row],[debit]],-Tableau1[[#This Row],[credit]])</f>
        <v>760</v>
      </c>
      <c r="G1789" s="1" t="str">
        <f>LEFT(Tableau1[[#This Row],[libelle]],FIND(" ",Tableau1[[#This Row],[libelle]])-1)</f>
        <v>WOUAT</v>
      </c>
    </row>
    <row r="1790" spans="1:7" x14ac:dyDescent="0.35">
      <c r="A1790" s="34" t="s">
        <v>356</v>
      </c>
      <c r="B1790" s="35">
        <v>42548</v>
      </c>
      <c r="C1790" s="36" t="s">
        <v>2089</v>
      </c>
      <c r="D1790" s="37">
        <v>1070</v>
      </c>
      <c r="E1790" s="34"/>
      <c r="F1790" s="42">
        <f>IF(Tableau1[[#This Row],[debit]]&gt;0,Tableau1[[#This Row],[debit]],-Tableau1[[#This Row],[credit]])</f>
        <v>1070</v>
      </c>
      <c r="G1790" s="1" t="str">
        <f>LEFT(Tableau1[[#This Row],[libelle]],FIND(" ",Tableau1[[#This Row],[libelle]])-1)</f>
        <v>WOUAT</v>
      </c>
    </row>
    <row r="1791" spans="1:7" x14ac:dyDescent="0.35">
      <c r="A1791" s="34" t="s">
        <v>356</v>
      </c>
      <c r="B1791" s="35">
        <v>42518</v>
      </c>
      <c r="C1791" s="36" t="s">
        <v>2153</v>
      </c>
      <c r="D1791" s="37">
        <v>1290</v>
      </c>
      <c r="E1791" s="34"/>
      <c r="F1791" s="42">
        <f>IF(Tableau1[[#This Row],[debit]]&gt;0,Tableau1[[#This Row],[debit]],-Tableau1[[#This Row],[credit]])</f>
        <v>1290</v>
      </c>
      <c r="G1791" s="1" t="str">
        <f>LEFT(Tableau1[[#This Row],[libelle]],FIND(" ",Tableau1[[#This Row],[libelle]])-1)</f>
        <v>WOUAT</v>
      </c>
    </row>
    <row r="1792" spans="1:7" x14ac:dyDescent="0.35">
      <c r="A1792" s="34" t="s">
        <v>356</v>
      </c>
      <c r="B1792" s="35">
        <v>42529</v>
      </c>
      <c r="C1792" s="36" t="s">
        <v>2154</v>
      </c>
      <c r="D1792" s="37">
        <v>1500</v>
      </c>
      <c r="E1792" s="34"/>
      <c r="F1792" s="42">
        <f>IF(Tableau1[[#This Row],[debit]]&gt;0,Tableau1[[#This Row],[debit]],-Tableau1[[#This Row],[credit]])</f>
        <v>1500</v>
      </c>
      <c r="G1792" s="1" t="str">
        <f>LEFT(Tableau1[[#This Row],[libelle]],FIND(" ",Tableau1[[#This Row],[libelle]])-1)</f>
        <v>STAGO</v>
      </c>
    </row>
    <row r="1793" spans="1:7" x14ac:dyDescent="0.35">
      <c r="A1793" s="34" t="s">
        <v>356</v>
      </c>
      <c r="B1793" s="35">
        <v>42565</v>
      </c>
      <c r="C1793" s="36" t="s">
        <v>2155</v>
      </c>
      <c r="D1793" s="37">
        <v>2250</v>
      </c>
      <c r="E1793" s="34"/>
      <c r="F1793" s="42">
        <f>IF(Tableau1[[#This Row],[debit]]&gt;0,Tableau1[[#This Row],[debit]],-Tableau1[[#This Row],[credit]])</f>
        <v>2250</v>
      </c>
      <c r="G1793" s="1" t="str">
        <f>LEFT(Tableau1[[#This Row],[libelle]],FIND(" ",Tableau1[[#This Row],[libelle]])-1)</f>
        <v>STAGO</v>
      </c>
    </row>
    <row r="1794" spans="1:7" x14ac:dyDescent="0.35">
      <c r="A1794" s="34" t="s">
        <v>356</v>
      </c>
      <c r="B1794" s="35">
        <v>42465</v>
      </c>
      <c r="C1794" s="36" t="s">
        <v>2156</v>
      </c>
      <c r="D1794" s="37">
        <v>2510</v>
      </c>
      <c r="E1794" s="34"/>
      <c r="F1794" s="42">
        <f>IF(Tableau1[[#This Row],[debit]]&gt;0,Tableau1[[#This Row],[debit]],-Tableau1[[#This Row],[credit]])</f>
        <v>2510</v>
      </c>
      <c r="G1794" s="1" t="str">
        <f>LEFT(Tableau1[[#This Row],[libelle]],FIND(" ",Tableau1[[#This Row],[libelle]])-1)</f>
        <v>STAGO</v>
      </c>
    </row>
    <row r="1795" spans="1:7" x14ac:dyDescent="0.35">
      <c r="A1795" s="34" t="s">
        <v>356</v>
      </c>
      <c r="B1795" s="35">
        <v>42582</v>
      </c>
      <c r="C1795" s="36" t="s">
        <v>2157</v>
      </c>
      <c r="D1795" s="37">
        <v>3000</v>
      </c>
      <c r="E1795" s="34"/>
      <c r="F1795" s="42">
        <f>IF(Tableau1[[#This Row],[debit]]&gt;0,Tableau1[[#This Row],[debit]],-Tableau1[[#This Row],[credit]])</f>
        <v>3000</v>
      </c>
      <c r="G1795" s="1" t="str">
        <f>LEFT(Tableau1[[#This Row],[libelle]],FIND(" ",Tableau1[[#This Row],[libelle]])-1)</f>
        <v>STAGO</v>
      </c>
    </row>
    <row r="1796" spans="1:7" x14ac:dyDescent="0.35">
      <c r="A1796" s="34" t="s">
        <v>356</v>
      </c>
      <c r="B1796" s="35">
        <v>42562</v>
      </c>
      <c r="C1796" s="36" t="s">
        <v>2158</v>
      </c>
      <c r="D1796" s="37">
        <v>3950</v>
      </c>
      <c r="E1796" s="34"/>
      <c r="F1796" s="42">
        <f>IF(Tableau1[[#This Row],[debit]]&gt;0,Tableau1[[#This Row],[debit]],-Tableau1[[#This Row],[credit]])</f>
        <v>3950</v>
      </c>
      <c r="G1796" s="1" t="str">
        <f>LEFT(Tableau1[[#This Row],[libelle]],FIND(" ",Tableau1[[#This Row],[libelle]])-1)</f>
        <v>STAGO</v>
      </c>
    </row>
    <row r="1797" spans="1:7" x14ac:dyDescent="0.35">
      <c r="A1797" s="34" t="s">
        <v>356</v>
      </c>
      <c r="B1797" s="35">
        <v>42684</v>
      </c>
      <c r="C1797" s="36" t="s">
        <v>2159</v>
      </c>
      <c r="D1797" s="37">
        <v>4590</v>
      </c>
      <c r="E1797" s="34"/>
      <c r="F1797" s="42">
        <f>IF(Tableau1[[#This Row],[debit]]&gt;0,Tableau1[[#This Row],[debit]],-Tableau1[[#This Row],[credit]])</f>
        <v>4590</v>
      </c>
      <c r="G1797" s="1" t="str">
        <f>LEFT(Tableau1[[#This Row],[libelle]],FIND(" ",Tableau1[[#This Row],[libelle]])-1)</f>
        <v>STAGO</v>
      </c>
    </row>
    <row r="1798" spans="1:7" x14ac:dyDescent="0.35">
      <c r="A1798" s="34" t="s">
        <v>356</v>
      </c>
      <c r="B1798" s="35">
        <v>42578</v>
      </c>
      <c r="C1798" s="36" t="s">
        <v>2160</v>
      </c>
      <c r="D1798" s="37">
        <v>5630</v>
      </c>
      <c r="E1798" s="34"/>
      <c r="F1798" s="42">
        <f>IF(Tableau1[[#This Row],[debit]]&gt;0,Tableau1[[#This Row],[debit]],-Tableau1[[#This Row],[credit]])</f>
        <v>5630</v>
      </c>
      <c r="G1798" s="1" t="str">
        <f>LEFT(Tableau1[[#This Row],[libelle]],FIND(" ",Tableau1[[#This Row],[libelle]])-1)</f>
        <v>STAGO</v>
      </c>
    </row>
    <row r="1799" spans="1:7" x14ac:dyDescent="0.35">
      <c r="A1799" s="34" t="s">
        <v>356</v>
      </c>
      <c r="B1799" s="35">
        <v>42527</v>
      </c>
      <c r="C1799" s="36" t="s">
        <v>2161</v>
      </c>
      <c r="D1799" s="37">
        <v>5820</v>
      </c>
      <c r="E1799" s="34"/>
      <c r="F1799" s="42">
        <f>IF(Tableau1[[#This Row],[debit]]&gt;0,Tableau1[[#This Row],[debit]],-Tableau1[[#This Row],[credit]])</f>
        <v>5820</v>
      </c>
      <c r="G1799" s="1" t="str">
        <f>LEFT(Tableau1[[#This Row],[libelle]],FIND(" ",Tableau1[[#This Row],[libelle]])-1)</f>
        <v>STAGO</v>
      </c>
    </row>
    <row r="1800" spans="1:7" x14ac:dyDescent="0.35">
      <c r="A1800" s="34" t="s">
        <v>356</v>
      </c>
      <c r="B1800" s="35">
        <v>42637</v>
      </c>
      <c r="C1800" s="36" t="s">
        <v>2162</v>
      </c>
      <c r="D1800" s="37">
        <v>5960</v>
      </c>
      <c r="E1800" s="34"/>
      <c r="F1800" s="42">
        <f>IF(Tableau1[[#This Row],[debit]]&gt;0,Tableau1[[#This Row],[debit]],-Tableau1[[#This Row],[credit]])</f>
        <v>5960</v>
      </c>
      <c r="G1800" s="1" t="str">
        <f>LEFT(Tableau1[[#This Row],[libelle]],FIND(" ",Tableau1[[#This Row],[libelle]])-1)</f>
        <v>STAGO</v>
      </c>
    </row>
    <row r="1801" spans="1:7" x14ac:dyDescent="0.35">
      <c r="A1801" s="34" t="s">
        <v>356</v>
      </c>
      <c r="B1801" s="35">
        <v>42569</v>
      </c>
      <c r="C1801" s="36" t="s">
        <v>2163</v>
      </c>
      <c r="D1801" s="37">
        <v>6040</v>
      </c>
      <c r="E1801" s="34"/>
      <c r="F1801" s="42">
        <f>IF(Tableau1[[#This Row],[debit]]&gt;0,Tableau1[[#This Row],[debit]],-Tableau1[[#This Row],[credit]])</f>
        <v>6040</v>
      </c>
      <c r="G1801" s="1" t="str">
        <f>LEFT(Tableau1[[#This Row],[libelle]],FIND(" ",Tableau1[[#This Row],[libelle]])-1)</f>
        <v>STAGO</v>
      </c>
    </row>
    <row r="1802" spans="1:7" x14ac:dyDescent="0.35">
      <c r="A1802" s="34" t="s">
        <v>356</v>
      </c>
      <c r="B1802" s="35">
        <v>42407</v>
      </c>
      <c r="C1802" s="36" t="s">
        <v>2164</v>
      </c>
      <c r="D1802" s="37">
        <v>6370</v>
      </c>
      <c r="E1802" s="34"/>
      <c r="F1802" s="42">
        <f>IF(Tableau1[[#This Row],[debit]]&gt;0,Tableau1[[#This Row],[debit]],-Tableau1[[#This Row],[credit]])</f>
        <v>6370</v>
      </c>
      <c r="G1802" s="1" t="str">
        <f>LEFT(Tableau1[[#This Row],[libelle]],FIND(" ",Tableau1[[#This Row],[libelle]])-1)</f>
        <v>STAGO</v>
      </c>
    </row>
    <row r="1803" spans="1:7" x14ac:dyDescent="0.35">
      <c r="A1803" s="34" t="s">
        <v>356</v>
      </c>
      <c r="B1803" s="35">
        <v>42554</v>
      </c>
      <c r="C1803" s="36" t="s">
        <v>2165</v>
      </c>
      <c r="D1803" s="37">
        <v>6540</v>
      </c>
      <c r="E1803" s="34"/>
      <c r="F1803" s="42">
        <f>IF(Tableau1[[#This Row],[debit]]&gt;0,Tableau1[[#This Row],[debit]],-Tableau1[[#This Row],[credit]])</f>
        <v>6540</v>
      </c>
      <c r="G1803" s="1" t="str">
        <f>LEFT(Tableau1[[#This Row],[libelle]],FIND(" ",Tableau1[[#This Row],[libelle]])-1)</f>
        <v>STAGO</v>
      </c>
    </row>
    <row r="1804" spans="1:7" x14ac:dyDescent="0.35">
      <c r="A1804" s="34" t="s">
        <v>356</v>
      </c>
      <c r="B1804" s="35">
        <v>42382</v>
      </c>
      <c r="C1804" s="36" t="s">
        <v>2166</v>
      </c>
      <c r="D1804" s="37">
        <v>6760</v>
      </c>
      <c r="E1804" s="34"/>
      <c r="F1804" s="42">
        <f>IF(Tableau1[[#This Row],[debit]]&gt;0,Tableau1[[#This Row],[debit]],-Tableau1[[#This Row],[credit]])</f>
        <v>6760</v>
      </c>
      <c r="G1804" s="1" t="str">
        <f>LEFT(Tableau1[[#This Row],[libelle]],FIND(" ",Tableau1[[#This Row],[libelle]])-1)</f>
        <v>STAGO</v>
      </c>
    </row>
    <row r="1805" spans="1:7" x14ac:dyDescent="0.35">
      <c r="A1805" s="34" t="s">
        <v>356</v>
      </c>
      <c r="B1805" s="35">
        <v>42397</v>
      </c>
      <c r="C1805" s="36" t="s">
        <v>2167</v>
      </c>
      <c r="D1805" s="37">
        <v>7290</v>
      </c>
      <c r="E1805" s="34"/>
      <c r="F1805" s="42">
        <f>IF(Tableau1[[#This Row],[debit]]&gt;0,Tableau1[[#This Row],[debit]],-Tableau1[[#This Row],[credit]])</f>
        <v>7290</v>
      </c>
      <c r="G1805" s="1" t="str">
        <f>LEFT(Tableau1[[#This Row],[libelle]],FIND(" ",Tableau1[[#This Row],[libelle]])-1)</f>
        <v>STAGO</v>
      </c>
    </row>
    <row r="1806" spans="1:7" x14ac:dyDescent="0.35">
      <c r="A1806" s="34" t="s">
        <v>356</v>
      </c>
      <c r="B1806" s="35">
        <v>42708</v>
      </c>
      <c r="C1806" s="36" t="s">
        <v>2168</v>
      </c>
      <c r="D1806" s="37">
        <v>7610</v>
      </c>
      <c r="E1806" s="34"/>
      <c r="F1806" s="42">
        <f>IF(Tableau1[[#This Row],[debit]]&gt;0,Tableau1[[#This Row],[debit]],-Tableau1[[#This Row],[credit]])</f>
        <v>7610</v>
      </c>
      <c r="G1806" s="1" t="str">
        <f>LEFT(Tableau1[[#This Row],[libelle]],FIND(" ",Tableau1[[#This Row],[libelle]])-1)</f>
        <v>STAGO</v>
      </c>
    </row>
    <row r="1807" spans="1:7" x14ac:dyDescent="0.35">
      <c r="A1807" s="34" t="s">
        <v>358</v>
      </c>
      <c r="B1807" s="35">
        <v>42567</v>
      </c>
      <c r="C1807" s="36" t="s">
        <v>2169</v>
      </c>
      <c r="D1807" s="37">
        <v>680</v>
      </c>
      <c r="E1807" s="34"/>
      <c r="F1807" s="42">
        <f>IF(Tableau1[[#This Row],[debit]]&gt;0,Tableau1[[#This Row],[debit]],-Tableau1[[#This Row],[credit]])</f>
        <v>680</v>
      </c>
      <c r="G1807" s="1" t="str">
        <f>LEFT(Tableau1[[#This Row],[libelle]],FIND(" ",Tableau1[[#This Row],[libelle]])-1)</f>
        <v>GEMO</v>
      </c>
    </row>
    <row r="1808" spans="1:7" x14ac:dyDescent="0.35">
      <c r="A1808" s="34" t="s">
        <v>358</v>
      </c>
      <c r="B1808" s="35">
        <v>42481</v>
      </c>
      <c r="C1808" s="36" t="s">
        <v>2170</v>
      </c>
      <c r="D1808" s="37"/>
      <c r="E1808" s="37">
        <v>860</v>
      </c>
      <c r="F1808" s="42">
        <f>IF(Tableau1[[#This Row],[debit]]&gt;0,Tableau1[[#This Row],[debit]],-Tableau1[[#This Row],[credit]])</f>
        <v>-860</v>
      </c>
      <c r="G1808" s="1" t="str">
        <f>LEFT(Tableau1[[#This Row],[libelle]],FIND(" ",Tableau1[[#This Row],[libelle]])-1)</f>
        <v>GEMO</v>
      </c>
    </row>
    <row r="1809" spans="1:7" x14ac:dyDescent="0.35">
      <c r="A1809" s="34" t="s">
        <v>358</v>
      </c>
      <c r="B1809" s="35">
        <v>42516</v>
      </c>
      <c r="C1809" s="36" t="s">
        <v>2171</v>
      </c>
      <c r="D1809" s="37">
        <v>1870</v>
      </c>
      <c r="E1809" s="34"/>
      <c r="F1809" s="42">
        <f>IF(Tableau1[[#This Row],[debit]]&gt;0,Tableau1[[#This Row],[debit]],-Tableau1[[#This Row],[credit]])</f>
        <v>1870</v>
      </c>
      <c r="G1809" s="1" t="str">
        <f>LEFT(Tableau1[[#This Row],[libelle]],FIND(" ",Tableau1[[#This Row],[libelle]])-1)</f>
        <v>GEMO</v>
      </c>
    </row>
    <row r="1810" spans="1:7" x14ac:dyDescent="0.35">
      <c r="A1810" s="34" t="s">
        <v>358</v>
      </c>
      <c r="B1810" s="35">
        <v>42631</v>
      </c>
      <c r="C1810" s="36" t="s">
        <v>2172</v>
      </c>
      <c r="D1810" s="37">
        <v>2640</v>
      </c>
      <c r="E1810" s="34"/>
      <c r="F1810" s="42">
        <f>IF(Tableau1[[#This Row],[debit]]&gt;0,Tableau1[[#This Row],[debit]],-Tableau1[[#This Row],[credit]])</f>
        <v>2640</v>
      </c>
      <c r="G1810" s="1" t="str">
        <f>LEFT(Tableau1[[#This Row],[libelle]],FIND(" ",Tableau1[[#This Row],[libelle]])-1)</f>
        <v>GEMO</v>
      </c>
    </row>
    <row r="1811" spans="1:7" x14ac:dyDescent="0.35">
      <c r="A1811" s="34" t="s">
        <v>358</v>
      </c>
      <c r="B1811" s="35">
        <v>42477</v>
      </c>
      <c r="C1811" s="36" t="s">
        <v>2173</v>
      </c>
      <c r="D1811" s="37">
        <v>3230</v>
      </c>
      <c r="E1811" s="34"/>
      <c r="F1811" s="42">
        <f>IF(Tableau1[[#This Row],[debit]]&gt;0,Tableau1[[#This Row],[debit]],-Tableau1[[#This Row],[credit]])</f>
        <v>3230</v>
      </c>
      <c r="G1811" s="1" t="str">
        <f>LEFT(Tableau1[[#This Row],[libelle]],FIND(" ",Tableau1[[#This Row],[libelle]])-1)</f>
        <v>GEMO</v>
      </c>
    </row>
    <row r="1812" spans="1:7" x14ac:dyDescent="0.35">
      <c r="A1812" s="34" t="s">
        <v>358</v>
      </c>
      <c r="B1812" s="35">
        <v>42595</v>
      </c>
      <c r="C1812" s="36" t="s">
        <v>2174</v>
      </c>
      <c r="D1812" s="37">
        <v>3350</v>
      </c>
      <c r="E1812" s="34"/>
      <c r="F1812" s="42">
        <f>IF(Tableau1[[#This Row],[debit]]&gt;0,Tableau1[[#This Row],[debit]],-Tableau1[[#This Row],[credit]])</f>
        <v>3350</v>
      </c>
      <c r="G1812" s="1" t="str">
        <f>LEFT(Tableau1[[#This Row],[libelle]],FIND(" ",Tableau1[[#This Row],[libelle]])-1)</f>
        <v>GEMO</v>
      </c>
    </row>
    <row r="1813" spans="1:7" x14ac:dyDescent="0.35">
      <c r="A1813" s="34" t="s">
        <v>358</v>
      </c>
      <c r="B1813" s="35">
        <v>42721</v>
      </c>
      <c r="C1813" s="36" t="s">
        <v>2175</v>
      </c>
      <c r="D1813" s="37">
        <v>3490</v>
      </c>
      <c r="E1813" s="34"/>
      <c r="F1813" s="42">
        <f>IF(Tableau1[[#This Row],[debit]]&gt;0,Tableau1[[#This Row],[debit]],-Tableau1[[#This Row],[credit]])</f>
        <v>3490</v>
      </c>
      <c r="G1813" s="1" t="str">
        <f>LEFT(Tableau1[[#This Row],[libelle]],FIND(" ",Tableau1[[#This Row],[libelle]])-1)</f>
        <v>GEMO</v>
      </c>
    </row>
    <row r="1814" spans="1:7" x14ac:dyDescent="0.35">
      <c r="A1814" s="34" t="s">
        <v>358</v>
      </c>
      <c r="B1814" s="35">
        <v>42474</v>
      </c>
      <c r="C1814" s="36" t="s">
        <v>2176</v>
      </c>
      <c r="D1814" s="37">
        <v>3940</v>
      </c>
      <c r="E1814" s="34"/>
      <c r="F1814" s="42">
        <f>IF(Tableau1[[#This Row],[debit]]&gt;0,Tableau1[[#This Row],[debit]],-Tableau1[[#This Row],[credit]])</f>
        <v>3940</v>
      </c>
      <c r="G1814" s="1" t="str">
        <f>LEFT(Tableau1[[#This Row],[libelle]],FIND(" ",Tableau1[[#This Row],[libelle]])-1)</f>
        <v>GEMO</v>
      </c>
    </row>
    <row r="1815" spans="1:7" x14ac:dyDescent="0.35">
      <c r="A1815" s="34" t="s">
        <v>358</v>
      </c>
      <c r="B1815" s="35">
        <v>42470</v>
      </c>
      <c r="C1815" s="36" t="s">
        <v>2177</v>
      </c>
      <c r="D1815" s="37">
        <v>4190</v>
      </c>
      <c r="E1815" s="34"/>
      <c r="F1815" s="42">
        <f>IF(Tableau1[[#This Row],[debit]]&gt;0,Tableau1[[#This Row],[debit]],-Tableau1[[#This Row],[credit]])</f>
        <v>4190</v>
      </c>
      <c r="G1815" s="1" t="str">
        <f>LEFT(Tableau1[[#This Row],[libelle]],FIND(" ",Tableau1[[#This Row],[libelle]])-1)</f>
        <v>GEMO</v>
      </c>
    </row>
    <row r="1816" spans="1:7" x14ac:dyDescent="0.35">
      <c r="A1816" s="34" t="s">
        <v>358</v>
      </c>
      <c r="B1816" s="35">
        <v>42686</v>
      </c>
      <c r="C1816" s="36" t="s">
        <v>2178</v>
      </c>
      <c r="D1816" s="37">
        <v>4320</v>
      </c>
      <c r="E1816" s="34"/>
      <c r="F1816" s="42">
        <f>IF(Tableau1[[#This Row],[debit]]&gt;0,Tableau1[[#This Row],[debit]],-Tableau1[[#This Row],[credit]])</f>
        <v>4320</v>
      </c>
      <c r="G1816" s="1" t="str">
        <f>LEFT(Tableau1[[#This Row],[libelle]],FIND(" ",Tableau1[[#This Row],[libelle]])-1)</f>
        <v>GEMO</v>
      </c>
    </row>
    <row r="1817" spans="1:7" x14ac:dyDescent="0.35">
      <c r="A1817" s="34" t="s">
        <v>358</v>
      </c>
      <c r="B1817" s="35">
        <v>42619</v>
      </c>
      <c r="C1817" s="36" t="s">
        <v>2179</v>
      </c>
      <c r="D1817" s="37">
        <v>5000</v>
      </c>
      <c r="E1817" s="34"/>
      <c r="F1817" s="42">
        <f>IF(Tableau1[[#This Row],[debit]]&gt;0,Tableau1[[#This Row],[debit]],-Tableau1[[#This Row],[credit]])</f>
        <v>5000</v>
      </c>
      <c r="G1817" s="1" t="str">
        <f>LEFT(Tableau1[[#This Row],[libelle]],FIND(" ",Tableau1[[#This Row],[libelle]])-1)</f>
        <v>GEMO</v>
      </c>
    </row>
    <row r="1818" spans="1:7" x14ac:dyDescent="0.35">
      <c r="A1818" s="34" t="s">
        <v>358</v>
      </c>
      <c r="B1818" s="35">
        <v>42436</v>
      </c>
      <c r="C1818" s="36" t="s">
        <v>2180</v>
      </c>
      <c r="D1818" s="37">
        <v>5350</v>
      </c>
      <c r="E1818" s="34"/>
      <c r="F1818" s="42">
        <f>IF(Tableau1[[#This Row],[debit]]&gt;0,Tableau1[[#This Row],[debit]],-Tableau1[[#This Row],[credit]])</f>
        <v>5350</v>
      </c>
      <c r="G1818" s="1" t="str">
        <f>LEFT(Tableau1[[#This Row],[libelle]],FIND(" ",Tableau1[[#This Row],[libelle]])-1)</f>
        <v>GEMO</v>
      </c>
    </row>
    <row r="1819" spans="1:7" x14ac:dyDescent="0.35">
      <c r="A1819" s="34" t="s">
        <v>358</v>
      </c>
      <c r="B1819" s="35">
        <v>42526</v>
      </c>
      <c r="C1819" s="36" t="s">
        <v>2181</v>
      </c>
      <c r="D1819" s="37">
        <v>5590</v>
      </c>
      <c r="E1819" s="34"/>
      <c r="F1819" s="42">
        <f>IF(Tableau1[[#This Row],[debit]]&gt;0,Tableau1[[#This Row],[debit]],-Tableau1[[#This Row],[credit]])</f>
        <v>5590</v>
      </c>
      <c r="G1819" s="1" t="str">
        <f>LEFT(Tableau1[[#This Row],[libelle]],FIND(" ",Tableau1[[#This Row],[libelle]])-1)</f>
        <v>GEMO</v>
      </c>
    </row>
    <row r="1820" spans="1:7" x14ac:dyDescent="0.35">
      <c r="A1820" s="34" t="s">
        <v>358</v>
      </c>
      <c r="B1820" s="35">
        <v>42486</v>
      </c>
      <c r="C1820" s="36" t="s">
        <v>2182</v>
      </c>
      <c r="D1820" s="37">
        <v>5840</v>
      </c>
      <c r="E1820" s="34"/>
      <c r="F1820" s="42">
        <f>IF(Tableau1[[#This Row],[debit]]&gt;0,Tableau1[[#This Row],[debit]],-Tableau1[[#This Row],[credit]])</f>
        <v>5840</v>
      </c>
      <c r="G1820" s="1" t="str">
        <f>LEFT(Tableau1[[#This Row],[libelle]],FIND(" ",Tableau1[[#This Row],[libelle]])-1)</f>
        <v>GEMO</v>
      </c>
    </row>
    <row r="1821" spans="1:7" x14ac:dyDescent="0.35">
      <c r="A1821" s="34" t="s">
        <v>358</v>
      </c>
      <c r="B1821" s="35">
        <v>42688</v>
      </c>
      <c r="C1821" s="36" t="s">
        <v>2183</v>
      </c>
      <c r="D1821" s="37">
        <v>6400</v>
      </c>
      <c r="E1821" s="34"/>
      <c r="F1821" s="42">
        <f>IF(Tableau1[[#This Row],[debit]]&gt;0,Tableau1[[#This Row],[debit]],-Tableau1[[#This Row],[credit]])</f>
        <v>6400</v>
      </c>
      <c r="G1821" s="1" t="str">
        <f>LEFT(Tableau1[[#This Row],[libelle]],FIND(" ",Tableau1[[#This Row],[libelle]])-1)</f>
        <v>GEMO</v>
      </c>
    </row>
    <row r="1822" spans="1:7" x14ac:dyDescent="0.35">
      <c r="A1822" s="34" t="s">
        <v>358</v>
      </c>
      <c r="B1822" s="35">
        <v>42693</v>
      </c>
      <c r="C1822" s="36" t="s">
        <v>2184</v>
      </c>
      <c r="D1822" s="37">
        <v>6630</v>
      </c>
      <c r="E1822" s="34"/>
      <c r="F1822" s="42">
        <f>IF(Tableau1[[#This Row],[debit]]&gt;0,Tableau1[[#This Row],[debit]],-Tableau1[[#This Row],[credit]])</f>
        <v>6630</v>
      </c>
      <c r="G1822" s="1" t="str">
        <f>LEFT(Tableau1[[#This Row],[libelle]],FIND(" ",Tableau1[[#This Row],[libelle]])-1)</f>
        <v>RADIALL</v>
      </c>
    </row>
    <row r="1823" spans="1:7" x14ac:dyDescent="0.35">
      <c r="A1823" s="34" t="s">
        <v>358</v>
      </c>
      <c r="B1823" s="35">
        <v>42687</v>
      </c>
      <c r="C1823" s="36" t="s">
        <v>2185</v>
      </c>
      <c r="D1823" s="37">
        <v>7770</v>
      </c>
      <c r="E1823" s="34"/>
      <c r="F1823" s="42">
        <f>IF(Tableau1[[#This Row],[debit]]&gt;0,Tableau1[[#This Row],[debit]],-Tableau1[[#This Row],[credit]])</f>
        <v>7770</v>
      </c>
      <c r="G1823" s="1" t="str">
        <f>LEFT(Tableau1[[#This Row],[libelle]],FIND(" ",Tableau1[[#This Row],[libelle]])-1)</f>
        <v>RADIALL</v>
      </c>
    </row>
    <row r="1824" spans="1:7" x14ac:dyDescent="0.35">
      <c r="A1824" s="34" t="s">
        <v>358</v>
      </c>
      <c r="B1824" s="35">
        <v>42702</v>
      </c>
      <c r="C1824" s="36" t="s">
        <v>2186</v>
      </c>
      <c r="D1824" s="37">
        <v>7930</v>
      </c>
      <c r="E1824" s="34"/>
      <c r="F1824" s="42">
        <f>IF(Tableau1[[#This Row],[debit]]&gt;0,Tableau1[[#This Row],[debit]],-Tableau1[[#This Row],[credit]])</f>
        <v>7930</v>
      </c>
      <c r="G1824" s="1" t="str">
        <f>LEFT(Tableau1[[#This Row],[libelle]],FIND(" ",Tableau1[[#This Row],[libelle]])-1)</f>
        <v>RADIALL</v>
      </c>
    </row>
    <row r="1825" spans="1:7" x14ac:dyDescent="0.35">
      <c r="A1825" s="34" t="s">
        <v>360</v>
      </c>
      <c r="B1825" s="35">
        <v>42383</v>
      </c>
      <c r="C1825" s="36" t="s">
        <v>2187</v>
      </c>
      <c r="D1825" s="37">
        <v>440</v>
      </c>
      <c r="E1825" s="34"/>
      <c r="F1825" s="42">
        <f>IF(Tableau1[[#This Row],[debit]]&gt;0,Tableau1[[#This Row],[debit]],-Tableau1[[#This Row],[credit]])</f>
        <v>440</v>
      </c>
      <c r="G1825" s="1" t="str">
        <f>LEFT(Tableau1[[#This Row],[libelle]],FIND(" ",Tableau1[[#This Row],[libelle]])-1)</f>
        <v>RADIALL</v>
      </c>
    </row>
    <row r="1826" spans="1:7" x14ac:dyDescent="0.35">
      <c r="A1826" s="34" t="s">
        <v>360</v>
      </c>
      <c r="B1826" s="35">
        <v>42471</v>
      </c>
      <c r="C1826" s="36" t="s">
        <v>2188</v>
      </c>
      <c r="D1826" s="37">
        <v>470</v>
      </c>
      <c r="E1826" s="34"/>
      <c r="F1826" s="42">
        <f>IF(Tableau1[[#This Row],[debit]]&gt;0,Tableau1[[#This Row],[debit]],-Tableau1[[#This Row],[credit]])</f>
        <v>470</v>
      </c>
      <c r="G1826" s="1" t="str">
        <f>LEFT(Tableau1[[#This Row],[libelle]],FIND(" ",Tableau1[[#This Row],[libelle]])-1)</f>
        <v>RADIALL</v>
      </c>
    </row>
    <row r="1827" spans="1:7" x14ac:dyDescent="0.35">
      <c r="A1827" s="34" t="s">
        <v>360</v>
      </c>
      <c r="B1827" s="35">
        <v>42478</v>
      </c>
      <c r="C1827" s="36" t="s">
        <v>2189</v>
      </c>
      <c r="D1827" s="37">
        <v>1000</v>
      </c>
      <c r="E1827" s="34"/>
      <c r="F1827" s="42">
        <f>IF(Tableau1[[#This Row],[debit]]&gt;0,Tableau1[[#This Row],[debit]],-Tableau1[[#This Row],[credit]])</f>
        <v>1000</v>
      </c>
      <c r="G1827" s="1" t="str">
        <f>LEFT(Tableau1[[#This Row],[libelle]],FIND(" ",Tableau1[[#This Row],[libelle]])-1)</f>
        <v>TOYOTA</v>
      </c>
    </row>
    <row r="1828" spans="1:7" x14ac:dyDescent="0.35">
      <c r="A1828" s="34" t="s">
        <v>360</v>
      </c>
      <c r="B1828" s="35">
        <v>42660</v>
      </c>
      <c r="C1828" s="36" t="s">
        <v>2190</v>
      </c>
      <c r="D1828" s="37">
        <v>1220</v>
      </c>
      <c r="E1828" s="34"/>
      <c r="F1828" s="42">
        <f>IF(Tableau1[[#This Row],[debit]]&gt;0,Tableau1[[#This Row],[debit]],-Tableau1[[#This Row],[credit]])</f>
        <v>1220</v>
      </c>
      <c r="G1828" s="1" t="str">
        <f>LEFT(Tableau1[[#This Row],[libelle]],FIND(" ",Tableau1[[#This Row],[libelle]])-1)</f>
        <v>TOYOTA</v>
      </c>
    </row>
    <row r="1829" spans="1:7" x14ac:dyDescent="0.35">
      <c r="A1829" s="34" t="s">
        <v>360</v>
      </c>
      <c r="B1829" s="35">
        <v>42458</v>
      </c>
      <c r="C1829" s="36" t="s">
        <v>2191</v>
      </c>
      <c r="D1829" s="37">
        <v>2750</v>
      </c>
      <c r="E1829" s="34"/>
      <c r="F1829" s="42">
        <f>IF(Tableau1[[#This Row],[debit]]&gt;0,Tableau1[[#This Row],[debit]],-Tableau1[[#This Row],[credit]])</f>
        <v>2750</v>
      </c>
      <c r="G1829" s="1" t="str">
        <f>LEFT(Tableau1[[#This Row],[libelle]],FIND(" ",Tableau1[[#This Row],[libelle]])-1)</f>
        <v>TOYOTA</v>
      </c>
    </row>
    <row r="1830" spans="1:7" x14ac:dyDescent="0.35">
      <c r="A1830" s="34" t="s">
        <v>360</v>
      </c>
      <c r="B1830" s="35">
        <v>42409</v>
      </c>
      <c r="C1830" s="36" t="s">
        <v>2192</v>
      </c>
      <c r="D1830" s="37">
        <v>3190</v>
      </c>
      <c r="E1830" s="34"/>
      <c r="F1830" s="42">
        <f>IF(Tableau1[[#This Row],[debit]]&gt;0,Tableau1[[#This Row],[debit]],-Tableau1[[#This Row],[credit]])</f>
        <v>3190</v>
      </c>
      <c r="G1830" s="1" t="str">
        <f>LEFT(Tableau1[[#This Row],[libelle]],FIND(" ",Tableau1[[#This Row],[libelle]])-1)</f>
        <v>TOYOTA</v>
      </c>
    </row>
    <row r="1831" spans="1:7" x14ac:dyDescent="0.35">
      <c r="A1831" s="34" t="s">
        <v>360</v>
      </c>
      <c r="B1831" s="35">
        <v>42426</v>
      </c>
      <c r="C1831" s="36" t="s">
        <v>2193</v>
      </c>
      <c r="D1831" s="37">
        <v>3620</v>
      </c>
      <c r="E1831" s="34"/>
      <c r="F1831" s="42">
        <f>IF(Tableau1[[#This Row],[debit]]&gt;0,Tableau1[[#This Row],[debit]],-Tableau1[[#This Row],[credit]])</f>
        <v>3620</v>
      </c>
      <c r="G1831" s="1" t="str">
        <f>LEFT(Tableau1[[#This Row],[libelle]],FIND(" ",Tableau1[[#This Row],[libelle]])-1)</f>
        <v>TOYOTA</v>
      </c>
    </row>
    <row r="1832" spans="1:7" x14ac:dyDescent="0.35">
      <c r="A1832" s="34" t="s">
        <v>360</v>
      </c>
      <c r="B1832" s="35">
        <v>42414</v>
      </c>
      <c r="C1832" s="36" t="s">
        <v>2194</v>
      </c>
      <c r="D1832" s="37">
        <v>3980</v>
      </c>
      <c r="E1832" s="34"/>
      <c r="F1832" s="42">
        <f>IF(Tableau1[[#This Row],[debit]]&gt;0,Tableau1[[#This Row],[debit]],-Tableau1[[#This Row],[credit]])</f>
        <v>3980</v>
      </c>
      <c r="G1832" s="1" t="str">
        <f>LEFT(Tableau1[[#This Row],[libelle]],FIND(" ",Tableau1[[#This Row],[libelle]])-1)</f>
        <v>TOYOTA</v>
      </c>
    </row>
    <row r="1833" spans="1:7" x14ac:dyDescent="0.35">
      <c r="A1833" s="34" t="s">
        <v>360</v>
      </c>
      <c r="B1833" s="35">
        <v>42441</v>
      </c>
      <c r="C1833" s="36" t="s">
        <v>2195</v>
      </c>
      <c r="D1833" s="37">
        <v>4310</v>
      </c>
      <c r="E1833" s="34"/>
      <c r="F1833" s="42">
        <f>IF(Tableau1[[#This Row],[debit]]&gt;0,Tableau1[[#This Row],[debit]],-Tableau1[[#This Row],[credit]])</f>
        <v>4310</v>
      </c>
      <c r="G1833" s="1" t="str">
        <f>LEFT(Tableau1[[#This Row],[libelle]],FIND(" ",Tableau1[[#This Row],[libelle]])-1)</f>
        <v>TOYOTA</v>
      </c>
    </row>
    <row r="1834" spans="1:7" x14ac:dyDescent="0.35">
      <c r="A1834" s="34" t="s">
        <v>360</v>
      </c>
      <c r="B1834" s="35">
        <v>42489</v>
      </c>
      <c r="C1834" s="36" t="s">
        <v>2196</v>
      </c>
      <c r="D1834" s="37">
        <v>5030</v>
      </c>
      <c r="E1834" s="34"/>
      <c r="F1834" s="42">
        <f>IF(Tableau1[[#This Row],[debit]]&gt;0,Tableau1[[#This Row],[debit]],-Tableau1[[#This Row],[credit]])</f>
        <v>5030</v>
      </c>
      <c r="G1834" s="1" t="str">
        <f>LEFT(Tableau1[[#This Row],[libelle]],FIND(" ",Tableau1[[#This Row],[libelle]])-1)</f>
        <v>TOYOTA</v>
      </c>
    </row>
    <row r="1835" spans="1:7" x14ac:dyDescent="0.35">
      <c r="A1835" s="34" t="s">
        <v>360</v>
      </c>
      <c r="B1835" s="35">
        <v>42409</v>
      </c>
      <c r="C1835" s="36" t="s">
        <v>2197</v>
      </c>
      <c r="D1835" s="37">
        <v>5050</v>
      </c>
      <c r="E1835" s="34"/>
      <c r="F1835" s="42">
        <f>IF(Tableau1[[#This Row],[debit]]&gt;0,Tableau1[[#This Row],[debit]],-Tableau1[[#This Row],[credit]])</f>
        <v>5050</v>
      </c>
      <c r="G1835" s="1" t="str">
        <f>LEFT(Tableau1[[#This Row],[libelle]],FIND(" ",Tableau1[[#This Row],[libelle]])-1)</f>
        <v>TOYOTA</v>
      </c>
    </row>
    <row r="1836" spans="1:7" x14ac:dyDescent="0.35">
      <c r="A1836" s="34" t="s">
        <v>360</v>
      </c>
      <c r="B1836" s="35">
        <v>42558</v>
      </c>
      <c r="C1836" s="36" t="s">
        <v>2198</v>
      </c>
      <c r="D1836" s="37">
        <v>5690</v>
      </c>
      <c r="E1836" s="34"/>
      <c r="F1836" s="42">
        <f>IF(Tableau1[[#This Row],[debit]]&gt;0,Tableau1[[#This Row],[debit]],-Tableau1[[#This Row],[credit]])</f>
        <v>5690</v>
      </c>
      <c r="G1836" s="1" t="str">
        <f>LEFT(Tableau1[[#This Row],[libelle]],FIND(" ",Tableau1[[#This Row],[libelle]])-1)</f>
        <v>TOYOTA</v>
      </c>
    </row>
    <row r="1837" spans="1:7" x14ac:dyDescent="0.35">
      <c r="A1837" s="34" t="s">
        <v>360</v>
      </c>
      <c r="B1837" s="35">
        <v>42698</v>
      </c>
      <c r="C1837" s="36" t="s">
        <v>2199</v>
      </c>
      <c r="D1837" s="37">
        <v>5800</v>
      </c>
      <c r="E1837" s="34"/>
      <c r="F1837" s="42">
        <f>IF(Tableau1[[#This Row],[debit]]&gt;0,Tableau1[[#This Row],[debit]],-Tableau1[[#This Row],[credit]])</f>
        <v>5800</v>
      </c>
      <c r="G1837" s="1" t="str">
        <f>LEFT(Tableau1[[#This Row],[libelle]],FIND(" ",Tableau1[[#This Row],[libelle]])-1)</f>
        <v>TOYOTA</v>
      </c>
    </row>
    <row r="1838" spans="1:7" x14ac:dyDescent="0.35">
      <c r="A1838" s="34" t="s">
        <v>360</v>
      </c>
      <c r="B1838" s="35">
        <v>42477</v>
      </c>
      <c r="C1838" s="36" t="s">
        <v>2200</v>
      </c>
      <c r="D1838" s="37">
        <v>6280</v>
      </c>
      <c r="E1838" s="34"/>
      <c r="F1838" s="42">
        <f>IF(Tableau1[[#This Row],[debit]]&gt;0,Tableau1[[#This Row],[debit]],-Tableau1[[#This Row],[credit]])</f>
        <v>6280</v>
      </c>
      <c r="G1838" s="1" t="str">
        <f>LEFT(Tableau1[[#This Row],[libelle]],FIND(" ",Tableau1[[#This Row],[libelle]])-1)</f>
        <v>TOYOTA</v>
      </c>
    </row>
    <row r="1839" spans="1:7" x14ac:dyDescent="0.35">
      <c r="A1839" s="34" t="s">
        <v>360</v>
      </c>
      <c r="B1839" s="35">
        <v>42609</v>
      </c>
      <c r="C1839" s="36" t="s">
        <v>2201</v>
      </c>
      <c r="D1839" s="37">
        <v>6360</v>
      </c>
      <c r="E1839" s="34"/>
      <c r="F1839" s="42">
        <f>IF(Tableau1[[#This Row],[debit]]&gt;0,Tableau1[[#This Row],[debit]],-Tableau1[[#This Row],[credit]])</f>
        <v>6360</v>
      </c>
      <c r="G1839" s="1" t="str">
        <f>LEFT(Tableau1[[#This Row],[libelle]],FIND(" ",Tableau1[[#This Row],[libelle]])-1)</f>
        <v>TOYOTA</v>
      </c>
    </row>
    <row r="1840" spans="1:7" x14ac:dyDescent="0.35">
      <c r="A1840" s="34" t="s">
        <v>360</v>
      </c>
      <c r="B1840" s="35">
        <v>42473</v>
      </c>
      <c r="C1840" s="36" t="s">
        <v>2202</v>
      </c>
      <c r="D1840" s="37">
        <v>6390</v>
      </c>
      <c r="E1840" s="34"/>
      <c r="F1840" s="42">
        <f>IF(Tableau1[[#This Row],[debit]]&gt;0,Tableau1[[#This Row],[debit]],-Tableau1[[#This Row],[credit]])</f>
        <v>6390</v>
      </c>
      <c r="G1840" s="1" t="str">
        <f>LEFT(Tableau1[[#This Row],[libelle]],FIND(" ",Tableau1[[#This Row],[libelle]])-1)</f>
        <v>TOYOTA</v>
      </c>
    </row>
    <row r="1841" spans="1:7" x14ac:dyDescent="0.35">
      <c r="A1841" s="34" t="s">
        <v>360</v>
      </c>
      <c r="B1841" s="35">
        <v>42488</v>
      </c>
      <c r="C1841" s="36" t="s">
        <v>2203</v>
      </c>
      <c r="D1841" s="37">
        <v>6950</v>
      </c>
      <c r="E1841" s="34"/>
      <c r="F1841" s="42">
        <f>IF(Tableau1[[#This Row],[debit]]&gt;0,Tableau1[[#This Row],[debit]],-Tableau1[[#This Row],[credit]])</f>
        <v>6950</v>
      </c>
      <c r="G1841" s="1" t="str">
        <f>LEFT(Tableau1[[#This Row],[libelle]],FIND(" ",Tableau1[[#This Row],[libelle]])-1)</f>
        <v>TOYOTA</v>
      </c>
    </row>
    <row r="1842" spans="1:7" x14ac:dyDescent="0.35">
      <c r="A1842" s="34" t="s">
        <v>360</v>
      </c>
      <c r="B1842" s="35">
        <v>42674</v>
      </c>
      <c r="C1842" s="36" t="s">
        <v>2204</v>
      </c>
      <c r="D1842" s="37">
        <v>7340</v>
      </c>
      <c r="E1842" s="34"/>
      <c r="F1842" s="42">
        <f>IF(Tableau1[[#This Row],[debit]]&gt;0,Tableau1[[#This Row],[debit]],-Tableau1[[#This Row],[credit]])</f>
        <v>7340</v>
      </c>
      <c r="G1842" s="1" t="str">
        <f>LEFT(Tableau1[[#This Row],[libelle]],FIND(" ",Tableau1[[#This Row],[libelle]])-1)</f>
        <v>TOYOTA</v>
      </c>
    </row>
    <row r="1843" spans="1:7" x14ac:dyDescent="0.35">
      <c r="A1843" s="34" t="s">
        <v>360</v>
      </c>
      <c r="B1843" s="35">
        <v>42412</v>
      </c>
      <c r="C1843" s="36" t="s">
        <v>2205</v>
      </c>
      <c r="D1843" s="37">
        <v>7800</v>
      </c>
      <c r="E1843" s="34"/>
      <c r="F1843" s="42">
        <f>IF(Tableau1[[#This Row],[debit]]&gt;0,Tableau1[[#This Row],[debit]],-Tableau1[[#This Row],[credit]])</f>
        <v>7800</v>
      </c>
      <c r="G1843" s="1" t="str">
        <f>LEFT(Tableau1[[#This Row],[libelle]],FIND(" ",Tableau1[[#This Row],[libelle]])-1)</f>
        <v>TOYOTA</v>
      </c>
    </row>
    <row r="1844" spans="1:7" x14ac:dyDescent="0.35">
      <c r="A1844" s="34" t="s">
        <v>362</v>
      </c>
      <c r="B1844" s="35">
        <v>42727</v>
      </c>
      <c r="C1844" s="36" t="s">
        <v>2206</v>
      </c>
      <c r="D1844" s="37">
        <v>350</v>
      </c>
      <c r="E1844" s="34"/>
      <c r="F1844" s="42">
        <f>IF(Tableau1[[#This Row],[debit]]&gt;0,Tableau1[[#This Row],[debit]],-Tableau1[[#This Row],[credit]])</f>
        <v>350</v>
      </c>
      <c r="G1844" s="1" t="str">
        <f>LEFT(Tableau1[[#This Row],[libelle]],FIND(" ",Tableau1[[#This Row],[libelle]])-1)</f>
        <v>FNAC</v>
      </c>
    </row>
    <row r="1845" spans="1:7" x14ac:dyDescent="0.35">
      <c r="A1845" s="34" t="s">
        <v>362</v>
      </c>
      <c r="B1845" s="35">
        <v>42716</v>
      </c>
      <c r="C1845" s="36" t="s">
        <v>2207</v>
      </c>
      <c r="D1845" s="37">
        <v>520</v>
      </c>
      <c r="E1845" s="34"/>
      <c r="F1845" s="42">
        <f>IF(Tableau1[[#This Row],[debit]]&gt;0,Tableau1[[#This Row],[debit]],-Tableau1[[#This Row],[credit]])</f>
        <v>520</v>
      </c>
      <c r="G1845" s="1" t="str">
        <f>LEFT(Tableau1[[#This Row],[libelle]],FIND(" ",Tableau1[[#This Row],[libelle]])-1)</f>
        <v>FNAC</v>
      </c>
    </row>
    <row r="1846" spans="1:7" x14ac:dyDescent="0.35">
      <c r="A1846" s="34" t="s">
        <v>362</v>
      </c>
      <c r="B1846" s="35">
        <v>42529</v>
      </c>
      <c r="C1846" s="36" t="s">
        <v>2208</v>
      </c>
      <c r="D1846" s="37">
        <v>640</v>
      </c>
      <c r="E1846" s="34"/>
      <c r="F1846" s="42">
        <f>IF(Tableau1[[#This Row],[debit]]&gt;0,Tableau1[[#This Row],[debit]],-Tableau1[[#This Row],[credit]])</f>
        <v>640</v>
      </c>
      <c r="G1846" s="1" t="str">
        <f>LEFT(Tableau1[[#This Row],[libelle]],FIND(" ",Tableau1[[#This Row],[libelle]])-1)</f>
        <v>FNAC</v>
      </c>
    </row>
    <row r="1847" spans="1:7" x14ac:dyDescent="0.35">
      <c r="A1847" s="34" t="s">
        <v>362</v>
      </c>
      <c r="B1847" s="35">
        <v>42449</v>
      </c>
      <c r="C1847" s="36" t="s">
        <v>2209</v>
      </c>
      <c r="D1847" s="37"/>
      <c r="E1847" s="37">
        <v>1050</v>
      </c>
      <c r="F1847" s="42">
        <f>IF(Tableau1[[#This Row],[debit]]&gt;0,Tableau1[[#This Row],[debit]],-Tableau1[[#This Row],[credit]])</f>
        <v>-1050</v>
      </c>
      <c r="G1847" s="1" t="str">
        <f>LEFT(Tableau1[[#This Row],[libelle]],FIND(" ",Tableau1[[#This Row],[libelle]])-1)</f>
        <v>FNAC</v>
      </c>
    </row>
    <row r="1848" spans="1:7" x14ac:dyDescent="0.35">
      <c r="A1848" s="34" t="s">
        <v>362</v>
      </c>
      <c r="B1848" s="35">
        <v>42489</v>
      </c>
      <c r="C1848" s="36" t="s">
        <v>2210</v>
      </c>
      <c r="D1848" s="37">
        <v>1200</v>
      </c>
      <c r="E1848" s="34"/>
      <c r="F1848" s="42">
        <f>IF(Tableau1[[#This Row],[debit]]&gt;0,Tableau1[[#This Row],[debit]],-Tableau1[[#This Row],[credit]])</f>
        <v>1200</v>
      </c>
      <c r="G1848" s="1" t="str">
        <f>LEFT(Tableau1[[#This Row],[libelle]],FIND(" ",Tableau1[[#This Row],[libelle]])-1)</f>
        <v>FNAC</v>
      </c>
    </row>
    <row r="1849" spans="1:7" x14ac:dyDescent="0.35">
      <c r="A1849" s="34" t="s">
        <v>362</v>
      </c>
      <c r="B1849" s="35">
        <v>42521</v>
      </c>
      <c r="C1849" s="36" t="s">
        <v>2211</v>
      </c>
      <c r="D1849" s="37">
        <v>1800</v>
      </c>
      <c r="E1849" s="34"/>
      <c r="F1849" s="42">
        <f>IF(Tableau1[[#This Row],[debit]]&gt;0,Tableau1[[#This Row],[debit]],-Tableau1[[#This Row],[credit]])</f>
        <v>1800</v>
      </c>
      <c r="G1849" s="1" t="str">
        <f>LEFT(Tableau1[[#This Row],[libelle]],FIND(" ",Tableau1[[#This Row],[libelle]])-1)</f>
        <v>FNAC</v>
      </c>
    </row>
    <row r="1850" spans="1:7" x14ac:dyDescent="0.35">
      <c r="A1850" s="34" t="s">
        <v>362</v>
      </c>
      <c r="B1850" s="35">
        <v>42442</v>
      </c>
      <c r="C1850" s="36" t="s">
        <v>2212</v>
      </c>
      <c r="D1850" s="37">
        <v>1860</v>
      </c>
      <c r="E1850" s="34"/>
      <c r="F1850" s="42">
        <f>IF(Tableau1[[#This Row],[debit]]&gt;0,Tableau1[[#This Row],[debit]],-Tableau1[[#This Row],[credit]])</f>
        <v>1860</v>
      </c>
      <c r="G1850" s="1" t="str">
        <f>LEFT(Tableau1[[#This Row],[libelle]],FIND(" ",Tableau1[[#This Row],[libelle]])-1)</f>
        <v>FNAC</v>
      </c>
    </row>
    <row r="1851" spans="1:7" x14ac:dyDescent="0.35">
      <c r="A1851" s="34" t="s">
        <v>362</v>
      </c>
      <c r="B1851" s="35">
        <v>42537</v>
      </c>
      <c r="C1851" s="36" t="s">
        <v>2213</v>
      </c>
      <c r="D1851" s="37">
        <v>2550</v>
      </c>
      <c r="E1851" s="34"/>
      <c r="F1851" s="42">
        <f>IF(Tableau1[[#This Row],[debit]]&gt;0,Tableau1[[#This Row],[debit]],-Tableau1[[#This Row],[credit]])</f>
        <v>2550</v>
      </c>
      <c r="G1851" s="1" t="str">
        <f>LEFT(Tableau1[[#This Row],[libelle]],FIND(" ",Tableau1[[#This Row],[libelle]])-1)</f>
        <v>FNAC</v>
      </c>
    </row>
    <row r="1852" spans="1:7" x14ac:dyDescent="0.35">
      <c r="A1852" s="34" t="s">
        <v>362</v>
      </c>
      <c r="B1852" s="35">
        <v>42699</v>
      </c>
      <c r="C1852" s="36" t="s">
        <v>2214</v>
      </c>
      <c r="D1852" s="37">
        <v>4420</v>
      </c>
      <c r="E1852" s="34"/>
      <c r="F1852" s="42">
        <f>IF(Tableau1[[#This Row],[debit]]&gt;0,Tableau1[[#This Row],[debit]],-Tableau1[[#This Row],[credit]])</f>
        <v>4420</v>
      </c>
      <c r="G1852" s="1" t="str">
        <f>LEFT(Tableau1[[#This Row],[libelle]],FIND(" ",Tableau1[[#This Row],[libelle]])-1)</f>
        <v>FNAC</v>
      </c>
    </row>
    <row r="1853" spans="1:7" x14ac:dyDescent="0.35">
      <c r="A1853" s="34" t="s">
        <v>362</v>
      </c>
      <c r="B1853" s="35">
        <v>42674</v>
      </c>
      <c r="C1853" s="36" t="s">
        <v>2215</v>
      </c>
      <c r="D1853" s="37">
        <v>4600</v>
      </c>
      <c r="E1853" s="34"/>
      <c r="F1853" s="42">
        <f>IF(Tableau1[[#This Row],[debit]]&gt;0,Tableau1[[#This Row],[debit]],-Tableau1[[#This Row],[credit]])</f>
        <v>4600</v>
      </c>
      <c r="G1853" s="1" t="str">
        <f>LEFT(Tableau1[[#This Row],[libelle]],FIND(" ",Tableau1[[#This Row],[libelle]])-1)</f>
        <v>FNAC</v>
      </c>
    </row>
    <row r="1854" spans="1:7" x14ac:dyDescent="0.35">
      <c r="A1854" s="34" t="s">
        <v>362</v>
      </c>
      <c r="B1854" s="35">
        <v>42440</v>
      </c>
      <c r="C1854" s="36" t="s">
        <v>2216</v>
      </c>
      <c r="D1854" s="37">
        <v>4610</v>
      </c>
      <c r="E1854" s="34"/>
      <c r="F1854" s="42">
        <f>IF(Tableau1[[#This Row],[debit]]&gt;0,Tableau1[[#This Row],[debit]],-Tableau1[[#This Row],[credit]])</f>
        <v>4610</v>
      </c>
      <c r="G1854" s="1" t="str">
        <f>LEFT(Tableau1[[#This Row],[libelle]],FIND(" ",Tableau1[[#This Row],[libelle]])-1)</f>
        <v>FNAC</v>
      </c>
    </row>
    <row r="1855" spans="1:7" x14ac:dyDescent="0.35">
      <c r="A1855" s="34" t="s">
        <v>362</v>
      </c>
      <c r="B1855" s="35">
        <v>42457</v>
      </c>
      <c r="C1855" s="36" t="s">
        <v>2217</v>
      </c>
      <c r="D1855" s="37">
        <v>4630</v>
      </c>
      <c r="E1855" s="34"/>
      <c r="F1855" s="42">
        <f>IF(Tableau1[[#This Row],[debit]]&gt;0,Tableau1[[#This Row],[debit]],-Tableau1[[#This Row],[credit]])</f>
        <v>4630</v>
      </c>
      <c r="G1855" s="1" t="str">
        <f>LEFT(Tableau1[[#This Row],[libelle]],FIND(" ",Tableau1[[#This Row],[libelle]])-1)</f>
        <v>FNAC</v>
      </c>
    </row>
    <row r="1856" spans="1:7" x14ac:dyDescent="0.35">
      <c r="A1856" s="34" t="s">
        <v>362</v>
      </c>
      <c r="B1856" s="35">
        <v>42614</v>
      </c>
      <c r="C1856" s="36" t="s">
        <v>2218</v>
      </c>
      <c r="D1856" s="37">
        <v>5100</v>
      </c>
      <c r="E1856" s="34"/>
      <c r="F1856" s="42">
        <f>IF(Tableau1[[#This Row],[debit]]&gt;0,Tableau1[[#This Row],[debit]],-Tableau1[[#This Row],[credit]])</f>
        <v>5100</v>
      </c>
      <c r="G1856" s="1" t="str">
        <f>LEFT(Tableau1[[#This Row],[libelle]],FIND(" ",Tableau1[[#This Row],[libelle]])-1)</f>
        <v>FNAC</v>
      </c>
    </row>
    <row r="1857" spans="1:7" x14ac:dyDescent="0.35">
      <c r="A1857" s="34" t="s">
        <v>362</v>
      </c>
      <c r="B1857" s="35">
        <v>42535</v>
      </c>
      <c r="C1857" s="36" t="s">
        <v>2219</v>
      </c>
      <c r="D1857" s="37">
        <v>5160</v>
      </c>
      <c r="E1857" s="34"/>
      <c r="F1857" s="42">
        <f>IF(Tableau1[[#This Row],[debit]]&gt;0,Tableau1[[#This Row],[debit]],-Tableau1[[#This Row],[credit]])</f>
        <v>5160</v>
      </c>
      <c r="G1857" s="1" t="str">
        <f>LEFT(Tableau1[[#This Row],[libelle]],FIND(" ",Tableau1[[#This Row],[libelle]])-1)</f>
        <v>FNAC</v>
      </c>
    </row>
    <row r="1858" spans="1:7" x14ac:dyDescent="0.35">
      <c r="A1858" s="34" t="s">
        <v>362</v>
      </c>
      <c r="B1858" s="35">
        <v>42408</v>
      </c>
      <c r="C1858" s="36" t="s">
        <v>2220</v>
      </c>
      <c r="D1858" s="37">
        <v>6260</v>
      </c>
      <c r="E1858" s="34"/>
      <c r="F1858" s="42">
        <f>IF(Tableau1[[#This Row],[debit]]&gt;0,Tableau1[[#This Row],[debit]],-Tableau1[[#This Row],[credit]])</f>
        <v>6260</v>
      </c>
      <c r="G1858" s="1" t="str">
        <f>LEFT(Tableau1[[#This Row],[libelle]],FIND(" ",Tableau1[[#This Row],[libelle]])-1)</f>
        <v>FNAC</v>
      </c>
    </row>
    <row r="1859" spans="1:7" x14ac:dyDescent="0.35">
      <c r="A1859" s="34" t="s">
        <v>362</v>
      </c>
      <c r="B1859" s="35">
        <v>42441</v>
      </c>
      <c r="C1859" s="36" t="s">
        <v>2221</v>
      </c>
      <c r="D1859" s="37">
        <v>6680</v>
      </c>
      <c r="E1859" s="34"/>
      <c r="F1859" s="42">
        <f>IF(Tableau1[[#This Row],[debit]]&gt;0,Tableau1[[#This Row],[debit]],-Tableau1[[#This Row],[credit]])</f>
        <v>6680</v>
      </c>
      <c r="G1859" s="1" t="str">
        <f>LEFT(Tableau1[[#This Row],[libelle]],FIND(" ",Tableau1[[#This Row],[libelle]])-1)</f>
        <v>RADIALL</v>
      </c>
    </row>
    <row r="1860" spans="1:7" x14ac:dyDescent="0.35">
      <c r="A1860" s="34" t="s">
        <v>362</v>
      </c>
      <c r="B1860" s="35">
        <v>42388</v>
      </c>
      <c r="C1860" s="36" t="s">
        <v>2185</v>
      </c>
      <c r="D1860" s="37">
        <v>7320</v>
      </c>
      <c r="E1860" s="34"/>
      <c r="F1860" s="42">
        <f>IF(Tableau1[[#This Row],[debit]]&gt;0,Tableau1[[#This Row],[debit]],-Tableau1[[#This Row],[credit]])</f>
        <v>7320</v>
      </c>
      <c r="G1860" s="1" t="str">
        <f>LEFT(Tableau1[[#This Row],[libelle]],FIND(" ",Tableau1[[#This Row],[libelle]])-1)</f>
        <v>RADIALL</v>
      </c>
    </row>
    <row r="1861" spans="1:7" x14ac:dyDescent="0.35">
      <c r="A1861" s="34" t="s">
        <v>362</v>
      </c>
      <c r="B1861" s="35">
        <v>42518</v>
      </c>
      <c r="C1861" s="36" t="s">
        <v>2186</v>
      </c>
      <c r="D1861" s="37">
        <v>7420</v>
      </c>
      <c r="E1861" s="34"/>
      <c r="F1861" s="42">
        <f>IF(Tableau1[[#This Row],[debit]]&gt;0,Tableau1[[#This Row],[debit]],-Tableau1[[#This Row],[credit]])</f>
        <v>7420</v>
      </c>
      <c r="G1861" s="1" t="str">
        <f>LEFT(Tableau1[[#This Row],[libelle]],FIND(" ",Tableau1[[#This Row],[libelle]])-1)</f>
        <v>RADIALL</v>
      </c>
    </row>
    <row r="1862" spans="1:7" x14ac:dyDescent="0.35">
      <c r="A1862" s="34" t="s">
        <v>362</v>
      </c>
      <c r="B1862" s="35">
        <v>42373</v>
      </c>
      <c r="C1862" s="36" t="s">
        <v>2222</v>
      </c>
      <c r="D1862" s="37">
        <v>7550</v>
      </c>
      <c r="E1862" s="34"/>
      <c r="F1862" s="42">
        <f>IF(Tableau1[[#This Row],[debit]]&gt;0,Tableau1[[#This Row],[debit]],-Tableau1[[#This Row],[credit]])</f>
        <v>7550</v>
      </c>
      <c r="G1862" s="1" t="str">
        <f>LEFT(Tableau1[[#This Row],[libelle]],FIND(" ",Tableau1[[#This Row],[libelle]])-1)</f>
        <v>RADIALL</v>
      </c>
    </row>
    <row r="1863" spans="1:7" x14ac:dyDescent="0.35">
      <c r="A1863" s="34" t="s">
        <v>364</v>
      </c>
      <c r="B1863" s="35">
        <v>42652</v>
      </c>
      <c r="C1863" s="36" t="s">
        <v>2188</v>
      </c>
      <c r="D1863" s="37">
        <v>660</v>
      </c>
      <c r="E1863" s="34"/>
      <c r="F1863" s="42">
        <f>IF(Tableau1[[#This Row],[debit]]&gt;0,Tableau1[[#This Row],[debit]],-Tableau1[[#This Row],[credit]])</f>
        <v>660</v>
      </c>
      <c r="G1863" s="1" t="str">
        <f>LEFT(Tableau1[[#This Row],[libelle]],FIND(" ",Tableau1[[#This Row],[libelle]])-1)</f>
        <v>RADIALL</v>
      </c>
    </row>
    <row r="1864" spans="1:7" x14ac:dyDescent="0.35">
      <c r="A1864" s="34" t="s">
        <v>364</v>
      </c>
      <c r="B1864" s="35">
        <v>42558</v>
      </c>
      <c r="C1864" s="36" t="s">
        <v>2223</v>
      </c>
      <c r="D1864" s="37">
        <v>880</v>
      </c>
      <c r="E1864" s="34"/>
      <c r="F1864" s="42">
        <f>IF(Tableau1[[#This Row],[debit]]&gt;0,Tableau1[[#This Row],[debit]],-Tableau1[[#This Row],[credit]])</f>
        <v>880</v>
      </c>
      <c r="G1864" s="1" t="str">
        <f>LEFT(Tableau1[[#This Row],[libelle]],FIND(" ",Tableau1[[#This Row],[libelle]])-1)</f>
        <v>RADIALL</v>
      </c>
    </row>
    <row r="1865" spans="1:7" x14ac:dyDescent="0.35">
      <c r="A1865" s="34" t="s">
        <v>364</v>
      </c>
      <c r="B1865" s="35">
        <v>42511</v>
      </c>
      <c r="C1865" s="36" t="s">
        <v>2224</v>
      </c>
      <c r="D1865" s="37">
        <v>1510</v>
      </c>
      <c r="E1865" s="34"/>
      <c r="F1865" s="42">
        <f>IF(Tableau1[[#This Row],[debit]]&gt;0,Tableau1[[#This Row],[debit]],-Tableau1[[#This Row],[credit]])</f>
        <v>1510</v>
      </c>
      <c r="G1865" s="1" t="str">
        <f>LEFT(Tableau1[[#This Row],[libelle]],FIND(" ",Tableau1[[#This Row],[libelle]])-1)</f>
        <v>RADIALL</v>
      </c>
    </row>
    <row r="1866" spans="1:7" x14ac:dyDescent="0.35">
      <c r="A1866" s="34" t="s">
        <v>364</v>
      </c>
      <c r="B1866" s="35">
        <v>42580</v>
      </c>
      <c r="C1866" s="36" t="s">
        <v>2225</v>
      </c>
      <c r="D1866" s="37">
        <v>1740</v>
      </c>
      <c r="E1866" s="34"/>
      <c r="F1866" s="42">
        <f>IF(Tableau1[[#This Row],[debit]]&gt;0,Tableau1[[#This Row],[debit]],-Tableau1[[#This Row],[credit]])</f>
        <v>1740</v>
      </c>
      <c r="G1866" s="1" t="str">
        <f>LEFT(Tableau1[[#This Row],[libelle]],FIND(" ",Tableau1[[#This Row],[libelle]])-1)</f>
        <v>RADIALL</v>
      </c>
    </row>
    <row r="1867" spans="1:7" x14ac:dyDescent="0.35">
      <c r="A1867" s="34" t="s">
        <v>364</v>
      </c>
      <c r="B1867" s="35">
        <v>42452</v>
      </c>
      <c r="C1867" s="36" t="s">
        <v>2226</v>
      </c>
      <c r="D1867" s="37">
        <v>2540</v>
      </c>
      <c r="E1867" s="34"/>
      <c r="F1867" s="42">
        <f>IF(Tableau1[[#This Row],[debit]]&gt;0,Tableau1[[#This Row],[debit]],-Tableau1[[#This Row],[credit]])</f>
        <v>2540</v>
      </c>
      <c r="G1867" s="1" t="str">
        <f>LEFT(Tableau1[[#This Row],[libelle]],FIND(" ",Tableau1[[#This Row],[libelle]])-1)</f>
        <v>STRATUM</v>
      </c>
    </row>
    <row r="1868" spans="1:7" x14ac:dyDescent="0.35">
      <c r="A1868" s="34" t="s">
        <v>364</v>
      </c>
      <c r="B1868" s="35">
        <v>42451</v>
      </c>
      <c r="C1868" s="36" t="s">
        <v>2227</v>
      </c>
      <c r="D1868" s="37">
        <v>3330</v>
      </c>
      <c r="E1868" s="34"/>
      <c r="F1868" s="42">
        <f>IF(Tableau1[[#This Row],[debit]]&gt;0,Tableau1[[#This Row],[debit]],-Tableau1[[#This Row],[credit]])</f>
        <v>3330</v>
      </c>
      <c r="G1868" s="1" t="str">
        <f>LEFT(Tableau1[[#This Row],[libelle]],FIND(" ",Tableau1[[#This Row],[libelle]])-1)</f>
        <v>STRATUM</v>
      </c>
    </row>
    <row r="1869" spans="1:7" x14ac:dyDescent="0.35">
      <c r="A1869" s="34" t="s">
        <v>364</v>
      </c>
      <c r="B1869" s="35">
        <v>42570</v>
      </c>
      <c r="C1869" s="36" t="s">
        <v>2228</v>
      </c>
      <c r="D1869" s="37">
        <v>3330</v>
      </c>
      <c r="E1869" s="34"/>
      <c r="F1869" s="42">
        <f>IF(Tableau1[[#This Row],[debit]]&gt;0,Tableau1[[#This Row],[debit]],-Tableau1[[#This Row],[credit]])</f>
        <v>3330</v>
      </c>
      <c r="G1869" s="1" t="str">
        <f>LEFT(Tableau1[[#This Row],[libelle]],FIND(" ",Tableau1[[#This Row],[libelle]])-1)</f>
        <v>STRATUM</v>
      </c>
    </row>
    <row r="1870" spans="1:7" x14ac:dyDescent="0.35">
      <c r="A1870" s="34" t="s">
        <v>364</v>
      </c>
      <c r="B1870" s="35">
        <v>42482</v>
      </c>
      <c r="C1870" s="36" t="s">
        <v>2229</v>
      </c>
      <c r="D1870" s="37">
        <v>3740</v>
      </c>
      <c r="E1870" s="34"/>
      <c r="F1870" s="42">
        <f>IF(Tableau1[[#This Row],[debit]]&gt;0,Tableau1[[#This Row],[debit]],-Tableau1[[#This Row],[credit]])</f>
        <v>3740</v>
      </c>
      <c r="G1870" s="1" t="str">
        <f>LEFT(Tableau1[[#This Row],[libelle]],FIND(" ",Tableau1[[#This Row],[libelle]])-1)</f>
        <v>STRATUM</v>
      </c>
    </row>
    <row r="1871" spans="1:7" x14ac:dyDescent="0.35">
      <c r="A1871" s="34" t="s">
        <v>364</v>
      </c>
      <c r="B1871" s="35">
        <v>42484</v>
      </c>
      <c r="C1871" s="36" t="s">
        <v>2230</v>
      </c>
      <c r="D1871" s="37">
        <v>3890</v>
      </c>
      <c r="E1871" s="34"/>
      <c r="F1871" s="42">
        <f>IF(Tableau1[[#This Row],[debit]]&gt;0,Tableau1[[#This Row],[debit]],-Tableau1[[#This Row],[credit]])</f>
        <v>3890</v>
      </c>
      <c r="G1871" s="1" t="str">
        <f>LEFT(Tableau1[[#This Row],[libelle]],FIND(" ",Tableau1[[#This Row],[libelle]])-1)</f>
        <v>STRATUM</v>
      </c>
    </row>
    <row r="1872" spans="1:7" x14ac:dyDescent="0.35">
      <c r="A1872" s="34" t="s">
        <v>364</v>
      </c>
      <c r="B1872" s="35">
        <v>42475</v>
      </c>
      <c r="C1872" s="36" t="s">
        <v>2231</v>
      </c>
      <c r="D1872" s="37">
        <v>4330</v>
      </c>
      <c r="E1872" s="34"/>
      <c r="F1872" s="42">
        <f>IF(Tableau1[[#This Row],[debit]]&gt;0,Tableau1[[#This Row],[debit]],-Tableau1[[#This Row],[credit]])</f>
        <v>4330</v>
      </c>
      <c r="G1872" s="1" t="str">
        <f>LEFT(Tableau1[[#This Row],[libelle]],FIND(" ",Tableau1[[#This Row],[libelle]])-1)</f>
        <v>STRATUM</v>
      </c>
    </row>
    <row r="1873" spans="1:7" x14ac:dyDescent="0.35">
      <c r="A1873" s="34" t="s">
        <v>364</v>
      </c>
      <c r="B1873" s="35">
        <v>42552</v>
      </c>
      <c r="C1873" s="36" t="s">
        <v>2232</v>
      </c>
      <c r="D1873" s="37">
        <v>4580</v>
      </c>
      <c r="E1873" s="34"/>
      <c r="F1873" s="42">
        <f>IF(Tableau1[[#This Row],[debit]]&gt;0,Tableau1[[#This Row],[debit]],-Tableau1[[#This Row],[credit]])</f>
        <v>4580</v>
      </c>
      <c r="G1873" s="1" t="str">
        <f>LEFT(Tableau1[[#This Row],[libelle]],FIND(" ",Tableau1[[#This Row],[libelle]])-1)</f>
        <v>STRATUM</v>
      </c>
    </row>
    <row r="1874" spans="1:7" x14ac:dyDescent="0.35">
      <c r="A1874" s="34" t="s">
        <v>364</v>
      </c>
      <c r="B1874" s="35">
        <v>42452</v>
      </c>
      <c r="C1874" s="36" t="s">
        <v>2233</v>
      </c>
      <c r="D1874" s="37">
        <v>4880</v>
      </c>
      <c r="E1874" s="34"/>
      <c r="F1874" s="42">
        <f>IF(Tableau1[[#This Row],[debit]]&gt;0,Tableau1[[#This Row],[debit]],-Tableau1[[#This Row],[credit]])</f>
        <v>4880</v>
      </c>
      <c r="G1874" s="1" t="str">
        <f>LEFT(Tableau1[[#This Row],[libelle]],FIND(" ",Tableau1[[#This Row],[libelle]])-1)</f>
        <v>STRATUM</v>
      </c>
    </row>
    <row r="1875" spans="1:7" x14ac:dyDescent="0.35">
      <c r="A1875" s="34" t="s">
        <v>364</v>
      </c>
      <c r="B1875" s="35">
        <v>42437</v>
      </c>
      <c r="C1875" s="36" t="s">
        <v>2234</v>
      </c>
      <c r="D1875" s="37">
        <v>5070</v>
      </c>
      <c r="E1875" s="34"/>
      <c r="F1875" s="42">
        <f>IF(Tableau1[[#This Row],[debit]]&gt;0,Tableau1[[#This Row],[debit]],-Tableau1[[#This Row],[credit]])</f>
        <v>5070</v>
      </c>
      <c r="G1875" s="1" t="str">
        <f>LEFT(Tableau1[[#This Row],[libelle]],FIND(" ",Tableau1[[#This Row],[libelle]])-1)</f>
        <v>STRATUM</v>
      </c>
    </row>
    <row r="1876" spans="1:7" x14ac:dyDescent="0.35">
      <c r="A1876" s="34" t="s">
        <v>364</v>
      </c>
      <c r="B1876" s="35">
        <v>42653</v>
      </c>
      <c r="C1876" s="36" t="s">
        <v>2235</v>
      </c>
      <c r="D1876" s="37">
        <v>5430</v>
      </c>
      <c r="E1876" s="34"/>
      <c r="F1876" s="42">
        <f>IF(Tableau1[[#This Row],[debit]]&gt;0,Tableau1[[#This Row],[debit]],-Tableau1[[#This Row],[credit]])</f>
        <v>5430</v>
      </c>
      <c r="G1876" s="1" t="str">
        <f>LEFT(Tableau1[[#This Row],[libelle]],FIND(" ",Tableau1[[#This Row],[libelle]])-1)</f>
        <v>STRATUM</v>
      </c>
    </row>
    <row r="1877" spans="1:7" x14ac:dyDescent="0.35">
      <c r="A1877" s="34" t="s">
        <v>364</v>
      </c>
      <c r="B1877" s="35">
        <v>42659</v>
      </c>
      <c r="C1877" s="36" t="s">
        <v>2236</v>
      </c>
      <c r="D1877" s="37">
        <v>5880</v>
      </c>
      <c r="E1877" s="34"/>
      <c r="F1877" s="42">
        <f>IF(Tableau1[[#This Row],[debit]]&gt;0,Tableau1[[#This Row],[debit]],-Tableau1[[#This Row],[credit]])</f>
        <v>5880</v>
      </c>
      <c r="G1877" s="1" t="str">
        <f>LEFT(Tableau1[[#This Row],[libelle]],FIND(" ",Tableau1[[#This Row],[libelle]])-1)</f>
        <v>STRATUM</v>
      </c>
    </row>
    <row r="1878" spans="1:7" x14ac:dyDescent="0.35">
      <c r="A1878" s="34" t="s">
        <v>364</v>
      </c>
      <c r="B1878" s="35">
        <v>42407</v>
      </c>
      <c r="C1878" s="36" t="s">
        <v>2237</v>
      </c>
      <c r="D1878" s="37">
        <v>6170</v>
      </c>
      <c r="E1878" s="34"/>
      <c r="F1878" s="42">
        <f>IF(Tableau1[[#This Row],[debit]]&gt;0,Tableau1[[#This Row],[debit]],-Tableau1[[#This Row],[credit]])</f>
        <v>6170</v>
      </c>
      <c r="G1878" s="1" t="str">
        <f>LEFT(Tableau1[[#This Row],[libelle]],FIND(" ",Tableau1[[#This Row],[libelle]])-1)</f>
        <v>STRATUM</v>
      </c>
    </row>
    <row r="1879" spans="1:7" x14ac:dyDescent="0.35">
      <c r="A1879" s="34" t="s">
        <v>364</v>
      </c>
      <c r="B1879" s="35">
        <v>42485</v>
      </c>
      <c r="C1879" s="36" t="s">
        <v>2238</v>
      </c>
      <c r="D1879" s="37">
        <v>6170</v>
      </c>
      <c r="E1879" s="34"/>
      <c r="F1879" s="42">
        <f>IF(Tableau1[[#This Row],[debit]]&gt;0,Tableau1[[#This Row],[debit]],-Tableau1[[#This Row],[credit]])</f>
        <v>6170</v>
      </c>
      <c r="G1879" s="1" t="str">
        <f>LEFT(Tableau1[[#This Row],[libelle]],FIND(" ",Tableau1[[#This Row],[libelle]])-1)</f>
        <v>STRATUM</v>
      </c>
    </row>
    <row r="1880" spans="1:7" x14ac:dyDescent="0.35">
      <c r="A1880" s="34" t="s">
        <v>364</v>
      </c>
      <c r="B1880" s="35">
        <v>42418</v>
      </c>
      <c r="C1880" s="36" t="s">
        <v>2184</v>
      </c>
      <c r="D1880" s="37">
        <v>6500</v>
      </c>
      <c r="E1880" s="34"/>
      <c r="F1880" s="42">
        <f>IF(Tableau1[[#This Row],[debit]]&gt;0,Tableau1[[#This Row],[debit]],-Tableau1[[#This Row],[credit]])</f>
        <v>6500</v>
      </c>
      <c r="G1880" s="1" t="str">
        <f>LEFT(Tableau1[[#This Row],[libelle]],FIND(" ",Tableau1[[#This Row],[libelle]])-1)</f>
        <v>RADIALL</v>
      </c>
    </row>
    <row r="1881" spans="1:7" x14ac:dyDescent="0.35">
      <c r="A1881" s="34" t="s">
        <v>364</v>
      </c>
      <c r="B1881" s="35">
        <v>42467</v>
      </c>
      <c r="C1881" s="36" t="s">
        <v>2185</v>
      </c>
      <c r="D1881" s="37">
        <v>6780</v>
      </c>
      <c r="E1881" s="34"/>
      <c r="F1881" s="42">
        <f>IF(Tableau1[[#This Row],[debit]]&gt;0,Tableau1[[#This Row],[debit]],-Tableau1[[#This Row],[credit]])</f>
        <v>6780</v>
      </c>
      <c r="G1881" s="1" t="str">
        <f>LEFT(Tableau1[[#This Row],[libelle]],FIND(" ",Tableau1[[#This Row],[libelle]])-1)</f>
        <v>RADIALL</v>
      </c>
    </row>
    <row r="1882" spans="1:7" x14ac:dyDescent="0.35">
      <c r="A1882" s="34" t="s">
        <v>366</v>
      </c>
      <c r="B1882" s="35">
        <v>42501</v>
      </c>
      <c r="C1882" s="36" t="s">
        <v>2186</v>
      </c>
      <c r="D1882" s="37"/>
      <c r="E1882" s="37">
        <v>410</v>
      </c>
      <c r="F1882" s="42">
        <f>IF(Tableau1[[#This Row],[debit]]&gt;0,Tableau1[[#This Row],[debit]],-Tableau1[[#This Row],[credit]])</f>
        <v>-410</v>
      </c>
      <c r="G1882" s="1" t="str">
        <f>LEFT(Tableau1[[#This Row],[libelle]],FIND(" ",Tableau1[[#This Row],[libelle]])-1)</f>
        <v>RADIALL</v>
      </c>
    </row>
    <row r="1883" spans="1:7" x14ac:dyDescent="0.35">
      <c r="A1883" s="34" t="s">
        <v>366</v>
      </c>
      <c r="B1883" s="35">
        <v>42612</v>
      </c>
      <c r="C1883" s="36" t="s">
        <v>2222</v>
      </c>
      <c r="D1883" s="37">
        <v>810</v>
      </c>
      <c r="E1883" s="34"/>
      <c r="F1883" s="42">
        <f>IF(Tableau1[[#This Row],[debit]]&gt;0,Tableau1[[#This Row],[debit]],-Tableau1[[#This Row],[credit]])</f>
        <v>810</v>
      </c>
      <c r="G1883" s="1" t="str">
        <f>LEFT(Tableau1[[#This Row],[libelle]],FIND(" ",Tableau1[[#This Row],[libelle]])-1)</f>
        <v>RADIALL</v>
      </c>
    </row>
    <row r="1884" spans="1:7" x14ac:dyDescent="0.35">
      <c r="A1884" s="34" t="s">
        <v>366</v>
      </c>
      <c r="B1884" s="35">
        <v>42619</v>
      </c>
      <c r="C1884" s="36" t="s">
        <v>2239</v>
      </c>
      <c r="D1884" s="37">
        <v>880</v>
      </c>
      <c r="E1884" s="34"/>
      <c r="F1884" s="42">
        <f>IF(Tableau1[[#This Row],[debit]]&gt;0,Tableau1[[#This Row],[debit]],-Tableau1[[#This Row],[credit]])</f>
        <v>880</v>
      </c>
      <c r="G1884" s="1" t="str">
        <f>LEFT(Tableau1[[#This Row],[libelle]],FIND(" ",Tableau1[[#This Row],[libelle]])-1)</f>
        <v>RADIALL</v>
      </c>
    </row>
    <row r="1885" spans="1:7" x14ac:dyDescent="0.35">
      <c r="A1885" s="34" t="s">
        <v>366</v>
      </c>
      <c r="B1885" s="35">
        <v>42493</v>
      </c>
      <c r="C1885" s="36" t="s">
        <v>2223</v>
      </c>
      <c r="D1885" s="37">
        <v>1020</v>
      </c>
      <c r="E1885" s="34"/>
      <c r="F1885" s="42">
        <f>IF(Tableau1[[#This Row],[debit]]&gt;0,Tableau1[[#This Row],[debit]],-Tableau1[[#This Row],[credit]])</f>
        <v>1020</v>
      </c>
      <c r="G1885" s="1" t="str">
        <f>LEFT(Tableau1[[#This Row],[libelle]],FIND(" ",Tableau1[[#This Row],[libelle]])-1)</f>
        <v>RADIALL</v>
      </c>
    </row>
    <row r="1886" spans="1:7" x14ac:dyDescent="0.35">
      <c r="A1886" s="34" t="s">
        <v>366</v>
      </c>
      <c r="B1886" s="35">
        <v>42452</v>
      </c>
      <c r="C1886" s="36" t="s">
        <v>628</v>
      </c>
      <c r="D1886" s="37">
        <v>1600</v>
      </c>
      <c r="E1886" s="34"/>
      <c r="F1886" s="42">
        <f>IF(Tableau1[[#This Row],[debit]]&gt;0,Tableau1[[#This Row],[debit]],-Tableau1[[#This Row],[credit]])</f>
        <v>1600</v>
      </c>
      <c r="G1886" s="1" t="str">
        <f>LEFT(Tableau1[[#This Row],[libelle]],FIND(" ",Tableau1[[#This Row],[libelle]])-1)</f>
        <v>GFI</v>
      </c>
    </row>
    <row r="1887" spans="1:7" x14ac:dyDescent="0.35">
      <c r="A1887" s="34" t="s">
        <v>366</v>
      </c>
      <c r="B1887" s="35">
        <v>42530</v>
      </c>
      <c r="C1887" s="36" t="s">
        <v>629</v>
      </c>
      <c r="D1887" s="37">
        <v>1930</v>
      </c>
      <c r="E1887" s="34"/>
      <c r="F1887" s="42">
        <f>IF(Tableau1[[#This Row],[debit]]&gt;0,Tableau1[[#This Row],[debit]],-Tableau1[[#This Row],[credit]])</f>
        <v>1930</v>
      </c>
      <c r="G1887" s="1" t="str">
        <f>LEFT(Tableau1[[#This Row],[libelle]],FIND(" ",Tableau1[[#This Row],[libelle]])-1)</f>
        <v>GFI</v>
      </c>
    </row>
    <row r="1888" spans="1:7" x14ac:dyDescent="0.35">
      <c r="A1888" s="34" t="s">
        <v>366</v>
      </c>
      <c r="B1888" s="35">
        <v>42649</v>
      </c>
      <c r="C1888" s="36" t="s">
        <v>2240</v>
      </c>
      <c r="D1888" s="37">
        <v>2010</v>
      </c>
      <c r="E1888" s="34"/>
      <c r="F1888" s="42">
        <f>IF(Tableau1[[#This Row],[debit]]&gt;0,Tableau1[[#This Row],[debit]],-Tableau1[[#This Row],[credit]])</f>
        <v>2010</v>
      </c>
      <c r="G1888" s="1" t="str">
        <f>LEFT(Tableau1[[#This Row],[libelle]],FIND(" ",Tableau1[[#This Row],[libelle]])-1)</f>
        <v>GFI</v>
      </c>
    </row>
    <row r="1889" spans="1:7" x14ac:dyDescent="0.35">
      <c r="A1889" s="34" t="s">
        <v>366</v>
      </c>
      <c r="B1889" s="35">
        <v>42477</v>
      </c>
      <c r="C1889" s="36" t="s">
        <v>631</v>
      </c>
      <c r="D1889" s="37">
        <v>2150</v>
      </c>
      <c r="E1889" s="34"/>
      <c r="F1889" s="42">
        <f>IF(Tableau1[[#This Row],[debit]]&gt;0,Tableau1[[#This Row],[debit]],-Tableau1[[#This Row],[credit]])</f>
        <v>2150</v>
      </c>
      <c r="G1889" s="1" t="str">
        <f>LEFT(Tableau1[[#This Row],[libelle]],FIND(" ",Tableau1[[#This Row],[libelle]])-1)</f>
        <v>GFI</v>
      </c>
    </row>
    <row r="1890" spans="1:7" x14ac:dyDescent="0.35">
      <c r="A1890" s="34" t="s">
        <v>366</v>
      </c>
      <c r="B1890" s="35">
        <v>42502</v>
      </c>
      <c r="C1890" s="36" t="s">
        <v>632</v>
      </c>
      <c r="D1890" s="37">
        <v>2250</v>
      </c>
      <c r="E1890" s="34"/>
      <c r="F1890" s="42">
        <f>IF(Tableau1[[#This Row],[debit]]&gt;0,Tableau1[[#This Row],[debit]],-Tableau1[[#This Row],[credit]])</f>
        <v>2250</v>
      </c>
      <c r="G1890" s="1" t="str">
        <f>LEFT(Tableau1[[#This Row],[libelle]],FIND(" ",Tableau1[[#This Row],[libelle]])-1)</f>
        <v>GFI</v>
      </c>
    </row>
    <row r="1891" spans="1:7" x14ac:dyDescent="0.35">
      <c r="A1891" s="34" t="s">
        <v>366</v>
      </c>
      <c r="B1891" s="35">
        <v>42444</v>
      </c>
      <c r="C1891" s="36" t="s">
        <v>633</v>
      </c>
      <c r="D1891" s="37">
        <v>2410</v>
      </c>
      <c r="E1891" s="34"/>
      <c r="F1891" s="42">
        <f>IF(Tableau1[[#This Row],[debit]]&gt;0,Tableau1[[#This Row],[debit]],-Tableau1[[#This Row],[credit]])</f>
        <v>2410</v>
      </c>
      <c r="G1891" s="1" t="str">
        <f>LEFT(Tableau1[[#This Row],[libelle]],FIND(" ",Tableau1[[#This Row],[libelle]])-1)</f>
        <v>GFI</v>
      </c>
    </row>
    <row r="1892" spans="1:7" x14ac:dyDescent="0.35">
      <c r="A1892" s="34" t="s">
        <v>366</v>
      </c>
      <c r="B1892" s="35">
        <v>42710</v>
      </c>
      <c r="C1892" s="36" t="s">
        <v>634</v>
      </c>
      <c r="D1892" s="37">
        <v>3970</v>
      </c>
      <c r="E1892" s="34"/>
      <c r="F1892" s="42">
        <f>IF(Tableau1[[#This Row],[debit]]&gt;0,Tableau1[[#This Row],[debit]],-Tableau1[[#This Row],[credit]])</f>
        <v>3970</v>
      </c>
      <c r="G1892" s="1" t="str">
        <f>LEFT(Tableau1[[#This Row],[libelle]],FIND(" ",Tableau1[[#This Row],[libelle]])-1)</f>
        <v>GFI</v>
      </c>
    </row>
    <row r="1893" spans="1:7" x14ac:dyDescent="0.35">
      <c r="A1893" s="34" t="s">
        <v>366</v>
      </c>
      <c r="B1893" s="35">
        <v>42522</v>
      </c>
      <c r="C1893" s="36" t="s">
        <v>2241</v>
      </c>
      <c r="D1893" s="37">
        <v>4730</v>
      </c>
      <c r="E1893" s="34"/>
      <c r="F1893" s="42">
        <f>IF(Tableau1[[#This Row],[debit]]&gt;0,Tableau1[[#This Row],[debit]],-Tableau1[[#This Row],[credit]])</f>
        <v>4730</v>
      </c>
      <c r="G1893" s="1" t="str">
        <f>LEFT(Tableau1[[#This Row],[libelle]],FIND(" ",Tableau1[[#This Row],[libelle]])-1)</f>
        <v>GFI</v>
      </c>
    </row>
    <row r="1894" spans="1:7" x14ac:dyDescent="0.35">
      <c r="A1894" s="34" t="s">
        <v>366</v>
      </c>
      <c r="B1894" s="35">
        <v>42441</v>
      </c>
      <c r="C1894" s="36" t="s">
        <v>636</v>
      </c>
      <c r="D1894" s="37">
        <v>5050</v>
      </c>
      <c r="E1894" s="34"/>
      <c r="F1894" s="42">
        <f>IF(Tableau1[[#This Row],[debit]]&gt;0,Tableau1[[#This Row],[debit]],-Tableau1[[#This Row],[credit]])</f>
        <v>5050</v>
      </c>
      <c r="G1894" s="1" t="str">
        <f>LEFT(Tableau1[[#This Row],[libelle]],FIND(" ",Tableau1[[#This Row],[libelle]])-1)</f>
        <v>GFI</v>
      </c>
    </row>
    <row r="1895" spans="1:7" x14ac:dyDescent="0.35">
      <c r="A1895" s="34" t="s">
        <v>366</v>
      </c>
      <c r="B1895" s="35">
        <v>42382</v>
      </c>
      <c r="C1895" s="36" t="s">
        <v>637</v>
      </c>
      <c r="D1895" s="37">
        <v>6460</v>
      </c>
      <c r="E1895" s="34"/>
      <c r="F1895" s="42">
        <f>IF(Tableau1[[#This Row],[debit]]&gt;0,Tableau1[[#This Row],[debit]],-Tableau1[[#This Row],[credit]])</f>
        <v>6460</v>
      </c>
      <c r="G1895" s="1" t="str">
        <f>LEFT(Tableau1[[#This Row],[libelle]],FIND(" ",Tableau1[[#This Row],[libelle]])-1)</f>
        <v>GFI</v>
      </c>
    </row>
    <row r="1896" spans="1:7" x14ac:dyDescent="0.35">
      <c r="A1896" s="34" t="s">
        <v>366</v>
      </c>
      <c r="B1896" s="35">
        <v>42384</v>
      </c>
      <c r="C1896" s="36" t="s">
        <v>638</v>
      </c>
      <c r="D1896" s="37">
        <v>6700</v>
      </c>
      <c r="E1896" s="34"/>
      <c r="F1896" s="42">
        <f>IF(Tableau1[[#This Row],[debit]]&gt;0,Tableau1[[#This Row],[debit]],-Tableau1[[#This Row],[credit]])</f>
        <v>6700</v>
      </c>
      <c r="G1896" s="1" t="str">
        <f>LEFT(Tableau1[[#This Row],[libelle]],FIND(" ",Tableau1[[#This Row],[libelle]])-1)</f>
        <v>GFI</v>
      </c>
    </row>
    <row r="1897" spans="1:7" x14ac:dyDescent="0.35">
      <c r="A1897" s="34" t="s">
        <v>366</v>
      </c>
      <c r="B1897" s="35">
        <v>42473</v>
      </c>
      <c r="C1897" s="36" t="s">
        <v>2242</v>
      </c>
      <c r="D1897" s="37">
        <v>6700</v>
      </c>
      <c r="E1897" s="34"/>
      <c r="F1897" s="42">
        <f>IF(Tableau1[[#This Row],[debit]]&gt;0,Tableau1[[#This Row],[debit]],-Tableau1[[#This Row],[credit]])</f>
        <v>6700</v>
      </c>
      <c r="G1897" s="1" t="str">
        <f>LEFT(Tableau1[[#This Row],[libelle]],FIND(" ",Tableau1[[#This Row],[libelle]])-1)</f>
        <v>GFI</v>
      </c>
    </row>
    <row r="1898" spans="1:7" x14ac:dyDescent="0.35">
      <c r="A1898" s="34" t="s">
        <v>366</v>
      </c>
      <c r="B1898" s="35">
        <v>42587</v>
      </c>
      <c r="C1898" s="36" t="s">
        <v>640</v>
      </c>
      <c r="D1898" s="37">
        <v>6830</v>
      </c>
      <c r="E1898" s="34"/>
      <c r="F1898" s="42">
        <f>IF(Tableau1[[#This Row],[debit]]&gt;0,Tableau1[[#This Row],[debit]],-Tableau1[[#This Row],[credit]])</f>
        <v>6830</v>
      </c>
      <c r="G1898" s="1" t="str">
        <f>LEFT(Tableau1[[#This Row],[libelle]],FIND(" ",Tableau1[[#This Row],[libelle]])-1)</f>
        <v>GFI</v>
      </c>
    </row>
    <row r="1899" spans="1:7" x14ac:dyDescent="0.35">
      <c r="A1899" s="34" t="s">
        <v>366</v>
      </c>
      <c r="B1899" s="35">
        <v>42533</v>
      </c>
      <c r="C1899" s="36" t="s">
        <v>2243</v>
      </c>
      <c r="D1899" s="37">
        <v>7010</v>
      </c>
      <c r="E1899" s="34"/>
      <c r="F1899" s="42">
        <f>IF(Tableau1[[#This Row],[debit]]&gt;0,Tableau1[[#This Row],[debit]],-Tableau1[[#This Row],[credit]])</f>
        <v>7010</v>
      </c>
      <c r="G1899" s="1" t="str">
        <f>LEFT(Tableau1[[#This Row],[libelle]],FIND(" ",Tableau1[[#This Row],[libelle]])-1)</f>
        <v>PAGAMON</v>
      </c>
    </row>
    <row r="1900" spans="1:7" x14ac:dyDescent="0.35">
      <c r="A1900" s="34" t="s">
        <v>366</v>
      </c>
      <c r="B1900" s="35">
        <v>42582</v>
      </c>
      <c r="C1900" s="36" t="s">
        <v>2244</v>
      </c>
      <c r="D1900" s="37">
        <v>7880</v>
      </c>
      <c r="E1900" s="34"/>
      <c r="F1900" s="42">
        <f>IF(Tableau1[[#This Row],[debit]]&gt;0,Tableau1[[#This Row],[debit]],-Tableau1[[#This Row],[credit]])</f>
        <v>7880</v>
      </c>
      <c r="G1900" s="1" t="str">
        <f>LEFT(Tableau1[[#This Row],[libelle]],FIND(" ",Tableau1[[#This Row],[libelle]])-1)</f>
        <v>PAGAMON</v>
      </c>
    </row>
    <row r="1901" spans="1:7" x14ac:dyDescent="0.35">
      <c r="A1901" s="34" t="s">
        <v>368</v>
      </c>
      <c r="B1901" s="35">
        <v>42615</v>
      </c>
      <c r="C1901" s="36" t="s">
        <v>2245</v>
      </c>
      <c r="D1901" s="37">
        <v>370</v>
      </c>
      <c r="E1901" s="34"/>
      <c r="F1901" s="42">
        <f>IF(Tableau1[[#This Row],[debit]]&gt;0,Tableau1[[#This Row],[debit]],-Tableau1[[#This Row],[credit]])</f>
        <v>370</v>
      </c>
      <c r="G1901" s="1" t="str">
        <f>LEFT(Tableau1[[#This Row],[libelle]],FIND(" ",Tableau1[[#This Row],[libelle]])-1)</f>
        <v>PAGAMON</v>
      </c>
    </row>
    <row r="1902" spans="1:7" x14ac:dyDescent="0.35">
      <c r="A1902" s="34" t="s">
        <v>368</v>
      </c>
      <c r="B1902" s="35">
        <v>42654</v>
      </c>
      <c r="C1902" s="36" t="s">
        <v>2246</v>
      </c>
      <c r="D1902" s="37">
        <v>520</v>
      </c>
      <c r="E1902" s="34"/>
      <c r="F1902" s="42">
        <f>IF(Tableau1[[#This Row],[debit]]&gt;0,Tableau1[[#This Row],[debit]],-Tableau1[[#This Row],[credit]])</f>
        <v>520</v>
      </c>
      <c r="G1902" s="1" t="str">
        <f>LEFT(Tableau1[[#This Row],[libelle]],FIND(" ",Tableau1[[#This Row],[libelle]])-1)</f>
        <v>PAGAMON</v>
      </c>
    </row>
    <row r="1903" spans="1:7" x14ac:dyDescent="0.35">
      <c r="A1903" s="34" t="s">
        <v>368</v>
      </c>
      <c r="B1903" s="35">
        <v>42630</v>
      </c>
      <c r="C1903" s="36" t="s">
        <v>2247</v>
      </c>
      <c r="D1903" s="37">
        <v>580</v>
      </c>
      <c r="E1903" s="34"/>
      <c r="F1903" s="42">
        <f>IF(Tableau1[[#This Row],[debit]]&gt;0,Tableau1[[#This Row],[debit]],-Tableau1[[#This Row],[credit]])</f>
        <v>580</v>
      </c>
      <c r="G1903" s="1" t="str">
        <f>LEFT(Tableau1[[#This Row],[libelle]],FIND(" ",Tableau1[[#This Row],[libelle]])-1)</f>
        <v>PIKEL</v>
      </c>
    </row>
    <row r="1904" spans="1:7" x14ac:dyDescent="0.35">
      <c r="A1904" s="34" t="s">
        <v>368</v>
      </c>
      <c r="B1904" s="35">
        <v>42639</v>
      </c>
      <c r="C1904" s="36" t="s">
        <v>2248</v>
      </c>
      <c r="D1904" s="37">
        <v>830</v>
      </c>
      <c r="E1904" s="34"/>
      <c r="F1904" s="42">
        <f>IF(Tableau1[[#This Row],[debit]]&gt;0,Tableau1[[#This Row],[debit]],-Tableau1[[#This Row],[credit]])</f>
        <v>830</v>
      </c>
      <c r="G1904" s="1" t="str">
        <f>LEFT(Tableau1[[#This Row],[libelle]],FIND(" ",Tableau1[[#This Row],[libelle]])-1)</f>
        <v>PIKEL</v>
      </c>
    </row>
    <row r="1905" spans="1:7" x14ac:dyDescent="0.35">
      <c r="A1905" s="34" t="s">
        <v>368</v>
      </c>
      <c r="B1905" s="35">
        <v>42380</v>
      </c>
      <c r="C1905" s="36" t="s">
        <v>2249</v>
      </c>
      <c r="D1905" s="37">
        <v>1310</v>
      </c>
      <c r="E1905" s="34"/>
      <c r="F1905" s="42">
        <f>IF(Tableau1[[#This Row],[debit]]&gt;0,Tableau1[[#This Row],[debit]],-Tableau1[[#This Row],[credit]])</f>
        <v>1310</v>
      </c>
      <c r="G1905" s="1" t="str">
        <f>LEFT(Tableau1[[#This Row],[libelle]],FIND(" ",Tableau1[[#This Row],[libelle]])-1)</f>
        <v>PIKEL</v>
      </c>
    </row>
    <row r="1906" spans="1:7" x14ac:dyDescent="0.35">
      <c r="A1906" s="34" t="s">
        <v>368</v>
      </c>
      <c r="B1906" s="35">
        <v>42532</v>
      </c>
      <c r="C1906" s="36" t="s">
        <v>2250</v>
      </c>
      <c r="D1906" s="37">
        <v>1820</v>
      </c>
      <c r="E1906" s="34"/>
      <c r="F1906" s="42">
        <f>IF(Tableau1[[#This Row],[debit]]&gt;0,Tableau1[[#This Row],[debit]],-Tableau1[[#This Row],[credit]])</f>
        <v>1820</v>
      </c>
      <c r="G1906" s="1" t="str">
        <f>LEFT(Tableau1[[#This Row],[libelle]],FIND(" ",Tableau1[[#This Row],[libelle]])-1)</f>
        <v>PIKEL</v>
      </c>
    </row>
    <row r="1907" spans="1:7" x14ac:dyDescent="0.35">
      <c r="A1907" s="34" t="s">
        <v>368</v>
      </c>
      <c r="B1907" s="35">
        <v>42455</v>
      </c>
      <c r="C1907" s="36" t="s">
        <v>2251</v>
      </c>
      <c r="D1907" s="37">
        <v>2370</v>
      </c>
      <c r="E1907" s="34"/>
      <c r="F1907" s="42">
        <f>IF(Tableau1[[#This Row],[debit]]&gt;0,Tableau1[[#This Row],[debit]],-Tableau1[[#This Row],[credit]])</f>
        <v>2370</v>
      </c>
      <c r="G1907" s="1" t="str">
        <f>LEFT(Tableau1[[#This Row],[libelle]],FIND(" ",Tableau1[[#This Row],[libelle]])-1)</f>
        <v>PIKEL</v>
      </c>
    </row>
    <row r="1908" spans="1:7" x14ac:dyDescent="0.35">
      <c r="A1908" s="34" t="s">
        <v>368</v>
      </c>
      <c r="B1908" s="35">
        <v>42541</v>
      </c>
      <c r="C1908" s="36" t="s">
        <v>2252</v>
      </c>
      <c r="D1908" s="37">
        <v>2550</v>
      </c>
      <c r="E1908" s="34"/>
      <c r="F1908" s="42">
        <f>IF(Tableau1[[#This Row],[debit]]&gt;0,Tableau1[[#This Row],[debit]],-Tableau1[[#This Row],[credit]])</f>
        <v>2550</v>
      </c>
      <c r="G1908" s="1" t="str">
        <f>LEFT(Tableau1[[#This Row],[libelle]],FIND(" ",Tableau1[[#This Row],[libelle]])-1)</f>
        <v>PIKEL</v>
      </c>
    </row>
    <row r="1909" spans="1:7" x14ac:dyDescent="0.35">
      <c r="A1909" s="34" t="s">
        <v>368</v>
      </c>
      <c r="B1909" s="35">
        <v>42392</v>
      </c>
      <c r="C1909" s="36" t="s">
        <v>2253</v>
      </c>
      <c r="D1909" s="37">
        <v>3500</v>
      </c>
      <c r="E1909" s="34"/>
      <c r="F1909" s="42">
        <f>IF(Tableau1[[#This Row],[debit]]&gt;0,Tableau1[[#This Row],[debit]],-Tableau1[[#This Row],[credit]])</f>
        <v>3500</v>
      </c>
      <c r="G1909" s="1" t="str">
        <f>LEFT(Tableau1[[#This Row],[libelle]],FIND(" ",Tableau1[[#This Row],[libelle]])-1)</f>
        <v>PIKEL</v>
      </c>
    </row>
    <row r="1910" spans="1:7" x14ac:dyDescent="0.35">
      <c r="A1910" s="34" t="s">
        <v>368</v>
      </c>
      <c r="B1910" s="35">
        <v>42586</v>
      </c>
      <c r="C1910" s="36" t="s">
        <v>2254</v>
      </c>
      <c r="D1910" s="37">
        <v>3690</v>
      </c>
      <c r="E1910" s="34"/>
      <c r="F1910" s="42">
        <f>IF(Tableau1[[#This Row],[debit]]&gt;0,Tableau1[[#This Row],[debit]],-Tableau1[[#This Row],[credit]])</f>
        <v>3690</v>
      </c>
      <c r="G1910" s="1" t="str">
        <f>LEFT(Tableau1[[#This Row],[libelle]],FIND(" ",Tableau1[[#This Row],[libelle]])-1)</f>
        <v>PIKEL</v>
      </c>
    </row>
    <row r="1911" spans="1:7" x14ac:dyDescent="0.35">
      <c r="A1911" s="34" t="s">
        <v>368</v>
      </c>
      <c r="B1911" s="35">
        <v>42662</v>
      </c>
      <c r="C1911" s="36" t="s">
        <v>2255</v>
      </c>
      <c r="D1911" s="37">
        <v>5120</v>
      </c>
      <c r="E1911" s="34"/>
      <c r="F1911" s="42">
        <f>IF(Tableau1[[#This Row],[debit]]&gt;0,Tableau1[[#This Row],[debit]],-Tableau1[[#This Row],[credit]])</f>
        <v>5120</v>
      </c>
      <c r="G1911" s="1" t="str">
        <f>LEFT(Tableau1[[#This Row],[libelle]],FIND(" ",Tableau1[[#This Row],[libelle]])-1)</f>
        <v>PIKEL</v>
      </c>
    </row>
    <row r="1912" spans="1:7" x14ac:dyDescent="0.35">
      <c r="A1912" s="34" t="s">
        <v>368</v>
      </c>
      <c r="B1912" s="35">
        <v>42628</v>
      </c>
      <c r="C1912" s="36" t="s">
        <v>2256</v>
      </c>
      <c r="D1912" s="37">
        <v>5220</v>
      </c>
      <c r="E1912" s="34"/>
      <c r="F1912" s="42">
        <f>IF(Tableau1[[#This Row],[debit]]&gt;0,Tableau1[[#This Row],[debit]],-Tableau1[[#This Row],[credit]])</f>
        <v>5220</v>
      </c>
      <c r="G1912" s="1" t="str">
        <f>LEFT(Tableau1[[#This Row],[libelle]],FIND(" ",Tableau1[[#This Row],[libelle]])-1)</f>
        <v>PIKEL</v>
      </c>
    </row>
    <row r="1913" spans="1:7" x14ac:dyDescent="0.35">
      <c r="A1913" s="34" t="s">
        <v>368</v>
      </c>
      <c r="B1913" s="35">
        <v>42376</v>
      </c>
      <c r="C1913" s="36" t="s">
        <v>2257</v>
      </c>
      <c r="D1913" s="37">
        <v>5870</v>
      </c>
      <c r="E1913" s="34"/>
      <c r="F1913" s="42">
        <f>IF(Tableau1[[#This Row],[debit]]&gt;0,Tableau1[[#This Row],[debit]],-Tableau1[[#This Row],[credit]])</f>
        <v>5870</v>
      </c>
      <c r="G1913" s="1" t="str">
        <f>LEFT(Tableau1[[#This Row],[libelle]],FIND(" ",Tableau1[[#This Row],[libelle]])-1)</f>
        <v>PIKEL</v>
      </c>
    </row>
    <row r="1914" spans="1:7" x14ac:dyDescent="0.35">
      <c r="A1914" s="34" t="s">
        <v>368</v>
      </c>
      <c r="B1914" s="35">
        <v>42469</v>
      </c>
      <c r="C1914" s="36" t="s">
        <v>2258</v>
      </c>
      <c r="D1914" s="37">
        <v>7400</v>
      </c>
      <c r="E1914" s="34"/>
      <c r="F1914" s="42">
        <f>IF(Tableau1[[#This Row],[debit]]&gt;0,Tableau1[[#This Row],[debit]],-Tableau1[[#This Row],[credit]])</f>
        <v>7400</v>
      </c>
      <c r="G1914" s="1" t="str">
        <f>LEFT(Tableau1[[#This Row],[libelle]],FIND(" ",Tableau1[[#This Row],[libelle]])-1)</f>
        <v>PIKEL</v>
      </c>
    </row>
    <row r="1915" spans="1:7" x14ac:dyDescent="0.35">
      <c r="A1915" s="34" t="s">
        <v>368</v>
      </c>
      <c r="B1915" s="35">
        <v>42470</v>
      </c>
      <c r="C1915" s="36" t="s">
        <v>2259</v>
      </c>
      <c r="D1915" s="37">
        <v>7700</v>
      </c>
      <c r="E1915" s="34"/>
      <c r="F1915" s="42">
        <f>IF(Tableau1[[#This Row],[debit]]&gt;0,Tableau1[[#This Row],[debit]],-Tableau1[[#This Row],[credit]])</f>
        <v>7700</v>
      </c>
      <c r="G1915" s="1" t="str">
        <f>LEFT(Tableau1[[#This Row],[libelle]],FIND(" ",Tableau1[[#This Row],[libelle]])-1)</f>
        <v>PIKEL</v>
      </c>
    </row>
    <row r="1916" spans="1:7" x14ac:dyDescent="0.35">
      <c r="A1916" s="34" t="s">
        <v>368</v>
      </c>
      <c r="B1916" s="35">
        <v>42480</v>
      </c>
      <c r="C1916" s="36" t="s">
        <v>2243</v>
      </c>
      <c r="D1916" s="37">
        <v>7770</v>
      </c>
      <c r="E1916" s="34"/>
      <c r="F1916" s="42">
        <f>IF(Tableau1[[#This Row],[debit]]&gt;0,Tableau1[[#This Row],[debit]],-Tableau1[[#This Row],[credit]])</f>
        <v>7770</v>
      </c>
      <c r="G1916" s="1" t="str">
        <f>LEFT(Tableau1[[#This Row],[libelle]],FIND(" ",Tableau1[[#This Row],[libelle]])-1)</f>
        <v>PAGAMON</v>
      </c>
    </row>
    <row r="1917" spans="1:7" x14ac:dyDescent="0.35">
      <c r="A1917" s="34" t="s">
        <v>368</v>
      </c>
      <c r="B1917" s="35">
        <v>42484</v>
      </c>
      <c r="C1917" s="36" t="s">
        <v>2244</v>
      </c>
      <c r="D1917" s="37">
        <v>8080</v>
      </c>
      <c r="E1917" s="34"/>
      <c r="F1917" s="42">
        <f>IF(Tableau1[[#This Row],[debit]]&gt;0,Tableau1[[#This Row],[debit]],-Tableau1[[#This Row],[credit]])</f>
        <v>8080</v>
      </c>
      <c r="G1917" s="1" t="str">
        <f>LEFT(Tableau1[[#This Row],[libelle]],FIND(" ",Tableau1[[#This Row],[libelle]])-1)</f>
        <v>PAGAMON</v>
      </c>
    </row>
    <row r="1918" spans="1:7" x14ac:dyDescent="0.35">
      <c r="A1918" s="34" t="s">
        <v>368</v>
      </c>
      <c r="B1918" s="35">
        <v>42635</v>
      </c>
      <c r="C1918" s="36" t="s">
        <v>2245</v>
      </c>
      <c r="D1918" s="37">
        <v>8120</v>
      </c>
      <c r="E1918" s="34"/>
      <c r="F1918" s="42">
        <f>IF(Tableau1[[#This Row],[debit]]&gt;0,Tableau1[[#This Row],[debit]],-Tableau1[[#This Row],[credit]])</f>
        <v>8120</v>
      </c>
      <c r="G1918" s="1" t="str">
        <f>LEFT(Tableau1[[#This Row],[libelle]],FIND(" ",Tableau1[[#This Row],[libelle]])-1)</f>
        <v>PAGAMON</v>
      </c>
    </row>
    <row r="1919" spans="1:7" x14ac:dyDescent="0.35">
      <c r="A1919" s="34" t="s">
        <v>368</v>
      </c>
      <c r="B1919" s="35">
        <v>42529</v>
      </c>
      <c r="C1919" s="36" t="s">
        <v>2246</v>
      </c>
      <c r="D1919" s="37">
        <v>8200</v>
      </c>
      <c r="E1919" s="34"/>
      <c r="F1919" s="42">
        <f>IF(Tableau1[[#This Row],[debit]]&gt;0,Tableau1[[#This Row],[debit]],-Tableau1[[#This Row],[credit]])</f>
        <v>8200</v>
      </c>
      <c r="G1919" s="1" t="str">
        <f>LEFT(Tableau1[[#This Row],[libelle]],FIND(" ",Tableau1[[#This Row],[libelle]])-1)</f>
        <v>PAGAMON</v>
      </c>
    </row>
    <row r="1920" spans="1:7" x14ac:dyDescent="0.35">
      <c r="A1920" s="34" t="s">
        <v>370</v>
      </c>
      <c r="B1920" s="35">
        <v>42639</v>
      </c>
      <c r="C1920" s="36" t="s">
        <v>2260</v>
      </c>
      <c r="D1920" s="37">
        <v>140</v>
      </c>
      <c r="E1920" s="34"/>
      <c r="F1920" s="42">
        <f>IF(Tableau1[[#This Row],[debit]]&gt;0,Tableau1[[#This Row],[debit]],-Tableau1[[#This Row],[credit]])</f>
        <v>140</v>
      </c>
      <c r="G1920" s="1" t="str">
        <f>LEFT(Tableau1[[#This Row],[libelle]],FIND(" ",Tableau1[[#This Row],[libelle]])-1)</f>
        <v>PAGAMON</v>
      </c>
    </row>
    <row r="1921" spans="1:7" x14ac:dyDescent="0.35">
      <c r="A1921" s="34" t="s">
        <v>370</v>
      </c>
      <c r="B1921" s="35">
        <v>42521</v>
      </c>
      <c r="C1921" s="36" t="s">
        <v>2261</v>
      </c>
      <c r="D1921" s="37">
        <v>430</v>
      </c>
      <c r="E1921" s="34"/>
      <c r="F1921" s="42">
        <f>IF(Tableau1[[#This Row],[debit]]&gt;0,Tableau1[[#This Row],[debit]],-Tableau1[[#This Row],[credit]])</f>
        <v>430</v>
      </c>
      <c r="G1921" s="1" t="str">
        <f>LEFT(Tableau1[[#This Row],[libelle]],FIND(" ",Tableau1[[#This Row],[libelle]])-1)</f>
        <v>PAGAMON</v>
      </c>
    </row>
    <row r="1922" spans="1:7" x14ac:dyDescent="0.35">
      <c r="A1922" s="34" t="s">
        <v>370</v>
      </c>
      <c r="B1922" s="35">
        <v>42709</v>
      </c>
      <c r="C1922" s="36" t="s">
        <v>2262</v>
      </c>
      <c r="D1922" s="37">
        <v>1280</v>
      </c>
      <c r="E1922" s="34"/>
      <c r="F1922" s="42">
        <f>IF(Tableau1[[#This Row],[debit]]&gt;0,Tableau1[[#This Row],[debit]],-Tableau1[[#This Row],[credit]])</f>
        <v>1280</v>
      </c>
      <c r="G1922" s="1" t="str">
        <f>LEFT(Tableau1[[#This Row],[libelle]],FIND(" ",Tableau1[[#This Row],[libelle]])-1)</f>
        <v>PAGAMON</v>
      </c>
    </row>
    <row r="1923" spans="1:7" x14ac:dyDescent="0.35">
      <c r="A1923" s="34" t="s">
        <v>370</v>
      </c>
      <c r="B1923" s="35">
        <v>42480</v>
      </c>
      <c r="C1923" s="36" t="s">
        <v>2263</v>
      </c>
      <c r="D1923" s="37"/>
      <c r="E1923" s="37">
        <v>1320</v>
      </c>
      <c r="F1923" s="42">
        <f>IF(Tableau1[[#This Row],[debit]]&gt;0,Tableau1[[#This Row],[debit]],-Tableau1[[#This Row],[credit]])</f>
        <v>-1320</v>
      </c>
      <c r="G1923" s="1" t="str">
        <f>LEFT(Tableau1[[#This Row],[libelle]],FIND(" ",Tableau1[[#This Row],[libelle]])-1)</f>
        <v>PAGAMON</v>
      </c>
    </row>
    <row r="1924" spans="1:7" x14ac:dyDescent="0.35">
      <c r="A1924" s="34" t="s">
        <v>370</v>
      </c>
      <c r="B1924" s="35">
        <v>42464</v>
      </c>
      <c r="C1924" s="36" t="s">
        <v>2264</v>
      </c>
      <c r="D1924" s="37">
        <v>2320</v>
      </c>
      <c r="E1924" s="34"/>
      <c r="F1924" s="42">
        <f>IF(Tableau1[[#This Row],[debit]]&gt;0,Tableau1[[#This Row],[debit]],-Tableau1[[#This Row],[credit]])</f>
        <v>2320</v>
      </c>
      <c r="G1924" s="1" t="str">
        <f>LEFT(Tableau1[[#This Row],[libelle]],FIND(" ",Tableau1[[#This Row],[libelle]])-1)</f>
        <v>LOXAM</v>
      </c>
    </row>
    <row r="1925" spans="1:7" x14ac:dyDescent="0.35">
      <c r="A1925" s="34" t="s">
        <v>370</v>
      </c>
      <c r="B1925" s="35">
        <v>42379</v>
      </c>
      <c r="C1925" s="36" t="s">
        <v>2265</v>
      </c>
      <c r="D1925" s="37">
        <v>2360</v>
      </c>
      <c r="E1925" s="34"/>
      <c r="F1925" s="42">
        <f>IF(Tableau1[[#This Row],[debit]]&gt;0,Tableau1[[#This Row],[debit]],-Tableau1[[#This Row],[credit]])</f>
        <v>2360</v>
      </c>
      <c r="G1925" s="1" t="str">
        <f>LEFT(Tableau1[[#This Row],[libelle]],FIND(" ",Tableau1[[#This Row],[libelle]])-1)</f>
        <v>LOXAM</v>
      </c>
    </row>
    <row r="1926" spans="1:7" x14ac:dyDescent="0.35">
      <c r="A1926" s="34" t="s">
        <v>370</v>
      </c>
      <c r="B1926" s="35">
        <v>42678</v>
      </c>
      <c r="C1926" s="36" t="s">
        <v>2266</v>
      </c>
      <c r="D1926" s="37">
        <v>2380</v>
      </c>
      <c r="E1926" s="34"/>
      <c r="F1926" s="42">
        <f>IF(Tableau1[[#This Row],[debit]]&gt;0,Tableau1[[#This Row],[debit]],-Tableau1[[#This Row],[credit]])</f>
        <v>2380</v>
      </c>
      <c r="G1926" s="1" t="str">
        <f>LEFT(Tableau1[[#This Row],[libelle]],FIND(" ",Tableau1[[#This Row],[libelle]])-1)</f>
        <v>LOXAM</v>
      </c>
    </row>
    <row r="1927" spans="1:7" x14ac:dyDescent="0.35">
      <c r="A1927" s="34" t="s">
        <v>370</v>
      </c>
      <c r="B1927" s="35">
        <v>42534</v>
      </c>
      <c r="C1927" s="36" t="s">
        <v>2267</v>
      </c>
      <c r="D1927" s="37">
        <v>2780</v>
      </c>
      <c r="E1927" s="34"/>
      <c r="F1927" s="42">
        <f>IF(Tableau1[[#This Row],[debit]]&gt;0,Tableau1[[#This Row],[debit]],-Tableau1[[#This Row],[credit]])</f>
        <v>2780</v>
      </c>
      <c r="G1927" s="1" t="str">
        <f>LEFT(Tableau1[[#This Row],[libelle]],FIND(" ",Tableau1[[#This Row],[libelle]])-1)</f>
        <v>LOXAM</v>
      </c>
    </row>
    <row r="1928" spans="1:7" x14ac:dyDescent="0.35">
      <c r="A1928" s="34" t="s">
        <v>370</v>
      </c>
      <c r="B1928" s="35">
        <v>42450</v>
      </c>
      <c r="C1928" s="36" t="s">
        <v>2268</v>
      </c>
      <c r="D1928" s="37">
        <v>3000</v>
      </c>
      <c r="E1928" s="34"/>
      <c r="F1928" s="42">
        <f>IF(Tableau1[[#This Row],[debit]]&gt;0,Tableau1[[#This Row],[debit]],-Tableau1[[#This Row],[credit]])</f>
        <v>3000</v>
      </c>
      <c r="G1928" s="1" t="str">
        <f>LEFT(Tableau1[[#This Row],[libelle]],FIND(" ",Tableau1[[#This Row],[libelle]])-1)</f>
        <v>LOXAM</v>
      </c>
    </row>
    <row r="1929" spans="1:7" x14ac:dyDescent="0.35">
      <c r="A1929" s="34" t="s">
        <v>370</v>
      </c>
      <c r="B1929" s="35">
        <v>42460</v>
      </c>
      <c r="C1929" s="36" t="s">
        <v>2269</v>
      </c>
      <c r="D1929" s="37">
        <v>3440</v>
      </c>
      <c r="E1929" s="34"/>
      <c r="F1929" s="42">
        <f>IF(Tableau1[[#This Row],[debit]]&gt;0,Tableau1[[#This Row],[debit]],-Tableau1[[#This Row],[credit]])</f>
        <v>3440</v>
      </c>
      <c r="G1929" s="1" t="str">
        <f>LEFT(Tableau1[[#This Row],[libelle]],FIND(" ",Tableau1[[#This Row],[libelle]])-1)</f>
        <v>LOXAM</v>
      </c>
    </row>
    <row r="1930" spans="1:7" x14ac:dyDescent="0.35">
      <c r="A1930" s="34" t="s">
        <v>370</v>
      </c>
      <c r="B1930" s="35">
        <v>42453</v>
      </c>
      <c r="C1930" s="36" t="s">
        <v>2270</v>
      </c>
      <c r="D1930" s="37">
        <v>6580</v>
      </c>
      <c r="E1930" s="34"/>
      <c r="F1930" s="42">
        <f>IF(Tableau1[[#This Row],[debit]]&gt;0,Tableau1[[#This Row],[debit]],-Tableau1[[#This Row],[credit]])</f>
        <v>6580</v>
      </c>
      <c r="G1930" s="1" t="str">
        <f>LEFT(Tableau1[[#This Row],[libelle]],FIND(" ",Tableau1[[#This Row],[libelle]])-1)</f>
        <v>LOXAM</v>
      </c>
    </row>
    <row r="1931" spans="1:7" x14ac:dyDescent="0.35">
      <c r="A1931" s="34" t="s">
        <v>370</v>
      </c>
      <c r="B1931" s="35">
        <v>42491</v>
      </c>
      <c r="C1931" s="36" t="s">
        <v>2271</v>
      </c>
      <c r="D1931" s="37">
        <v>7140</v>
      </c>
      <c r="E1931" s="34"/>
      <c r="F1931" s="42">
        <f>IF(Tableau1[[#This Row],[debit]]&gt;0,Tableau1[[#This Row],[debit]],-Tableau1[[#This Row],[credit]])</f>
        <v>7140</v>
      </c>
      <c r="G1931" s="1" t="str">
        <f>LEFT(Tableau1[[#This Row],[libelle]],FIND(" ",Tableau1[[#This Row],[libelle]])-1)</f>
        <v>LOXAM</v>
      </c>
    </row>
    <row r="1932" spans="1:7" x14ac:dyDescent="0.35">
      <c r="A1932" s="34" t="s">
        <v>370</v>
      </c>
      <c r="B1932" s="35">
        <v>42440</v>
      </c>
      <c r="C1932" s="36" t="s">
        <v>2272</v>
      </c>
      <c r="D1932" s="37">
        <v>7230</v>
      </c>
      <c r="E1932" s="34"/>
      <c r="F1932" s="42">
        <f>IF(Tableau1[[#This Row],[debit]]&gt;0,Tableau1[[#This Row],[debit]],-Tableau1[[#This Row],[credit]])</f>
        <v>7230</v>
      </c>
      <c r="G1932" s="1" t="str">
        <f>LEFT(Tableau1[[#This Row],[libelle]],FIND(" ",Tableau1[[#This Row],[libelle]])-1)</f>
        <v>LOXAM</v>
      </c>
    </row>
    <row r="1933" spans="1:7" x14ac:dyDescent="0.35">
      <c r="A1933" s="34" t="s">
        <v>370</v>
      </c>
      <c r="B1933" s="35">
        <v>42658</v>
      </c>
      <c r="C1933" s="36" t="s">
        <v>2273</v>
      </c>
      <c r="D1933" s="37">
        <v>7520</v>
      </c>
      <c r="E1933" s="34"/>
      <c r="F1933" s="42">
        <f>IF(Tableau1[[#This Row],[debit]]&gt;0,Tableau1[[#This Row],[debit]],-Tableau1[[#This Row],[credit]])</f>
        <v>7520</v>
      </c>
      <c r="G1933" s="1" t="str">
        <f>LEFT(Tableau1[[#This Row],[libelle]],FIND(" ",Tableau1[[#This Row],[libelle]])-1)</f>
        <v>LOXAM</v>
      </c>
    </row>
    <row r="1934" spans="1:7" x14ac:dyDescent="0.35">
      <c r="A1934" s="34" t="s">
        <v>370</v>
      </c>
      <c r="B1934" s="35">
        <v>42419</v>
      </c>
      <c r="C1934" s="36" t="s">
        <v>2274</v>
      </c>
      <c r="D1934" s="37">
        <v>7750</v>
      </c>
      <c r="E1934" s="34"/>
      <c r="F1934" s="42">
        <f>IF(Tableau1[[#This Row],[debit]]&gt;0,Tableau1[[#This Row],[debit]],-Tableau1[[#This Row],[credit]])</f>
        <v>7750</v>
      </c>
      <c r="G1934" s="1" t="str">
        <f>LEFT(Tableau1[[#This Row],[libelle]],FIND(" ",Tableau1[[#This Row],[libelle]])-1)</f>
        <v>LOXAM</v>
      </c>
    </row>
    <row r="1935" spans="1:7" x14ac:dyDescent="0.35">
      <c r="A1935" s="34" t="s">
        <v>370</v>
      </c>
      <c r="B1935" s="35">
        <v>42520</v>
      </c>
      <c r="C1935" s="36" t="s">
        <v>2275</v>
      </c>
      <c r="D1935" s="37">
        <v>7780</v>
      </c>
      <c r="E1935" s="34"/>
      <c r="F1935" s="42">
        <f>IF(Tableau1[[#This Row],[debit]]&gt;0,Tableau1[[#This Row],[debit]],-Tableau1[[#This Row],[credit]])</f>
        <v>7780</v>
      </c>
      <c r="G1935" s="1" t="str">
        <f>LEFT(Tableau1[[#This Row],[libelle]],FIND(" ",Tableau1[[#This Row],[libelle]])-1)</f>
        <v>LOXAM</v>
      </c>
    </row>
    <row r="1936" spans="1:7" x14ac:dyDescent="0.35">
      <c r="A1936" s="34" t="s">
        <v>370</v>
      </c>
      <c r="B1936" s="35">
        <v>42552</v>
      </c>
      <c r="C1936" s="36" t="s">
        <v>2276</v>
      </c>
      <c r="D1936" s="37">
        <v>7930</v>
      </c>
      <c r="E1936" s="34"/>
      <c r="F1936" s="42">
        <f>IF(Tableau1[[#This Row],[debit]]&gt;0,Tableau1[[#This Row],[debit]],-Tableau1[[#This Row],[credit]])</f>
        <v>7930</v>
      </c>
      <c r="G1936" s="1" t="str">
        <f>LEFT(Tableau1[[#This Row],[libelle]],FIND(" ",Tableau1[[#This Row],[libelle]])-1)</f>
        <v>LOXAM</v>
      </c>
    </row>
    <row r="1937" spans="1:7" x14ac:dyDescent="0.35">
      <c r="A1937" s="34" t="s">
        <v>370</v>
      </c>
      <c r="B1937" s="35">
        <v>42629</v>
      </c>
      <c r="C1937" s="36" t="s">
        <v>2243</v>
      </c>
      <c r="D1937" s="37">
        <v>8340</v>
      </c>
      <c r="E1937" s="34"/>
      <c r="F1937" s="42">
        <f>IF(Tableau1[[#This Row],[debit]]&gt;0,Tableau1[[#This Row],[debit]],-Tableau1[[#This Row],[credit]])</f>
        <v>8340</v>
      </c>
      <c r="G1937" s="1" t="str">
        <f>LEFT(Tableau1[[#This Row],[libelle]],FIND(" ",Tableau1[[#This Row],[libelle]])-1)</f>
        <v>PAGAMON</v>
      </c>
    </row>
    <row r="1938" spans="1:7" x14ac:dyDescent="0.35">
      <c r="A1938" s="34" t="s">
        <v>370</v>
      </c>
      <c r="B1938" s="35">
        <v>42621</v>
      </c>
      <c r="C1938" s="36" t="s">
        <v>2244</v>
      </c>
      <c r="D1938" s="37">
        <v>8390</v>
      </c>
      <c r="E1938" s="34"/>
      <c r="F1938" s="42">
        <f>IF(Tableau1[[#This Row],[debit]]&gt;0,Tableau1[[#This Row],[debit]],-Tableau1[[#This Row],[credit]])</f>
        <v>8390</v>
      </c>
      <c r="G1938" s="1" t="str">
        <f>LEFT(Tableau1[[#This Row],[libelle]],FIND(" ",Tableau1[[#This Row],[libelle]])-1)</f>
        <v>PAGAMON</v>
      </c>
    </row>
    <row r="1939" spans="1:7" x14ac:dyDescent="0.35">
      <c r="A1939" s="34" t="s">
        <v>372</v>
      </c>
      <c r="B1939" s="35">
        <v>42714</v>
      </c>
      <c r="C1939" s="36" t="s">
        <v>2277</v>
      </c>
      <c r="D1939" s="37">
        <v>420</v>
      </c>
      <c r="E1939" s="34"/>
      <c r="F1939" s="42">
        <f>IF(Tableau1[[#This Row],[debit]]&gt;0,Tableau1[[#This Row],[debit]],-Tableau1[[#This Row],[credit]])</f>
        <v>420</v>
      </c>
      <c r="G1939" s="1" t="str">
        <f>LEFT(Tableau1[[#This Row],[libelle]],FIND(" ",Tableau1[[#This Row],[libelle]])-1)</f>
        <v>PAGAMON</v>
      </c>
    </row>
    <row r="1940" spans="1:7" x14ac:dyDescent="0.35">
      <c r="A1940" s="34" t="s">
        <v>372</v>
      </c>
      <c r="B1940" s="35">
        <v>42488</v>
      </c>
      <c r="C1940" s="36" t="s">
        <v>2246</v>
      </c>
      <c r="D1940" s="37"/>
      <c r="E1940" s="37">
        <v>630</v>
      </c>
      <c r="F1940" s="42">
        <f>IF(Tableau1[[#This Row],[debit]]&gt;0,Tableau1[[#This Row],[debit]],-Tableau1[[#This Row],[credit]])</f>
        <v>-630</v>
      </c>
      <c r="G1940" s="1" t="str">
        <f>LEFT(Tableau1[[#This Row],[libelle]],FIND(" ",Tableau1[[#This Row],[libelle]])-1)</f>
        <v>PAGAMON</v>
      </c>
    </row>
    <row r="1941" spans="1:7" x14ac:dyDescent="0.35">
      <c r="A1941" s="34" t="s">
        <v>372</v>
      </c>
      <c r="B1941" s="35">
        <v>42487</v>
      </c>
      <c r="C1941" s="36" t="s">
        <v>2260</v>
      </c>
      <c r="D1941" s="37">
        <v>1360</v>
      </c>
      <c r="E1941" s="34"/>
      <c r="F1941" s="42">
        <f>IF(Tableau1[[#This Row],[debit]]&gt;0,Tableau1[[#This Row],[debit]],-Tableau1[[#This Row],[credit]])</f>
        <v>1360</v>
      </c>
      <c r="G1941" s="1" t="str">
        <f>LEFT(Tableau1[[#This Row],[libelle]],FIND(" ",Tableau1[[#This Row],[libelle]])-1)</f>
        <v>PAGAMON</v>
      </c>
    </row>
    <row r="1942" spans="1:7" x14ac:dyDescent="0.35">
      <c r="A1942" s="34" t="s">
        <v>372</v>
      </c>
      <c r="B1942" s="35">
        <v>42722</v>
      </c>
      <c r="C1942" s="36" t="s">
        <v>2278</v>
      </c>
      <c r="D1942" s="37">
        <v>1380</v>
      </c>
      <c r="E1942" s="34"/>
      <c r="F1942" s="42">
        <f>IF(Tableau1[[#This Row],[debit]]&gt;0,Tableau1[[#This Row],[debit]],-Tableau1[[#This Row],[credit]])</f>
        <v>1380</v>
      </c>
      <c r="G1942" s="1" t="str">
        <f>LEFT(Tableau1[[#This Row],[libelle]],FIND(" ",Tableau1[[#This Row],[libelle]])-1)</f>
        <v>BROOKFIELD</v>
      </c>
    </row>
    <row r="1943" spans="1:7" x14ac:dyDescent="0.35">
      <c r="A1943" s="34" t="s">
        <v>372</v>
      </c>
      <c r="B1943" s="35">
        <v>42435</v>
      </c>
      <c r="C1943" s="36" t="s">
        <v>2279</v>
      </c>
      <c r="D1943" s="37">
        <v>2020</v>
      </c>
      <c r="E1943" s="34"/>
      <c r="F1943" s="42">
        <f>IF(Tableau1[[#This Row],[debit]]&gt;0,Tableau1[[#This Row],[debit]],-Tableau1[[#This Row],[credit]])</f>
        <v>2020</v>
      </c>
      <c r="G1943" s="1" t="str">
        <f>LEFT(Tableau1[[#This Row],[libelle]],FIND(" ",Tableau1[[#This Row],[libelle]])-1)</f>
        <v>BROOKFIELD</v>
      </c>
    </row>
    <row r="1944" spans="1:7" x14ac:dyDescent="0.35">
      <c r="A1944" s="34" t="s">
        <v>372</v>
      </c>
      <c r="B1944" s="35">
        <v>42534</v>
      </c>
      <c r="C1944" s="36" t="s">
        <v>2280</v>
      </c>
      <c r="D1944" s="37">
        <v>2400</v>
      </c>
      <c r="E1944" s="34"/>
      <c r="F1944" s="42">
        <f>IF(Tableau1[[#This Row],[debit]]&gt;0,Tableau1[[#This Row],[debit]],-Tableau1[[#This Row],[credit]])</f>
        <v>2400</v>
      </c>
      <c r="G1944" s="1" t="str">
        <f>LEFT(Tableau1[[#This Row],[libelle]],FIND(" ",Tableau1[[#This Row],[libelle]])-1)</f>
        <v>BROOKFIELD</v>
      </c>
    </row>
    <row r="1945" spans="1:7" x14ac:dyDescent="0.35">
      <c r="A1945" s="34" t="s">
        <v>372</v>
      </c>
      <c r="B1945" s="35">
        <v>42428</v>
      </c>
      <c r="C1945" s="36" t="s">
        <v>2281</v>
      </c>
      <c r="D1945" s="37">
        <v>2700</v>
      </c>
      <c r="E1945" s="34"/>
      <c r="F1945" s="42">
        <f>IF(Tableau1[[#This Row],[debit]]&gt;0,Tableau1[[#This Row],[debit]],-Tableau1[[#This Row],[credit]])</f>
        <v>2700</v>
      </c>
      <c r="G1945" s="1" t="str">
        <f>LEFT(Tableau1[[#This Row],[libelle]],FIND(" ",Tableau1[[#This Row],[libelle]])-1)</f>
        <v>BROOKFIELD</v>
      </c>
    </row>
    <row r="1946" spans="1:7" x14ac:dyDescent="0.35">
      <c r="A1946" s="34" t="s">
        <v>372</v>
      </c>
      <c r="B1946" s="35">
        <v>42686</v>
      </c>
      <c r="C1946" s="36" t="s">
        <v>2282</v>
      </c>
      <c r="D1946" s="37">
        <v>2850</v>
      </c>
      <c r="E1946" s="34"/>
      <c r="F1946" s="42">
        <f>IF(Tableau1[[#This Row],[debit]]&gt;0,Tableau1[[#This Row],[debit]],-Tableau1[[#This Row],[credit]])</f>
        <v>2850</v>
      </c>
      <c r="G1946" s="1" t="str">
        <f>LEFT(Tableau1[[#This Row],[libelle]],FIND(" ",Tableau1[[#This Row],[libelle]])-1)</f>
        <v>BROOKFIELD</v>
      </c>
    </row>
    <row r="1947" spans="1:7" x14ac:dyDescent="0.35">
      <c r="A1947" s="34" t="s">
        <v>372</v>
      </c>
      <c r="B1947" s="35">
        <v>42619</v>
      </c>
      <c r="C1947" s="36" t="s">
        <v>2283</v>
      </c>
      <c r="D1947" s="37">
        <v>3210</v>
      </c>
      <c r="E1947" s="34"/>
      <c r="F1947" s="42">
        <f>IF(Tableau1[[#This Row],[debit]]&gt;0,Tableau1[[#This Row],[debit]],-Tableau1[[#This Row],[credit]])</f>
        <v>3210</v>
      </c>
      <c r="G1947" s="1" t="str">
        <f>LEFT(Tableau1[[#This Row],[libelle]],FIND(" ",Tableau1[[#This Row],[libelle]])-1)</f>
        <v>BROOKFIELD</v>
      </c>
    </row>
    <row r="1948" spans="1:7" x14ac:dyDescent="0.35">
      <c r="A1948" s="34" t="s">
        <v>372</v>
      </c>
      <c r="B1948" s="35">
        <v>42531</v>
      </c>
      <c r="C1948" s="36" t="s">
        <v>2284</v>
      </c>
      <c r="D1948" s="37">
        <v>3840</v>
      </c>
      <c r="E1948" s="34"/>
      <c r="F1948" s="42">
        <f>IF(Tableau1[[#This Row],[debit]]&gt;0,Tableau1[[#This Row],[debit]],-Tableau1[[#This Row],[credit]])</f>
        <v>3840</v>
      </c>
      <c r="G1948" s="1" t="str">
        <f>LEFT(Tableau1[[#This Row],[libelle]],FIND(" ",Tableau1[[#This Row],[libelle]])-1)</f>
        <v>BROOKFIELD</v>
      </c>
    </row>
    <row r="1949" spans="1:7" x14ac:dyDescent="0.35">
      <c r="A1949" s="34" t="s">
        <v>372</v>
      </c>
      <c r="B1949" s="35">
        <v>42440</v>
      </c>
      <c r="C1949" s="36" t="s">
        <v>2285</v>
      </c>
      <c r="D1949" s="37">
        <v>5260</v>
      </c>
      <c r="E1949" s="34"/>
      <c r="F1949" s="42">
        <f>IF(Tableau1[[#This Row],[debit]]&gt;0,Tableau1[[#This Row],[debit]],-Tableau1[[#This Row],[credit]])</f>
        <v>5260</v>
      </c>
      <c r="G1949" s="1" t="str">
        <f>LEFT(Tableau1[[#This Row],[libelle]],FIND(" ",Tableau1[[#This Row],[libelle]])-1)</f>
        <v>BROOKFIELD</v>
      </c>
    </row>
    <row r="1950" spans="1:7" x14ac:dyDescent="0.35">
      <c r="A1950" s="34" t="s">
        <v>372</v>
      </c>
      <c r="B1950" s="35">
        <v>42483</v>
      </c>
      <c r="C1950" s="36" t="s">
        <v>2286</v>
      </c>
      <c r="D1950" s="37">
        <v>5570</v>
      </c>
      <c r="E1950" s="34"/>
      <c r="F1950" s="42">
        <f>IF(Tableau1[[#This Row],[debit]]&gt;0,Tableau1[[#This Row],[debit]],-Tableau1[[#This Row],[credit]])</f>
        <v>5570</v>
      </c>
      <c r="G1950" s="1" t="str">
        <f>LEFT(Tableau1[[#This Row],[libelle]],FIND(" ",Tableau1[[#This Row],[libelle]])-1)</f>
        <v>BROOKFIELD</v>
      </c>
    </row>
    <row r="1951" spans="1:7" x14ac:dyDescent="0.35">
      <c r="A1951" s="34" t="s">
        <v>372</v>
      </c>
      <c r="B1951" s="35">
        <v>42629</v>
      </c>
      <c r="C1951" s="36" t="s">
        <v>2287</v>
      </c>
      <c r="D1951" s="37">
        <v>6660</v>
      </c>
      <c r="E1951" s="34"/>
      <c r="F1951" s="42">
        <f>IF(Tableau1[[#This Row],[debit]]&gt;0,Tableau1[[#This Row],[debit]],-Tableau1[[#This Row],[credit]])</f>
        <v>6660</v>
      </c>
      <c r="G1951" s="1" t="str">
        <f>LEFT(Tableau1[[#This Row],[libelle]],FIND(" ",Tableau1[[#This Row],[libelle]])-1)</f>
        <v>BROOKFIELD</v>
      </c>
    </row>
    <row r="1952" spans="1:7" x14ac:dyDescent="0.35">
      <c r="A1952" s="34" t="s">
        <v>372</v>
      </c>
      <c r="B1952" s="35">
        <v>42461</v>
      </c>
      <c r="C1952" s="36" t="s">
        <v>2288</v>
      </c>
      <c r="D1952" s="37">
        <v>6700</v>
      </c>
      <c r="E1952" s="34"/>
      <c r="F1952" s="42">
        <f>IF(Tableau1[[#This Row],[debit]]&gt;0,Tableau1[[#This Row],[debit]],-Tableau1[[#This Row],[credit]])</f>
        <v>6700</v>
      </c>
      <c r="G1952" s="1" t="str">
        <f>LEFT(Tableau1[[#This Row],[libelle]],FIND(" ",Tableau1[[#This Row],[libelle]])-1)</f>
        <v>BROOKFIELD</v>
      </c>
    </row>
    <row r="1953" spans="1:7" x14ac:dyDescent="0.35">
      <c r="A1953" s="34" t="s">
        <v>372</v>
      </c>
      <c r="B1953" s="35">
        <v>42528</v>
      </c>
      <c r="C1953" s="36" t="s">
        <v>2289</v>
      </c>
      <c r="D1953" s="37">
        <v>7010</v>
      </c>
      <c r="E1953" s="34"/>
      <c r="F1953" s="42">
        <f>IF(Tableau1[[#This Row],[debit]]&gt;0,Tableau1[[#This Row],[debit]],-Tableau1[[#This Row],[credit]])</f>
        <v>7010</v>
      </c>
      <c r="G1953" s="1" t="str">
        <f>LEFT(Tableau1[[#This Row],[libelle]],FIND(" ",Tableau1[[#This Row],[libelle]])-1)</f>
        <v>BROOKFIELD</v>
      </c>
    </row>
    <row r="1954" spans="1:7" x14ac:dyDescent="0.35">
      <c r="A1954" s="34" t="s">
        <v>372</v>
      </c>
      <c r="B1954" s="35">
        <v>42397</v>
      </c>
      <c r="C1954" s="36" t="s">
        <v>2290</v>
      </c>
      <c r="D1954" s="37">
        <v>7480</v>
      </c>
      <c r="E1954" s="34"/>
      <c r="F1954" s="42">
        <f>IF(Tableau1[[#This Row],[debit]]&gt;0,Tableau1[[#This Row],[debit]],-Tableau1[[#This Row],[credit]])</f>
        <v>7480</v>
      </c>
      <c r="G1954" s="1" t="str">
        <f>LEFT(Tableau1[[#This Row],[libelle]],FIND(" ",Tableau1[[#This Row],[libelle]])-1)</f>
        <v>BROOKFIELD</v>
      </c>
    </row>
    <row r="1955" spans="1:7" x14ac:dyDescent="0.35">
      <c r="A1955" s="34" t="s">
        <v>372</v>
      </c>
      <c r="B1955" s="35">
        <v>42695</v>
      </c>
      <c r="C1955" s="36" t="s">
        <v>2291</v>
      </c>
      <c r="D1955" s="37">
        <v>7840</v>
      </c>
      <c r="E1955" s="34"/>
      <c r="F1955" s="42">
        <f>IF(Tableau1[[#This Row],[debit]]&gt;0,Tableau1[[#This Row],[debit]],-Tableau1[[#This Row],[credit]])</f>
        <v>7840</v>
      </c>
      <c r="G1955" s="1" t="str">
        <f>LEFT(Tableau1[[#This Row],[libelle]],FIND(" ",Tableau1[[#This Row],[libelle]])-1)</f>
        <v>BROOKFIELD</v>
      </c>
    </row>
    <row r="1956" spans="1:7" x14ac:dyDescent="0.35">
      <c r="A1956" s="34" t="s">
        <v>372</v>
      </c>
      <c r="B1956" s="35">
        <v>42457</v>
      </c>
      <c r="C1956" s="36" t="s">
        <v>2243</v>
      </c>
      <c r="D1956" s="37">
        <v>7860</v>
      </c>
      <c r="E1956" s="34"/>
      <c r="F1956" s="42">
        <f>IF(Tableau1[[#This Row],[debit]]&gt;0,Tableau1[[#This Row],[debit]],-Tableau1[[#This Row],[credit]])</f>
        <v>7860</v>
      </c>
      <c r="G1956" s="1" t="str">
        <f>LEFT(Tableau1[[#This Row],[libelle]],FIND(" ",Tableau1[[#This Row],[libelle]])-1)</f>
        <v>PAGAMON</v>
      </c>
    </row>
    <row r="1957" spans="1:7" x14ac:dyDescent="0.35">
      <c r="A1957" s="34" t="s">
        <v>372</v>
      </c>
      <c r="B1957" s="35">
        <v>42651</v>
      </c>
      <c r="C1957" s="36" t="s">
        <v>2244</v>
      </c>
      <c r="D1957" s="37">
        <v>8390</v>
      </c>
      <c r="E1957" s="34"/>
      <c r="F1957" s="42">
        <f>IF(Tableau1[[#This Row],[debit]]&gt;0,Tableau1[[#This Row],[debit]],-Tableau1[[#This Row],[credit]])</f>
        <v>8390</v>
      </c>
      <c r="G1957" s="1" t="str">
        <f>LEFT(Tableau1[[#This Row],[libelle]],FIND(" ",Tableau1[[#This Row],[libelle]])-1)</f>
        <v>PAGAMON</v>
      </c>
    </row>
    <row r="1958" spans="1:7" x14ac:dyDescent="0.35">
      <c r="A1958" s="34" t="s">
        <v>374</v>
      </c>
      <c r="B1958" s="35">
        <v>42519</v>
      </c>
      <c r="C1958" s="36" t="s">
        <v>2277</v>
      </c>
      <c r="D1958" s="37">
        <v>230</v>
      </c>
      <c r="E1958" s="34"/>
      <c r="F1958" s="42">
        <f>IF(Tableau1[[#This Row],[debit]]&gt;0,Tableau1[[#This Row],[debit]],-Tableau1[[#This Row],[credit]])</f>
        <v>230</v>
      </c>
      <c r="G1958" s="1" t="str">
        <f>LEFT(Tableau1[[#This Row],[libelle]],FIND(" ",Tableau1[[#This Row],[libelle]])-1)</f>
        <v>PAGAMON</v>
      </c>
    </row>
    <row r="1959" spans="1:7" x14ac:dyDescent="0.35">
      <c r="A1959" s="34" t="s">
        <v>374</v>
      </c>
      <c r="B1959" s="35">
        <v>42438</v>
      </c>
      <c r="C1959" s="36" t="s">
        <v>2246</v>
      </c>
      <c r="D1959" s="37">
        <v>640</v>
      </c>
      <c r="E1959" s="34"/>
      <c r="F1959" s="42">
        <f>IF(Tableau1[[#This Row],[debit]]&gt;0,Tableau1[[#This Row],[debit]],-Tableau1[[#This Row],[credit]])</f>
        <v>640</v>
      </c>
      <c r="G1959" s="1" t="str">
        <f>LEFT(Tableau1[[#This Row],[libelle]],FIND(" ",Tableau1[[#This Row],[libelle]])-1)</f>
        <v>PAGAMON</v>
      </c>
    </row>
    <row r="1960" spans="1:7" x14ac:dyDescent="0.35">
      <c r="A1960" s="34" t="s">
        <v>374</v>
      </c>
      <c r="B1960" s="35">
        <v>42555</v>
      </c>
      <c r="C1960" s="36" t="s">
        <v>2260</v>
      </c>
      <c r="D1960" s="37"/>
      <c r="E1960" s="37">
        <v>1010</v>
      </c>
      <c r="F1960" s="42">
        <f>IF(Tableau1[[#This Row],[debit]]&gt;0,Tableau1[[#This Row],[debit]],-Tableau1[[#This Row],[credit]])</f>
        <v>-1010</v>
      </c>
      <c r="G1960" s="1" t="str">
        <f>LEFT(Tableau1[[#This Row],[libelle]],FIND(" ",Tableau1[[#This Row],[libelle]])-1)</f>
        <v>PAGAMON</v>
      </c>
    </row>
    <row r="1961" spans="1:7" x14ac:dyDescent="0.35">
      <c r="A1961" s="34" t="s">
        <v>374</v>
      </c>
      <c r="B1961" s="35">
        <v>42568</v>
      </c>
      <c r="C1961" s="36" t="s">
        <v>2292</v>
      </c>
      <c r="D1961" s="37">
        <v>1710</v>
      </c>
      <c r="E1961" s="34"/>
      <c r="F1961" s="42">
        <f>IF(Tableau1[[#This Row],[debit]]&gt;0,Tableau1[[#This Row],[debit]],-Tableau1[[#This Row],[credit]])</f>
        <v>1710</v>
      </c>
      <c r="G1961" s="1" t="str">
        <f>LEFT(Tableau1[[#This Row],[libelle]],FIND(" ",Tableau1[[#This Row],[libelle]])-1)</f>
        <v>PAGAMON</v>
      </c>
    </row>
    <row r="1962" spans="1:7" x14ac:dyDescent="0.35">
      <c r="A1962" s="34" t="s">
        <v>374</v>
      </c>
      <c r="B1962" s="35">
        <v>42522</v>
      </c>
      <c r="C1962" s="36" t="s">
        <v>2262</v>
      </c>
      <c r="D1962" s="37">
        <v>1850</v>
      </c>
      <c r="E1962" s="34"/>
      <c r="F1962" s="42">
        <f>IF(Tableau1[[#This Row],[debit]]&gt;0,Tableau1[[#This Row],[debit]],-Tableau1[[#This Row],[credit]])</f>
        <v>1850</v>
      </c>
      <c r="G1962" s="1" t="str">
        <f>LEFT(Tableau1[[#This Row],[libelle]],FIND(" ",Tableau1[[#This Row],[libelle]])-1)</f>
        <v>PAGAMON</v>
      </c>
    </row>
    <row r="1963" spans="1:7" x14ac:dyDescent="0.35">
      <c r="A1963" s="34" t="s">
        <v>374</v>
      </c>
      <c r="B1963" s="35">
        <v>42707</v>
      </c>
      <c r="C1963" s="36" t="s">
        <v>2293</v>
      </c>
      <c r="D1963" s="37">
        <v>3740</v>
      </c>
      <c r="E1963" s="34"/>
      <c r="F1963" s="42">
        <f>IF(Tableau1[[#This Row],[debit]]&gt;0,Tableau1[[#This Row],[debit]],-Tableau1[[#This Row],[credit]])</f>
        <v>3740</v>
      </c>
      <c r="G1963" s="1" t="str">
        <f>LEFT(Tableau1[[#This Row],[libelle]],FIND(" ",Tableau1[[#This Row],[libelle]])-1)</f>
        <v>CEA-LETI</v>
      </c>
    </row>
    <row r="1964" spans="1:7" x14ac:dyDescent="0.35">
      <c r="A1964" s="34" t="s">
        <v>374</v>
      </c>
      <c r="B1964" s="35">
        <v>42581</v>
      </c>
      <c r="C1964" s="36" t="s">
        <v>2294</v>
      </c>
      <c r="D1964" s="37">
        <v>3800</v>
      </c>
      <c r="E1964" s="34"/>
      <c r="F1964" s="42">
        <f>IF(Tableau1[[#This Row],[debit]]&gt;0,Tableau1[[#This Row],[debit]],-Tableau1[[#This Row],[credit]])</f>
        <v>3800</v>
      </c>
      <c r="G1964" s="1" t="str">
        <f>LEFT(Tableau1[[#This Row],[libelle]],FIND(" ",Tableau1[[#This Row],[libelle]])-1)</f>
        <v>CEA-LETI</v>
      </c>
    </row>
    <row r="1965" spans="1:7" x14ac:dyDescent="0.35">
      <c r="A1965" s="34" t="s">
        <v>374</v>
      </c>
      <c r="B1965" s="35">
        <v>42390</v>
      </c>
      <c r="C1965" s="36" t="s">
        <v>2295</v>
      </c>
      <c r="D1965" s="37">
        <v>3870</v>
      </c>
      <c r="E1965" s="34"/>
      <c r="F1965" s="42">
        <f>IF(Tableau1[[#This Row],[debit]]&gt;0,Tableau1[[#This Row],[debit]],-Tableau1[[#This Row],[credit]])</f>
        <v>3870</v>
      </c>
      <c r="G1965" s="1" t="str">
        <f>LEFT(Tableau1[[#This Row],[libelle]],FIND(" ",Tableau1[[#This Row],[libelle]])-1)</f>
        <v>CEA-LETI</v>
      </c>
    </row>
    <row r="1966" spans="1:7" x14ac:dyDescent="0.35">
      <c r="A1966" s="34" t="s">
        <v>374</v>
      </c>
      <c r="B1966" s="35">
        <v>42717</v>
      </c>
      <c r="C1966" s="36" t="s">
        <v>2296</v>
      </c>
      <c r="D1966" s="37">
        <v>4070</v>
      </c>
      <c r="E1966" s="34"/>
      <c r="F1966" s="42">
        <f>IF(Tableau1[[#This Row],[debit]]&gt;0,Tableau1[[#This Row],[debit]],-Tableau1[[#This Row],[credit]])</f>
        <v>4070</v>
      </c>
      <c r="G1966" s="1" t="str">
        <f>LEFT(Tableau1[[#This Row],[libelle]],FIND(" ",Tableau1[[#This Row],[libelle]])-1)</f>
        <v>CEA-LETI</v>
      </c>
    </row>
    <row r="1967" spans="1:7" x14ac:dyDescent="0.35">
      <c r="A1967" s="34" t="s">
        <v>374</v>
      </c>
      <c r="B1967" s="35">
        <v>42374</v>
      </c>
      <c r="C1967" s="36" t="s">
        <v>2297</v>
      </c>
      <c r="D1967" s="37">
        <v>4300</v>
      </c>
      <c r="E1967" s="34"/>
      <c r="F1967" s="42">
        <f>IF(Tableau1[[#This Row],[debit]]&gt;0,Tableau1[[#This Row],[debit]],-Tableau1[[#This Row],[credit]])</f>
        <v>4300</v>
      </c>
      <c r="G1967" s="1" t="str">
        <f>LEFT(Tableau1[[#This Row],[libelle]],FIND(" ",Tableau1[[#This Row],[libelle]])-1)</f>
        <v>CEA-LETI</v>
      </c>
    </row>
    <row r="1968" spans="1:7" x14ac:dyDescent="0.35">
      <c r="A1968" s="34" t="s">
        <v>374</v>
      </c>
      <c r="B1968" s="35">
        <v>42569</v>
      </c>
      <c r="C1968" s="36" t="s">
        <v>2298</v>
      </c>
      <c r="D1968" s="37">
        <v>4330</v>
      </c>
      <c r="E1968" s="34"/>
      <c r="F1968" s="42">
        <f>IF(Tableau1[[#This Row],[debit]]&gt;0,Tableau1[[#This Row],[debit]],-Tableau1[[#This Row],[credit]])</f>
        <v>4330</v>
      </c>
      <c r="G1968" s="1" t="str">
        <f>LEFT(Tableau1[[#This Row],[libelle]],FIND(" ",Tableau1[[#This Row],[libelle]])-1)</f>
        <v>CEA-LETI</v>
      </c>
    </row>
    <row r="1969" spans="1:7" x14ac:dyDescent="0.35">
      <c r="A1969" s="34" t="s">
        <v>374</v>
      </c>
      <c r="B1969" s="35">
        <v>42569</v>
      </c>
      <c r="C1969" s="36" t="s">
        <v>2299</v>
      </c>
      <c r="D1969" s="37">
        <v>4860</v>
      </c>
      <c r="E1969" s="34"/>
      <c r="F1969" s="42">
        <f>IF(Tableau1[[#This Row],[debit]]&gt;0,Tableau1[[#This Row],[debit]],-Tableau1[[#This Row],[credit]])</f>
        <v>4860</v>
      </c>
      <c r="G1969" s="1" t="str">
        <f>LEFT(Tableau1[[#This Row],[libelle]],FIND(" ",Tableau1[[#This Row],[libelle]])-1)</f>
        <v>CEA-LETI</v>
      </c>
    </row>
    <row r="1970" spans="1:7" x14ac:dyDescent="0.35">
      <c r="A1970" s="34" t="s">
        <v>374</v>
      </c>
      <c r="B1970" s="35">
        <v>42629</v>
      </c>
      <c r="C1970" s="36" t="s">
        <v>2300</v>
      </c>
      <c r="D1970" s="37">
        <v>5140</v>
      </c>
      <c r="E1970" s="34"/>
      <c r="F1970" s="42">
        <f>IF(Tableau1[[#This Row],[debit]]&gt;0,Tableau1[[#This Row],[debit]],-Tableau1[[#This Row],[credit]])</f>
        <v>5140</v>
      </c>
      <c r="G1970" s="1" t="str">
        <f>LEFT(Tableau1[[#This Row],[libelle]],FIND(" ",Tableau1[[#This Row],[libelle]])-1)</f>
        <v>CEA-LETI</v>
      </c>
    </row>
    <row r="1971" spans="1:7" x14ac:dyDescent="0.35">
      <c r="A1971" s="34" t="s">
        <v>374</v>
      </c>
      <c r="B1971" s="35">
        <v>42649</v>
      </c>
      <c r="C1971" s="36" t="s">
        <v>2301</v>
      </c>
      <c r="D1971" s="37">
        <v>5570</v>
      </c>
      <c r="E1971" s="34"/>
      <c r="F1971" s="42">
        <f>IF(Tableau1[[#This Row],[debit]]&gt;0,Tableau1[[#This Row],[debit]],-Tableau1[[#This Row],[credit]])</f>
        <v>5570</v>
      </c>
      <c r="G1971" s="1" t="str">
        <f>LEFT(Tableau1[[#This Row],[libelle]],FIND(" ",Tableau1[[#This Row],[libelle]])-1)</f>
        <v>CEA-LETI</v>
      </c>
    </row>
    <row r="1972" spans="1:7" x14ac:dyDescent="0.35">
      <c r="A1972" s="34" t="s">
        <v>374</v>
      </c>
      <c r="B1972" s="35">
        <v>42575</v>
      </c>
      <c r="C1972" s="36" t="s">
        <v>2302</v>
      </c>
      <c r="D1972" s="37">
        <v>7180</v>
      </c>
      <c r="E1972" s="34"/>
      <c r="F1972" s="42">
        <f>IF(Tableau1[[#This Row],[debit]]&gt;0,Tableau1[[#This Row],[debit]],-Tableau1[[#This Row],[credit]])</f>
        <v>7180</v>
      </c>
      <c r="G1972" s="1" t="str">
        <f>LEFT(Tableau1[[#This Row],[libelle]],FIND(" ",Tableau1[[#This Row],[libelle]])-1)</f>
        <v>CEA-LETI</v>
      </c>
    </row>
    <row r="1973" spans="1:7" x14ac:dyDescent="0.35">
      <c r="A1973" s="34" t="s">
        <v>374</v>
      </c>
      <c r="B1973" s="35">
        <v>42489</v>
      </c>
      <c r="C1973" s="36" t="s">
        <v>2303</v>
      </c>
      <c r="D1973" s="37">
        <v>7550</v>
      </c>
      <c r="E1973" s="34"/>
      <c r="F1973" s="42">
        <f>IF(Tableau1[[#This Row],[debit]]&gt;0,Tableau1[[#This Row],[debit]],-Tableau1[[#This Row],[credit]])</f>
        <v>7550</v>
      </c>
      <c r="G1973" s="1" t="str">
        <f>LEFT(Tableau1[[#This Row],[libelle]],FIND(" ",Tableau1[[#This Row],[libelle]])-1)</f>
        <v>CEA-LETI</v>
      </c>
    </row>
    <row r="1974" spans="1:7" x14ac:dyDescent="0.35">
      <c r="A1974" s="34" t="s">
        <v>374</v>
      </c>
      <c r="B1974" s="35">
        <v>42662</v>
      </c>
      <c r="C1974" s="36" t="s">
        <v>2304</v>
      </c>
      <c r="D1974" s="37">
        <v>7810</v>
      </c>
      <c r="E1974" s="34"/>
      <c r="F1974" s="42">
        <f>IF(Tableau1[[#This Row],[debit]]&gt;0,Tableau1[[#This Row],[debit]],-Tableau1[[#This Row],[credit]])</f>
        <v>7810</v>
      </c>
      <c r="G1974" s="1" t="str">
        <f>LEFT(Tableau1[[#This Row],[libelle]],FIND(" ",Tableau1[[#This Row],[libelle]])-1)</f>
        <v>CEA-LETI</v>
      </c>
    </row>
    <row r="1975" spans="1:7" x14ac:dyDescent="0.35">
      <c r="A1975" s="34" t="s">
        <v>374</v>
      </c>
      <c r="B1975" s="35">
        <v>42405</v>
      </c>
      <c r="C1975" s="36" t="s">
        <v>2305</v>
      </c>
      <c r="D1975" s="37">
        <v>8020</v>
      </c>
      <c r="E1975" s="34"/>
      <c r="F1975" s="42">
        <f>IF(Tableau1[[#This Row],[debit]]&gt;0,Tableau1[[#This Row],[debit]],-Tableau1[[#This Row],[credit]])</f>
        <v>8020</v>
      </c>
      <c r="G1975" s="1" t="str">
        <f>LEFT(Tableau1[[#This Row],[libelle]],FIND(" ",Tableau1[[#This Row],[libelle]])-1)</f>
        <v>CEA-LETI</v>
      </c>
    </row>
    <row r="1976" spans="1:7" x14ac:dyDescent="0.35">
      <c r="A1976" s="34" t="s">
        <v>374</v>
      </c>
      <c r="B1976" s="35">
        <v>42627</v>
      </c>
      <c r="C1976" s="36" t="s">
        <v>2243</v>
      </c>
      <c r="D1976" s="37">
        <v>8200</v>
      </c>
      <c r="E1976" s="34"/>
      <c r="F1976" s="42">
        <f>IF(Tableau1[[#This Row],[debit]]&gt;0,Tableau1[[#This Row],[debit]],-Tableau1[[#This Row],[credit]])</f>
        <v>8200</v>
      </c>
      <c r="G1976" s="1" t="str">
        <f>LEFT(Tableau1[[#This Row],[libelle]],FIND(" ",Tableau1[[#This Row],[libelle]])-1)</f>
        <v>PAGAMON</v>
      </c>
    </row>
    <row r="1977" spans="1:7" x14ac:dyDescent="0.35">
      <c r="A1977" s="34" t="s">
        <v>376</v>
      </c>
      <c r="B1977" s="35">
        <v>42552</v>
      </c>
      <c r="C1977" s="36" t="s">
        <v>2244</v>
      </c>
      <c r="D1977" s="37">
        <v>1080</v>
      </c>
      <c r="E1977" s="34"/>
      <c r="F1977" s="42">
        <f>IF(Tableau1[[#This Row],[debit]]&gt;0,Tableau1[[#This Row],[debit]],-Tableau1[[#This Row],[credit]])</f>
        <v>1080</v>
      </c>
      <c r="G1977" s="1" t="str">
        <f>LEFT(Tableau1[[#This Row],[libelle]],FIND(" ",Tableau1[[#This Row],[libelle]])-1)</f>
        <v>PAGAMON</v>
      </c>
    </row>
    <row r="1978" spans="1:7" x14ac:dyDescent="0.35">
      <c r="A1978" s="34" t="s">
        <v>376</v>
      </c>
      <c r="B1978" s="35">
        <v>42653</v>
      </c>
      <c r="C1978" s="36" t="s">
        <v>2306</v>
      </c>
      <c r="D1978" s="37">
        <v>1180</v>
      </c>
      <c r="E1978" s="34"/>
      <c r="F1978" s="42">
        <f>IF(Tableau1[[#This Row],[debit]]&gt;0,Tableau1[[#This Row],[debit]],-Tableau1[[#This Row],[credit]])</f>
        <v>1180</v>
      </c>
      <c r="G1978" s="1" t="str">
        <f>LEFT(Tableau1[[#This Row],[libelle]],FIND(" ",Tableau1[[#This Row],[libelle]])-1)</f>
        <v>PAGAMON</v>
      </c>
    </row>
    <row r="1979" spans="1:7" x14ac:dyDescent="0.35">
      <c r="A1979" s="34" t="s">
        <v>376</v>
      </c>
      <c r="B1979" s="35">
        <v>42613</v>
      </c>
      <c r="C1979" s="36" t="s">
        <v>2246</v>
      </c>
      <c r="D1979" s="37">
        <v>2120</v>
      </c>
      <c r="E1979" s="34"/>
      <c r="F1979" s="42">
        <f>IF(Tableau1[[#This Row],[debit]]&gt;0,Tableau1[[#This Row],[debit]],-Tableau1[[#This Row],[credit]])</f>
        <v>2120</v>
      </c>
      <c r="G1979" s="1" t="str">
        <f>LEFT(Tableau1[[#This Row],[libelle]],FIND(" ",Tableau1[[#This Row],[libelle]])-1)</f>
        <v>PAGAMON</v>
      </c>
    </row>
    <row r="1980" spans="1:7" x14ac:dyDescent="0.35">
      <c r="A1980" s="34" t="s">
        <v>376</v>
      </c>
      <c r="B1980" s="35">
        <v>42599</v>
      </c>
      <c r="C1980" s="36" t="s">
        <v>2307</v>
      </c>
      <c r="D1980" s="37"/>
      <c r="E1980" s="37">
        <v>2480</v>
      </c>
      <c r="F1980" s="42">
        <f>IF(Tableau1[[#This Row],[debit]]&gt;0,Tableau1[[#This Row],[debit]],-Tableau1[[#This Row],[credit]])</f>
        <v>-2480</v>
      </c>
      <c r="G1980" s="1" t="str">
        <f>LEFT(Tableau1[[#This Row],[libelle]],FIND(" ",Tableau1[[#This Row],[libelle]])-1)</f>
        <v>COSMOCOVER</v>
      </c>
    </row>
    <row r="1981" spans="1:7" x14ac:dyDescent="0.35">
      <c r="A1981" s="34" t="s">
        <v>376</v>
      </c>
      <c r="B1981" s="35">
        <v>42676</v>
      </c>
      <c r="C1981" s="36" t="s">
        <v>2308</v>
      </c>
      <c r="D1981" s="37">
        <v>2750</v>
      </c>
      <c r="E1981" s="34"/>
      <c r="F1981" s="42">
        <f>IF(Tableau1[[#This Row],[debit]]&gt;0,Tableau1[[#This Row],[debit]],-Tableau1[[#This Row],[credit]])</f>
        <v>2750</v>
      </c>
      <c r="G1981" s="1" t="str">
        <f>LEFT(Tableau1[[#This Row],[libelle]],FIND(" ",Tableau1[[#This Row],[libelle]])-1)</f>
        <v>COSMOCOVER</v>
      </c>
    </row>
    <row r="1982" spans="1:7" x14ac:dyDescent="0.35">
      <c r="A1982" s="34" t="s">
        <v>376</v>
      </c>
      <c r="B1982" s="35">
        <v>42461</v>
      </c>
      <c r="C1982" s="36" t="s">
        <v>2309</v>
      </c>
      <c r="D1982" s="37">
        <v>4840</v>
      </c>
      <c r="E1982" s="34"/>
      <c r="F1982" s="42">
        <f>IF(Tableau1[[#This Row],[debit]]&gt;0,Tableau1[[#This Row],[debit]],-Tableau1[[#This Row],[credit]])</f>
        <v>4840</v>
      </c>
      <c r="G1982" s="1" t="str">
        <f>LEFT(Tableau1[[#This Row],[libelle]],FIND(" ",Tableau1[[#This Row],[libelle]])-1)</f>
        <v>COSMOCOVER</v>
      </c>
    </row>
    <row r="1983" spans="1:7" x14ac:dyDescent="0.35">
      <c r="A1983" s="34" t="s">
        <v>376</v>
      </c>
      <c r="B1983" s="35">
        <v>42397</v>
      </c>
      <c r="C1983" s="36" t="s">
        <v>2310</v>
      </c>
      <c r="D1983" s="37">
        <v>5320</v>
      </c>
      <c r="E1983" s="34"/>
      <c r="F1983" s="42">
        <f>IF(Tableau1[[#This Row],[debit]]&gt;0,Tableau1[[#This Row],[debit]],-Tableau1[[#This Row],[credit]])</f>
        <v>5320</v>
      </c>
      <c r="G1983" s="1" t="str">
        <f>LEFT(Tableau1[[#This Row],[libelle]],FIND(" ",Tableau1[[#This Row],[libelle]])-1)</f>
        <v>COSMOCOVER</v>
      </c>
    </row>
    <row r="1984" spans="1:7" x14ac:dyDescent="0.35">
      <c r="A1984" s="34" t="s">
        <v>376</v>
      </c>
      <c r="B1984" s="35">
        <v>42691</v>
      </c>
      <c r="C1984" s="36" t="s">
        <v>2311</v>
      </c>
      <c r="D1984" s="37">
        <v>5320</v>
      </c>
      <c r="E1984" s="34"/>
      <c r="F1984" s="42">
        <f>IF(Tableau1[[#This Row],[debit]]&gt;0,Tableau1[[#This Row],[debit]],-Tableau1[[#This Row],[credit]])</f>
        <v>5320</v>
      </c>
      <c r="G1984" s="1" t="str">
        <f>LEFT(Tableau1[[#This Row],[libelle]],FIND(" ",Tableau1[[#This Row],[libelle]])-1)</f>
        <v>COSMOCOVER</v>
      </c>
    </row>
    <row r="1985" spans="1:7" x14ac:dyDescent="0.35">
      <c r="A1985" s="34" t="s">
        <v>376</v>
      </c>
      <c r="B1985" s="35">
        <v>42559</v>
      </c>
      <c r="C1985" s="36" t="s">
        <v>2312</v>
      </c>
      <c r="D1985" s="37">
        <v>5600</v>
      </c>
      <c r="E1985" s="34"/>
      <c r="F1985" s="42">
        <f>IF(Tableau1[[#This Row],[debit]]&gt;0,Tableau1[[#This Row],[debit]],-Tableau1[[#This Row],[credit]])</f>
        <v>5600</v>
      </c>
      <c r="G1985" s="1" t="str">
        <f>LEFT(Tableau1[[#This Row],[libelle]],FIND(" ",Tableau1[[#This Row],[libelle]])-1)</f>
        <v>COSMOCOVER</v>
      </c>
    </row>
    <row r="1986" spans="1:7" x14ac:dyDescent="0.35">
      <c r="A1986" s="34" t="s">
        <v>376</v>
      </c>
      <c r="B1986" s="35">
        <v>42425</v>
      </c>
      <c r="C1986" s="36" t="s">
        <v>2313</v>
      </c>
      <c r="D1986" s="37">
        <v>5810</v>
      </c>
      <c r="E1986" s="34"/>
      <c r="F1986" s="42">
        <f>IF(Tableau1[[#This Row],[debit]]&gt;0,Tableau1[[#This Row],[debit]],-Tableau1[[#This Row],[credit]])</f>
        <v>5810</v>
      </c>
      <c r="G1986" s="1" t="str">
        <f>LEFT(Tableau1[[#This Row],[libelle]],FIND(" ",Tableau1[[#This Row],[libelle]])-1)</f>
        <v>COSMOCOVER</v>
      </c>
    </row>
    <row r="1987" spans="1:7" x14ac:dyDescent="0.35">
      <c r="A1987" s="34" t="s">
        <v>376</v>
      </c>
      <c r="B1987" s="35">
        <v>42392</v>
      </c>
      <c r="C1987" s="36" t="s">
        <v>2314</v>
      </c>
      <c r="D1987" s="37">
        <v>6120</v>
      </c>
      <c r="E1987" s="34"/>
      <c r="F1987" s="42">
        <f>IF(Tableau1[[#This Row],[debit]]&gt;0,Tableau1[[#This Row],[debit]],-Tableau1[[#This Row],[credit]])</f>
        <v>6120</v>
      </c>
      <c r="G1987" s="1" t="str">
        <f>LEFT(Tableau1[[#This Row],[libelle]],FIND(" ",Tableau1[[#This Row],[libelle]])-1)</f>
        <v>COSMOCOVER</v>
      </c>
    </row>
    <row r="1988" spans="1:7" x14ac:dyDescent="0.35">
      <c r="A1988" s="34" t="s">
        <v>376</v>
      </c>
      <c r="B1988" s="35">
        <v>42396</v>
      </c>
      <c r="C1988" s="36" t="s">
        <v>2315</v>
      </c>
      <c r="D1988" s="37">
        <v>6700</v>
      </c>
      <c r="E1988" s="34"/>
      <c r="F1988" s="42">
        <f>IF(Tableau1[[#This Row],[debit]]&gt;0,Tableau1[[#This Row],[debit]],-Tableau1[[#This Row],[credit]])</f>
        <v>6700</v>
      </c>
      <c r="G1988" s="1" t="str">
        <f>LEFT(Tableau1[[#This Row],[libelle]],FIND(" ",Tableau1[[#This Row],[libelle]])-1)</f>
        <v>COSMOCOVER</v>
      </c>
    </row>
    <row r="1989" spans="1:7" x14ac:dyDescent="0.35">
      <c r="A1989" s="34" t="s">
        <v>376</v>
      </c>
      <c r="B1989" s="35">
        <v>42701</v>
      </c>
      <c r="C1989" s="36" t="s">
        <v>2316</v>
      </c>
      <c r="D1989" s="37">
        <v>6820</v>
      </c>
      <c r="E1989" s="34"/>
      <c r="F1989" s="42">
        <f>IF(Tableau1[[#This Row],[debit]]&gt;0,Tableau1[[#This Row],[debit]],-Tableau1[[#This Row],[credit]])</f>
        <v>6820</v>
      </c>
      <c r="G1989" s="1" t="str">
        <f>LEFT(Tableau1[[#This Row],[libelle]],FIND(" ",Tableau1[[#This Row],[libelle]])-1)</f>
        <v>COSMOCOVER</v>
      </c>
    </row>
    <row r="1990" spans="1:7" x14ac:dyDescent="0.35">
      <c r="A1990" s="34" t="s">
        <v>376</v>
      </c>
      <c r="B1990" s="35">
        <v>42695</v>
      </c>
      <c r="C1990" s="36" t="s">
        <v>2317</v>
      </c>
      <c r="D1990" s="37">
        <v>7190</v>
      </c>
      <c r="E1990" s="34"/>
      <c r="F1990" s="42">
        <f>IF(Tableau1[[#This Row],[debit]]&gt;0,Tableau1[[#This Row],[debit]],-Tableau1[[#This Row],[credit]])</f>
        <v>7190</v>
      </c>
      <c r="G1990" s="1" t="str">
        <f>LEFT(Tableau1[[#This Row],[libelle]],FIND(" ",Tableau1[[#This Row],[libelle]])-1)</f>
        <v>COSMOCOVER</v>
      </c>
    </row>
    <row r="1991" spans="1:7" x14ac:dyDescent="0.35">
      <c r="A1991" s="34" t="s">
        <v>376</v>
      </c>
      <c r="B1991" s="35">
        <v>42588</v>
      </c>
      <c r="C1991" s="36" t="s">
        <v>2318</v>
      </c>
      <c r="D1991" s="37">
        <v>7230</v>
      </c>
      <c r="E1991" s="34"/>
      <c r="F1991" s="42">
        <f>IF(Tableau1[[#This Row],[debit]]&gt;0,Tableau1[[#This Row],[debit]],-Tableau1[[#This Row],[credit]])</f>
        <v>7230</v>
      </c>
      <c r="G1991" s="1" t="str">
        <f>LEFT(Tableau1[[#This Row],[libelle]],FIND(" ",Tableau1[[#This Row],[libelle]])-1)</f>
        <v>COSMOCOVER</v>
      </c>
    </row>
    <row r="1992" spans="1:7" x14ac:dyDescent="0.35">
      <c r="A1992" s="34" t="s">
        <v>376</v>
      </c>
      <c r="B1992" s="35">
        <v>42511</v>
      </c>
      <c r="C1992" s="36" t="s">
        <v>2319</v>
      </c>
      <c r="D1992" s="37">
        <v>7260</v>
      </c>
      <c r="E1992" s="34"/>
      <c r="F1992" s="42">
        <f>IF(Tableau1[[#This Row],[debit]]&gt;0,Tableau1[[#This Row],[debit]],-Tableau1[[#This Row],[credit]])</f>
        <v>7260</v>
      </c>
      <c r="G1992" s="1" t="str">
        <f>LEFT(Tableau1[[#This Row],[libelle]],FIND(" ",Tableau1[[#This Row],[libelle]])-1)</f>
        <v>COSMOCOVER</v>
      </c>
    </row>
    <row r="1993" spans="1:7" x14ac:dyDescent="0.35">
      <c r="A1993" s="34" t="s">
        <v>376</v>
      </c>
      <c r="B1993" s="35">
        <v>42722</v>
      </c>
      <c r="C1993" s="36" t="s">
        <v>2320</v>
      </c>
      <c r="D1993" s="37">
        <v>7490</v>
      </c>
      <c r="E1993" s="34"/>
      <c r="F1993" s="42">
        <f>IF(Tableau1[[#This Row],[debit]]&gt;0,Tableau1[[#This Row],[debit]],-Tableau1[[#This Row],[credit]])</f>
        <v>7490</v>
      </c>
      <c r="G1993" s="1" t="str">
        <f>LEFT(Tableau1[[#This Row],[libelle]],FIND(" ",Tableau1[[#This Row],[libelle]])-1)</f>
        <v>COSMOCOVER</v>
      </c>
    </row>
    <row r="1994" spans="1:7" x14ac:dyDescent="0.35">
      <c r="A1994" s="34" t="s">
        <v>376</v>
      </c>
      <c r="B1994" s="35">
        <v>42616</v>
      </c>
      <c r="C1994" s="36" t="s">
        <v>2321</v>
      </c>
      <c r="D1994" s="37">
        <v>7620</v>
      </c>
      <c r="E1994" s="34"/>
      <c r="F1994" s="42">
        <f>IF(Tableau1[[#This Row],[debit]]&gt;0,Tableau1[[#This Row],[debit]],-Tableau1[[#This Row],[credit]])</f>
        <v>7620</v>
      </c>
      <c r="G1994" s="1" t="str">
        <f>LEFT(Tableau1[[#This Row],[libelle]],FIND(" ",Tableau1[[#This Row],[libelle]])-1)</f>
        <v>COSMOCOVER</v>
      </c>
    </row>
    <row r="1995" spans="1:7" x14ac:dyDescent="0.35">
      <c r="A1995" s="34" t="s">
        <v>376</v>
      </c>
      <c r="B1995" s="35">
        <v>42547</v>
      </c>
      <c r="C1995" s="36" t="s">
        <v>2322</v>
      </c>
      <c r="D1995" s="37">
        <v>7870</v>
      </c>
      <c r="E1995" s="34"/>
      <c r="F1995" s="42">
        <f>IF(Tableau1[[#This Row],[debit]]&gt;0,Tableau1[[#This Row],[debit]],-Tableau1[[#This Row],[credit]])</f>
        <v>7870</v>
      </c>
      <c r="G1995" s="1" t="str">
        <f>LEFT(Tableau1[[#This Row],[libelle]],FIND(" ",Tableau1[[#This Row],[libelle]])-1)</f>
        <v>COSMOCOVER</v>
      </c>
    </row>
    <row r="1996" spans="1:7" x14ac:dyDescent="0.35">
      <c r="A1996" s="34" t="s">
        <v>378</v>
      </c>
      <c r="B1996" s="35">
        <v>42555</v>
      </c>
      <c r="C1996" s="36" t="s">
        <v>2323</v>
      </c>
      <c r="D1996" s="37">
        <v>530</v>
      </c>
      <c r="E1996" s="34"/>
      <c r="F1996" s="42">
        <f>IF(Tableau1[[#This Row],[debit]]&gt;0,Tableau1[[#This Row],[debit]],-Tableau1[[#This Row],[credit]])</f>
        <v>530</v>
      </c>
      <c r="G1996" s="1" t="str">
        <f>LEFT(Tableau1[[#This Row],[libelle]],FIND(" ",Tableau1[[#This Row],[libelle]])-1)</f>
        <v>ADAPTIVE</v>
      </c>
    </row>
    <row r="1997" spans="1:7" x14ac:dyDescent="0.35">
      <c r="A1997" s="34" t="s">
        <v>378</v>
      </c>
      <c r="B1997" s="35">
        <v>42560</v>
      </c>
      <c r="C1997" s="36" t="s">
        <v>2324</v>
      </c>
      <c r="D1997" s="37">
        <v>810</v>
      </c>
      <c r="E1997" s="34"/>
      <c r="F1997" s="42">
        <f>IF(Tableau1[[#This Row],[debit]]&gt;0,Tableau1[[#This Row],[debit]],-Tableau1[[#This Row],[credit]])</f>
        <v>810</v>
      </c>
      <c r="G1997" s="1" t="str">
        <f>LEFT(Tableau1[[#This Row],[libelle]],FIND(" ",Tableau1[[#This Row],[libelle]])-1)</f>
        <v>ADAPTIVE</v>
      </c>
    </row>
    <row r="1998" spans="1:7" x14ac:dyDescent="0.35">
      <c r="A1998" s="34" t="s">
        <v>378</v>
      </c>
      <c r="B1998" s="35">
        <v>42491</v>
      </c>
      <c r="C1998" s="36" t="s">
        <v>2325</v>
      </c>
      <c r="D1998" s="37"/>
      <c r="E1998" s="37">
        <v>940</v>
      </c>
      <c r="F1998" s="42">
        <f>IF(Tableau1[[#This Row],[debit]]&gt;0,Tableau1[[#This Row],[debit]],-Tableau1[[#This Row],[credit]])</f>
        <v>-940</v>
      </c>
      <c r="G1998" s="1" t="str">
        <f>LEFT(Tableau1[[#This Row],[libelle]],FIND(" ",Tableau1[[#This Row],[libelle]])-1)</f>
        <v>ADAPTIVE</v>
      </c>
    </row>
    <row r="1999" spans="1:7" x14ac:dyDescent="0.35">
      <c r="A1999" s="34" t="s">
        <v>378</v>
      </c>
      <c r="B1999" s="35">
        <v>42538</v>
      </c>
      <c r="C1999" s="36" t="s">
        <v>2326</v>
      </c>
      <c r="D1999" s="37">
        <v>1290</v>
      </c>
      <c r="E1999" s="34"/>
      <c r="F1999" s="42">
        <f>IF(Tableau1[[#This Row],[debit]]&gt;0,Tableau1[[#This Row],[debit]],-Tableau1[[#This Row],[credit]])</f>
        <v>1290</v>
      </c>
      <c r="G1999" s="1" t="str">
        <f>LEFT(Tableau1[[#This Row],[libelle]],FIND(" ",Tableau1[[#This Row],[libelle]])-1)</f>
        <v>ADAPTIVE</v>
      </c>
    </row>
    <row r="2000" spans="1:7" x14ac:dyDescent="0.35">
      <c r="A2000" s="34" t="s">
        <v>378</v>
      </c>
      <c r="B2000" s="35">
        <v>42695</v>
      </c>
      <c r="C2000" s="36" t="s">
        <v>2327</v>
      </c>
      <c r="D2000" s="37">
        <v>1330</v>
      </c>
      <c r="E2000" s="34"/>
      <c r="F2000" s="42">
        <f>IF(Tableau1[[#This Row],[debit]]&gt;0,Tableau1[[#This Row],[debit]],-Tableau1[[#This Row],[credit]])</f>
        <v>1330</v>
      </c>
      <c r="G2000" s="1" t="str">
        <f>LEFT(Tableau1[[#This Row],[libelle]],FIND(" ",Tableau1[[#This Row],[libelle]])-1)</f>
        <v>ADAPTIVE</v>
      </c>
    </row>
    <row r="2001" spans="1:7" x14ac:dyDescent="0.35">
      <c r="A2001" s="34" t="s">
        <v>378</v>
      </c>
      <c r="B2001" s="35">
        <v>42677</v>
      </c>
      <c r="C2001" s="36" t="s">
        <v>2328</v>
      </c>
      <c r="D2001" s="37">
        <v>2110</v>
      </c>
      <c r="E2001" s="34"/>
      <c r="F2001" s="42">
        <f>IF(Tableau1[[#This Row],[debit]]&gt;0,Tableau1[[#This Row],[debit]],-Tableau1[[#This Row],[credit]])</f>
        <v>2110</v>
      </c>
      <c r="G2001" s="1" t="str">
        <f>LEFT(Tableau1[[#This Row],[libelle]],FIND(" ",Tableau1[[#This Row],[libelle]])-1)</f>
        <v>ADAPTIVE</v>
      </c>
    </row>
    <row r="2002" spans="1:7" x14ac:dyDescent="0.35">
      <c r="A2002" s="34" t="s">
        <v>378</v>
      </c>
      <c r="B2002" s="35">
        <v>42673</v>
      </c>
      <c r="C2002" s="36" t="s">
        <v>2329</v>
      </c>
      <c r="D2002" s="37">
        <v>2250</v>
      </c>
      <c r="E2002" s="34"/>
      <c r="F2002" s="42">
        <f>IF(Tableau1[[#This Row],[debit]]&gt;0,Tableau1[[#This Row],[debit]],-Tableau1[[#This Row],[credit]])</f>
        <v>2250</v>
      </c>
      <c r="G2002" s="1" t="str">
        <f>LEFT(Tableau1[[#This Row],[libelle]],FIND(" ",Tableau1[[#This Row],[libelle]])-1)</f>
        <v>ADAPTIVE</v>
      </c>
    </row>
    <row r="2003" spans="1:7" x14ac:dyDescent="0.35">
      <c r="A2003" s="34" t="s">
        <v>378</v>
      </c>
      <c r="B2003" s="35">
        <v>42493</v>
      </c>
      <c r="C2003" s="36" t="s">
        <v>2330</v>
      </c>
      <c r="D2003" s="37">
        <v>2970</v>
      </c>
      <c r="E2003" s="34"/>
      <c r="F2003" s="42">
        <f>IF(Tableau1[[#This Row],[debit]]&gt;0,Tableau1[[#This Row],[debit]],-Tableau1[[#This Row],[credit]])</f>
        <v>2970</v>
      </c>
      <c r="G2003" s="1" t="str">
        <f>LEFT(Tableau1[[#This Row],[libelle]],FIND(" ",Tableau1[[#This Row],[libelle]])-1)</f>
        <v>ADAPTIVE</v>
      </c>
    </row>
    <row r="2004" spans="1:7" x14ac:dyDescent="0.35">
      <c r="A2004" s="34" t="s">
        <v>378</v>
      </c>
      <c r="B2004" s="35">
        <v>42439</v>
      </c>
      <c r="C2004" s="36" t="s">
        <v>2331</v>
      </c>
      <c r="D2004" s="37">
        <v>3100</v>
      </c>
      <c r="E2004" s="34"/>
      <c r="F2004" s="42">
        <f>IF(Tableau1[[#This Row],[debit]]&gt;0,Tableau1[[#This Row],[debit]],-Tableau1[[#This Row],[credit]])</f>
        <v>3100</v>
      </c>
      <c r="G2004" s="1" t="str">
        <f>LEFT(Tableau1[[#This Row],[libelle]],FIND(" ",Tableau1[[#This Row],[libelle]])-1)</f>
        <v>ADAPTIVE</v>
      </c>
    </row>
    <row r="2005" spans="1:7" x14ac:dyDescent="0.35">
      <c r="A2005" s="34" t="s">
        <v>378</v>
      </c>
      <c r="B2005" s="35">
        <v>42502</v>
      </c>
      <c r="C2005" s="36" t="s">
        <v>2332</v>
      </c>
      <c r="D2005" s="37">
        <v>3380</v>
      </c>
      <c r="E2005" s="34"/>
      <c r="F2005" s="42">
        <f>IF(Tableau1[[#This Row],[debit]]&gt;0,Tableau1[[#This Row],[debit]],-Tableau1[[#This Row],[credit]])</f>
        <v>3380</v>
      </c>
      <c r="G2005" s="1" t="str">
        <f>LEFT(Tableau1[[#This Row],[libelle]],FIND(" ",Tableau1[[#This Row],[libelle]])-1)</f>
        <v>ADAPTIVE</v>
      </c>
    </row>
    <row r="2006" spans="1:7" x14ac:dyDescent="0.35">
      <c r="A2006" s="34" t="s">
        <v>378</v>
      </c>
      <c r="B2006" s="35">
        <v>42569</v>
      </c>
      <c r="C2006" s="36" t="s">
        <v>2333</v>
      </c>
      <c r="D2006" s="37">
        <v>3740</v>
      </c>
      <c r="E2006" s="34"/>
      <c r="F2006" s="42">
        <f>IF(Tableau1[[#This Row],[debit]]&gt;0,Tableau1[[#This Row],[debit]],-Tableau1[[#This Row],[credit]])</f>
        <v>3740</v>
      </c>
      <c r="G2006" s="1" t="str">
        <f>LEFT(Tableau1[[#This Row],[libelle]],FIND(" ",Tableau1[[#This Row],[libelle]])-1)</f>
        <v>ADAPTIVE</v>
      </c>
    </row>
    <row r="2007" spans="1:7" x14ac:dyDescent="0.35">
      <c r="A2007" s="34" t="s">
        <v>378</v>
      </c>
      <c r="B2007" s="35">
        <v>42609</v>
      </c>
      <c r="C2007" s="36" t="s">
        <v>2334</v>
      </c>
      <c r="D2007" s="37">
        <v>4280</v>
      </c>
      <c r="E2007" s="34"/>
      <c r="F2007" s="42">
        <f>IF(Tableau1[[#This Row],[debit]]&gt;0,Tableau1[[#This Row],[debit]],-Tableau1[[#This Row],[credit]])</f>
        <v>4280</v>
      </c>
      <c r="G2007" s="1" t="str">
        <f>LEFT(Tableau1[[#This Row],[libelle]],FIND(" ",Tableau1[[#This Row],[libelle]])-1)</f>
        <v>ADAPTIVE</v>
      </c>
    </row>
    <row r="2008" spans="1:7" x14ac:dyDescent="0.35">
      <c r="A2008" s="34" t="s">
        <v>378</v>
      </c>
      <c r="B2008" s="35">
        <v>42373</v>
      </c>
      <c r="C2008" s="36" t="s">
        <v>2335</v>
      </c>
      <c r="D2008" s="37">
        <v>5050</v>
      </c>
      <c r="E2008" s="34"/>
      <c r="F2008" s="42">
        <f>IF(Tableau1[[#This Row],[debit]]&gt;0,Tableau1[[#This Row],[debit]],-Tableau1[[#This Row],[credit]])</f>
        <v>5050</v>
      </c>
      <c r="G2008" s="1" t="str">
        <f>LEFT(Tableau1[[#This Row],[libelle]],FIND(" ",Tableau1[[#This Row],[libelle]])-1)</f>
        <v>ADAPTIVE</v>
      </c>
    </row>
    <row r="2009" spans="1:7" x14ac:dyDescent="0.35">
      <c r="A2009" s="34" t="s">
        <v>378</v>
      </c>
      <c r="B2009" s="35">
        <v>42495</v>
      </c>
      <c r="C2009" s="36" t="s">
        <v>2336</v>
      </c>
      <c r="D2009" s="37">
        <v>5500</v>
      </c>
      <c r="E2009" s="34"/>
      <c r="F2009" s="42">
        <f>IF(Tableau1[[#This Row],[debit]]&gt;0,Tableau1[[#This Row],[debit]],-Tableau1[[#This Row],[credit]])</f>
        <v>5500</v>
      </c>
      <c r="G2009" s="1" t="str">
        <f>LEFT(Tableau1[[#This Row],[libelle]],FIND(" ",Tableau1[[#This Row],[libelle]])-1)</f>
        <v>ADAPTIVE</v>
      </c>
    </row>
    <row r="2010" spans="1:7" x14ac:dyDescent="0.35">
      <c r="A2010" s="34" t="s">
        <v>378</v>
      </c>
      <c r="B2010" s="35">
        <v>42653</v>
      </c>
      <c r="C2010" s="36" t="s">
        <v>2337</v>
      </c>
      <c r="D2010" s="37">
        <v>5730</v>
      </c>
      <c r="E2010" s="34"/>
      <c r="F2010" s="42">
        <f>IF(Tableau1[[#This Row],[debit]]&gt;0,Tableau1[[#This Row],[debit]],-Tableau1[[#This Row],[credit]])</f>
        <v>5730</v>
      </c>
      <c r="G2010" s="1" t="str">
        <f>LEFT(Tableau1[[#This Row],[libelle]],FIND(" ",Tableau1[[#This Row],[libelle]])-1)</f>
        <v>ADAPTIVE</v>
      </c>
    </row>
    <row r="2011" spans="1:7" x14ac:dyDescent="0.35">
      <c r="A2011" s="34" t="s">
        <v>378</v>
      </c>
      <c r="B2011" s="35">
        <v>42674</v>
      </c>
      <c r="C2011" s="36" t="s">
        <v>2338</v>
      </c>
      <c r="D2011" s="37">
        <v>6280</v>
      </c>
      <c r="E2011" s="34"/>
      <c r="F2011" s="42">
        <f>IF(Tableau1[[#This Row],[debit]]&gt;0,Tableau1[[#This Row],[debit]],-Tableau1[[#This Row],[credit]])</f>
        <v>6280</v>
      </c>
      <c r="G2011" s="1" t="str">
        <f>LEFT(Tableau1[[#This Row],[libelle]],FIND(" ",Tableau1[[#This Row],[libelle]])-1)</f>
        <v>ADAPTIVE</v>
      </c>
    </row>
    <row r="2012" spans="1:7" x14ac:dyDescent="0.35">
      <c r="A2012" s="34" t="s">
        <v>378</v>
      </c>
      <c r="B2012" s="35">
        <v>42640</v>
      </c>
      <c r="C2012" s="36" t="s">
        <v>2339</v>
      </c>
      <c r="D2012" s="37">
        <v>6680</v>
      </c>
      <c r="E2012" s="34"/>
      <c r="F2012" s="42">
        <f>IF(Tableau1[[#This Row],[debit]]&gt;0,Tableau1[[#This Row],[debit]],-Tableau1[[#This Row],[credit]])</f>
        <v>6680</v>
      </c>
      <c r="G2012" s="1" t="str">
        <f>LEFT(Tableau1[[#This Row],[libelle]],FIND(" ",Tableau1[[#This Row],[libelle]])-1)</f>
        <v>ADAPTIVE</v>
      </c>
    </row>
    <row r="2013" spans="1:7" x14ac:dyDescent="0.35">
      <c r="A2013" s="34" t="s">
        <v>378</v>
      </c>
      <c r="B2013" s="35">
        <v>42434</v>
      </c>
      <c r="C2013" s="36" t="s">
        <v>2340</v>
      </c>
      <c r="D2013" s="37">
        <v>7480</v>
      </c>
      <c r="E2013" s="34"/>
      <c r="F2013" s="42">
        <f>IF(Tableau1[[#This Row],[debit]]&gt;0,Tableau1[[#This Row],[debit]],-Tableau1[[#This Row],[credit]])</f>
        <v>7480</v>
      </c>
      <c r="G2013" s="1" t="str">
        <f>LEFT(Tableau1[[#This Row],[libelle]],FIND(" ",Tableau1[[#This Row],[libelle]])-1)</f>
        <v>WOOZJOB</v>
      </c>
    </row>
    <row r="2014" spans="1:7" x14ac:dyDescent="0.35">
      <c r="A2014" s="34" t="s">
        <v>378</v>
      </c>
      <c r="B2014" s="35">
        <v>42651</v>
      </c>
      <c r="C2014" s="36" t="s">
        <v>2341</v>
      </c>
      <c r="D2014" s="37">
        <v>7610</v>
      </c>
      <c r="E2014" s="34"/>
      <c r="F2014" s="42">
        <f>IF(Tableau1[[#This Row],[debit]]&gt;0,Tableau1[[#This Row],[debit]],-Tableau1[[#This Row],[credit]])</f>
        <v>7610</v>
      </c>
      <c r="G2014" s="1" t="str">
        <f>LEFT(Tableau1[[#This Row],[libelle]],FIND(" ",Tableau1[[#This Row],[libelle]])-1)</f>
        <v>WOOZJOB</v>
      </c>
    </row>
    <row r="2015" spans="1:7" x14ac:dyDescent="0.35">
      <c r="A2015" s="34" t="s">
        <v>380</v>
      </c>
      <c r="B2015" s="35">
        <v>42710</v>
      </c>
      <c r="C2015" s="36" t="s">
        <v>2342</v>
      </c>
      <c r="D2015" s="37">
        <v>1530</v>
      </c>
      <c r="E2015" s="34"/>
      <c r="F2015" s="42">
        <f>IF(Tableau1[[#This Row],[debit]]&gt;0,Tableau1[[#This Row],[debit]],-Tableau1[[#This Row],[credit]])</f>
        <v>1530</v>
      </c>
      <c r="G2015" s="1" t="str">
        <f>LEFT(Tableau1[[#This Row],[libelle]],FIND(" ",Tableau1[[#This Row],[libelle]])-1)</f>
        <v>WOOZJOB</v>
      </c>
    </row>
    <row r="2016" spans="1:7" x14ac:dyDescent="0.35">
      <c r="A2016" s="34" t="s">
        <v>380</v>
      </c>
      <c r="B2016" s="35">
        <v>42413</v>
      </c>
      <c r="C2016" s="36" t="s">
        <v>2343</v>
      </c>
      <c r="D2016" s="37">
        <v>1820</v>
      </c>
      <c r="E2016" s="34"/>
      <c r="F2016" s="42">
        <f>IF(Tableau1[[#This Row],[debit]]&gt;0,Tableau1[[#This Row],[debit]],-Tableau1[[#This Row],[credit]])</f>
        <v>1820</v>
      </c>
      <c r="G2016" s="1" t="str">
        <f>LEFT(Tableau1[[#This Row],[libelle]],FIND(" ",Tableau1[[#This Row],[libelle]])-1)</f>
        <v>WOOZJOB</v>
      </c>
    </row>
    <row r="2017" spans="1:7" x14ac:dyDescent="0.35">
      <c r="A2017" s="34" t="s">
        <v>380</v>
      </c>
      <c r="B2017" s="35">
        <v>42516</v>
      </c>
      <c r="C2017" s="36" t="s">
        <v>2344</v>
      </c>
      <c r="D2017" s="37">
        <v>1870</v>
      </c>
      <c r="E2017" s="34"/>
      <c r="F2017" s="42">
        <f>IF(Tableau1[[#This Row],[debit]]&gt;0,Tableau1[[#This Row],[debit]],-Tableau1[[#This Row],[credit]])</f>
        <v>1870</v>
      </c>
      <c r="G2017" s="1" t="str">
        <f>LEFT(Tableau1[[#This Row],[libelle]],FIND(" ",Tableau1[[#This Row],[libelle]])-1)</f>
        <v>WOOZJOB</v>
      </c>
    </row>
    <row r="2018" spans="1:7" x14ac:dyDescent="0.35">
      <c r="A2018" s="34" t="s">
        <v>380</v>
      </c>
      <c r="B2018" s="35">
        <v>42567</v>
      </c>
      <c r="C2018" s="36" t="s">
        <v>2345</v>
      </c>
      <c r="D2018" s="37">
        <v>2630</v>
      </c>
      <c r="E2018" s="34"/>
      <c r="F2018" s="42">
        <f>IF(Tableau1[[#This Row],[debit]]&gt;0,Tableau1[[#This Row],[debit]],-Tableau1[[#This Row],[credit]])</f>
        <v>2630</v>
      </c>
      <c r="G2018" s="1" t="str">
        <f>LEFT(Tableau1[[#This Row],[libelle]],FIND(" ",Tableau1[[#This Row],[libelle]])-1)</f>
        <v>WOOZJOB</v>
      </c>
    </row>
    <row r="2019" spans="1:7" x14ac:dyDescent="0.35">
      <c r="A2019" s="34" t="s">
        <v>380</v>
      </c>
      <c r="B2019" s="35">
        <v>42708</v>
      </c>
      <c r="C2019" s="36" t="s">
        <v>2346</v>
      </c>
      <c r="D2019" s="37">
        <v>2630</v>
      </c>
      <c r="E2019" s="34"/>
      <c r="F2019" s="42">
        <f>IF(Tableau1[[#This Row],[debit]]&gt;0,Tableau1[[#This Row],[debit]],-Tableau1[[#This Row],[credit]])</f>
        <v>2630</v>
      </c>
      <c r="G2019" s="1" t="str">
        <f>LEFT(Tableau1[[#This Row],[libelle]],FIND(" ",Tableau1[[#This Row],[libelle]])-1)</f>
        <v>TEMPTINGPLACES</v>
      </c>
    </row>
    <row r="2020" spans="1:7" x14ac:dyDescent="0.35">
      <c r="A2020" s="34" t="s">
        <v>380</v>
      </c>
      <c r="B2020" s="35">
        <v>42477</v>
      </c>
      <c r="C2020" s="36" t="s">
        <v>2347</v>
      </c>
      <c r="D2020" s="37">
        <v>3020</v>
      </c>
      <c r="E2020" s="34"/>
      <c r="F2020" s="42">
        <f>IF(Tableau1[[#This Row],[debit]]&gt;0,Tableau1[[#This Row],[debit]],-Tableau1[[#This Row],[credit]])</f>
        <v>3020</v>
      </c>
      <c r="G2020" s="1" t="str">
        <f>LEFT(Tableau1[[#This Row],[libelle]],FIND(" ",Tableau1[[#This Row],[libelle]])-1)</f>
        <v>TEMPTINGPLACES</v>
      </c>
    </row>
    <row r="2021" spans="1:7" x14ac:dyDescent="0.35">
      <c r="A2021" s="34" t="s">
        <v>380</v>
      </c>
      <c r="B2021" s="35">
        <v>42611</v>
      </c>
      <c r="C2021" s="36" t="s">
        <v>2348</v>
      </c>
      <c r="D2021" s="37">
        <v>3020</v>
      </c>
      <c r="E2021" s="34"/>
      <c r="F2021" s="42">
        <f>IF(Tableau1[[#This Row],[debit]]&gt;0,Tableau1[[#This Row],[debit]],-Tableau1[[#This Row],[credit]])</f>
        <v>3020</v>
      </c>
      <c r="G2021" s="1" t="str">
        <f>LEFT(Tableau1[[#This Row],[libelle]],FIND(" ",Tableau1[[#This Row],[libelle]])-1)</f>
        <v>TEMPTINGPLACES</v>
      </c>
    </row>
    <row r="2022" spans="1:7" x14ac:dyDescent="0.35">
      <c r="A2022" s="34" t="s">
        <v>380</v>
      </c>
      <c r="B2022" s="35">
        <v>42639</v>
      </c>
      <c r="C2022" s="36" t="s">
        <v>2349</v>
      </c>
      <c r="D2022" s="37">
        <v>3480</v>
      </c>
      <c r="E2022" s="34"/>
      <c r="F2022" s="42">
        <f>IF(Tableau1[[#This Row],[debit]]&gt;0,Tableau1[[#This Row],[debit]],-Tableau1[[#This Row],[credit]])</f>
        <v>3480</v>
      </c>
      <c r="G2022" s="1" t="str">
        <f>LEFT(Tableau1[[#This Row],[libelle]],FIND(" ",Tableau1[[#This Row],[libelle]])-1)</f>
        <v>TEMPTINGPLACES</v>
      </c>
    </row>
    <row r="2023" spans="1:7" x14ac:dyDescent="0.35">
      <c r="A2023" s="34" t="s">
        <v>380</v>
      </c>
      <c r="B2023" s="35">
        <v>42648</v>
      </c>
      <c r="C2023" s="36" t="s">
        <v>2350</v>
      </c>
      <c r="D2023" s="37">
        <v>3580</v>
      </c>
      <c r="E2023" s="34"/>
      <c r="F2023" s="42">
        <f>IF(Tableau1[[#This Row],[debit]]&gt;0,Tableau1[[#This Row],[debit]],-Tableau1[[#This Row],[credit]])</f>
        <v>3580</v>
      </c>
      <c r="G2023" s="1" t="str">
        <f>LEFT(Tableau1[[#This Row],[libelle]],FIND(" ",Tableau1[[#This Row],[libelle]])-1)</f>
        <v>TEMPTINGPLACES</v>
      </c>
    </row>
    <row r="2024" spans="1:7" x14ac:dyDescent="0.35">
      <c r="A2024" s="34" t="s">
        <v>380</v>
      </c>
      <c r="B2024" s="35">
        <v>42533</v>
      </c>
      <c r="C2024" s="36" t="s">
        <v>2351</v>
      </c>
      <c r="D2024" s="37">
        <v>3770</v>
      </c>
      <c r="E2024" s="34"/>
      <c r="F2024" s="42">
        <f>IF(Tableau1[[#This Row],[debit]]&gt;0,Tableau1[[#This Row],[debit]],-Tableau1[[#This Row],[credit]])</f>
        <v>3770</v>
      </c>
      <c r="G2024" s="1" t="str">
        <f>LEFT(Tableau1[[#This Row],[libelle]],FIND(" ",Tableau1[[#This Row],[libelle]])-1)</f>
        <v>TEMPTINGPLACES</v>
      </c>
    </row>
    <row r="2025" spans="1:7" x14ac:dyDescent="0.35">
      <c r="A2025" s="34" t="s">
        <v>380</v>
      </c>
      <c r="B2025" s="35">
        <v>42617</v>
      </c>
      <c r="C2025" s="36" t="s">
        <v>2352</v>
      </c>
      <c r="D2025" s="37">
        <v>3930</v>
      </c>
      <c r="E2025" s="34"/>
      <c r="F2025" s="42">
        <f>IF(Tableau1[[#This Row],[debit]]&gt;0,Tableau1[[#This Row],[debit]],-Tableau1[[#This Row],[credit]])</f>
        <v>3930</v>
      </c>
      <c r="G2025" s="1" t="str">
        <f>LEFT(Tableau1[[#This Row],[libelle]],FIND(" ",Tableau1[[#This Row],[libelle]])-1)</f>
        <v>TEMPTINGPLACES</v>
      </c>
    </row>
    <row r="2026" spans="1:7" x14ac:dyDescent="0.35">
      <c r="A2026" s="34" t="s">
        <v>380</v>
      </c>
      <c r="B2026" s="35">
        <v>42423</v>
      </c>
      <c r="C2026" s="36" t="s">
        <v>2353</v>
      </c>
      <c r="D2026" s="37">
        <v>4030</v>
      </c>
      <c r="E2026" s="34"/>
      <c r="F2026" s="42">
        <f>IF(Tableau1[[#This Row],[debit]]&gt;0,Tableau1[[#This Row],[debit]],-Tableau1[[#This Row],[credit]])</f>
        <v>4030</v>
      </c>
      <c r="G2026" s="1" t="str">
        <f>LEFT(Tableau1[[#This Row],[libelle]],FIND(" ",Tableau1[[#This Row],[libelle]])-1)</f>
        <v>TEMPTINGPLACES</v>
      </c>
    </row>
    <row r="2027" spans="1:7" x14ac:dyDescent="0.35">
      <c r="A2027" s="34" t="s">
        <v>380</v>
      </c>
      <c r="B2027" s="35">
        <v>42461</v>
      </c>
      <c r="C2027" s="36" t="s">
        <v>2354</v>
      </c>
      <c r="D2027" s="37">
        <v>4250</v>
      </c>
      <c r="E2027" s="34"/>
      <c r="F2027" s="42">
        <f>IF(Tableau1[[#This Row],[debit]]&gt;0,Tableau1[[#This Row],[debit]],-Tableau1[[#This Row],[credit]])</f>
        <v>4250</v>
      </c>
      <c r="G2027" s="1" t="str">
        <f>LEFT(Tableau1[[#This Row],[libelle]],FIND(" ",Tableau1[[#This Row],[libelle]])-1)</f>
        <v>TEMPTINGPLACES</v>
      </c>
    </row>
    <row r="2028" spans="1:7" x14ac:dyDescent="0.35">
      <c r="A2028" s="34" t="s">
        <v>380</v>
      </c>
      <c r="B2028" s="35">
        <v>42439</v>
      </c>
      <c r="C2028" s="36" t="s">
        <v>2355</v>
      </c>
      <c r="D2028" s="37">
        <v>4700</v>
      </c>
      <c r="E2028" s="34"/>
      <c r="F2028" s="42">
        <f>IF(Tableau1[[#This Row],[debit]]&gt;0,Tableau1[[#This Row],[debit]],-Tableau1[[#This Row],[credit]])</f>
        <v>4700</v>
      </c>
      <c r="G2028" s="1" t="str">
        <f>LEFT(Tableau1[[#This Row],[libelle]],FIND(" ",Tableau1[[#This Row],[libelle]])-1)</f>
        <v>TEMPTINGPLACES</v>
      </c>
    </row>
    <row r="2029" spans="1:7" x14ac:dyDescent="0.35">
      <c r="A2029" s="34" t="s">
        <v>380</v>
      </c>
      <c r="B2029" s="35">
        <v>42442</v>
      </c>
      <c r="C2029" s="36" t="s">
        <v>2356</v>
      </c>
      <c r="D2029" s="37">
        <v>4830</v>
      </c>
      <c r="E2029" s="34"/>
      <c r="F2029" s="42">
        <f>IF(Tableau1[[#This Row],[debit]]&gt;0,Tableau1[[#This Row],[debit]],-Tableau1[[#This Row],[credit]])</f>
        <v>4830</v>
      </c>
      <c r="G2029" s="1" t="str">
        <f>LEFT(Tableau1[[#This Row],[libelle]],FIND(" ",Tableau1[[#This Row],[libelle]])-1)</f>
        <v>TEMPTINGPLACES</v>
      </c>
    </row>
    <row r="2030" spans="1:7" x14ac:dyDescent="0.35">
      <c r="A2030" s="34" t="s">
        <v>380</v>
      </c>
      <c r="B2030" s="35">
        <v>42453</v>
      </c>
      <c r="C2030" s="36" t="s">
        <v>2357</v>
      </c>
      <c r="D2030" s="37">
        <v>5090</v>
      </c>
      <c r="E2030" s="34"/>
      <c r="F2030" s="42">
        <f>IF(Tableau1[[#This Row],[debit]]&gt;0,Tableau1[[#This Row],[debit]],-Tableau1[[#This Row],[credit]])</f>
        <v>5090</v>
      </c>
      <c r="G2030" s="1" t="str">
        <f>LEFT(Tableau1[[#This Row],[libelle]],FIND(" ",Tableau1[[#This Row],[libelle]])-1)</f>
        <v>TEMPTINGPLACES</v>
      </c>
    </row>
    <row r="2031" spans="1:7" x14ac:dyDescent="0.35">
      <c r="A2031" s="34" t="s">
        <v>380</v>
      </c>
      <c r="B2031" s="35">
        <v>42531</v>
      </c>
      <c r="C2031" s="36" t="s">
        <v>2358</v>
      </c>
      <c r="D2031" s="37">
        <v>5590</v>
      </c>
      <c r="E2031" s="34"/>
      <c r="F2031" s="42">
        <f>IF(Tableau1[[#This Row],[debit]]&gt;0,Tableau1[[#This Row],[debit]],-Tableau1[[#This Row],[credit]])</f>
        <v>5590</v>
      </c>
      <c r="G2031" s="1" t="str">
        <f>LEFT(Tableau1[[#This Row],[libelle]],FIND(" ",Tableau1[[#This Row],[libelle]])-1)</f>
        <v>TEMPTINGPLACES</v>
      </c>
    </row>
    <row r="2032" spans="1:7" x14ac:dyDescent="0.35">
      <c r="A2032" s="34" t="s">
        <v>380</v>
      </c>
      <c r="B2032" s="35">
        <v>42386</v>
      </c>
      <c r="C2032" s="36" t="s">
        <v>2359</v>
      </c>
      <c r="D2032" s="37">
        <v>5670</v>
      </c>
      <c r="E2032" s="34"/>
      <c r="F2032" s="42">
        <f>IF(Tableau1[[#This Row],[debit]]&gt;0,Tableau1[[#This Row],[debit]],-Tableau1[[#This Row],[credit]])</f>
        <v>5670</v>
      </c>
      <c r="G2032" s="1" t="str">
        <f>LEFT(Tableau1[[#This Row],[libelle]],FIND(" ",Tableau1[[#This Row],[libelle]])-1)</f>
        <v>TEMPTINGPLACES</v>
      </c>
    </row>
    <row r="2033" spans="1:7" x14ac:dyDescent="0.35">
      <c r="A2033" s="34" t="s">
        <v>380</v>
      </c>
      <c r="B2033" s="35">
        <v>42703</v>
      </c>
      <c r="C2033" s="36" t="s">
        <v>2360</v>
      </c>
      <c r="D2033" s="37">
        <v>5920</v>
      </c>
      <c r="E2033" s="34"/>
      <c r="F2033" s="42">
        <f>IF(Tableau1[[#This Row],[debit]]&gt;0,Tableau1[[#This Row],[debit]],-Tableau1[[#This Row],[credit]])</f>
        <v>5920</v>
      </c>
      <c r="G2033" s="1" t="str">
        <f>LEFT(Tableau1[[#This Row],[libelle]],FIND(" ",Tableau1[[#This Row],[libelle]])-1)</f>
        <v>TEMPTINGPLACES</v>
      </c>
    </row>
    <row r="2034" spans="1:7" x14ac:dyDescent="0.35">
      <c r="A2034" s="34" t="s">
        <v>380</v>
      </c>
      <c r="B2034" s="35">
        <v>42481</v>
      </c>
      <c r="C2034" s="36" t="s">
        <v>2361</v>
      </c>
      <c r="D2034" s="37">
        <v>6140</v>
      </c>
      <c r="E2034" s="34"/>
      <c r="F2034" s="42">
        <f>IF(Tableau1[[#This Row],[debit]]&gt;0,Tableau1[[#This Row],[debit]],-Tableau1[[#This Row],[credit]])</f>
        <v>6140</v>
      </c>
      <c r="G2034" s="1" t="str">
        <f>LEFT(Tableau1[[#This Row],[libelle]],FIND(" ",Tableau1[[#This Row],[libelle]])-1)</f>
        <v>TEMPTINGPLACES</v>
      </c>
    </row>
    <row r="2035" spans="1:7" x14ac:dyDescent="0.35">
      <c r="A2035" s="34" t="s">
        <v>380</v>
      </c>
      <c r="B2035" s="35">
        <v>42533</v>
      </c>
      <c r="C2035" s="36" t="s">
        <v>2362</v>
      </c>
      <c r="D2035" s="37">
        <v>6520</v>
      </c>
      <c r="E2035" s="34"/>
      <c r="F2035" s="42">
        <f>IF(Tableau1[[#This Row],[debit]]&gt;0,Tableau1[[#This Row],[debit]],-Tableau1[[#This Row],[credit]])</f>
        <v>6520</v>
      </c>
      <c r="G2035" s="1" t="str">
        <f>LEFT(Tableau1[[#This Row],[libelle]],FIND(" ",Tableau1[[#This Row],[libelle]])-1)</f>
        <v>TEMPTINGPLACES</v>
      </c>
    </row>
    <row r="2036" spans="1:7" x14ac:dyDescent="0.35">
      <c r="A2036" s="34" t="s">
        <v>380</v>
      </c>
      <c r="B2036" s="35">
        <v>42524</v>
      </c>
      <c r="C2036" s="36" t="s">
        <v>2363</v>
      </c>
      <c r="D2036" s="37">
        <v>6550</v>
      </c>
      <c r="E2036" s="34"/>
      <c r="F2036" s="42">
        <f>IF(Tableau1[[#This Row],[debit]]&gt;0,Tableau1[[#This Row],[debit]],-Tableau1[[#This Row],[credit]])</f>
        <v>6550</v>
      </c>
      <c r="G2036" s="1" t="str">
        <f>LEFT(Tableau1[[#This Row],[libelle]],FIND(" ",Tableau1[[#This Row],[libelle]])-1)</f>
        <v>TEMPTINGPLACES</v>
      </c>
    </row>
    <row r="2037" spans="1:7" x14ac:dyDescent="0.35">
      <c r="A2037" s="34" t="s">
        <v>380</v>
      </c>
      <c r="B2037" s="35">
        <v>42704</v>
      </c>
      <c r="C2037" s="36" t="s">
        <v>2364</v>
      </c>
      <c r="D2037" s="37">
        <v>6810</v>
      </c>
      <c r="E2037" s="34"/>
      <c r="F2037" s="42">
        <f>IF(Tableau1[[#This Row],[debit]]&gt;0,Tableau1[[#This Row],[debit]],-Tableau1[[#This Row],[credit]])</f>
        <v>6810</v>
      </c>
      <c r="G2037" s="1" t="str">
        <f>LEFT(Tableau1[[#This Row],[libelle]],FIND(" ",Tableau1[[#This Row],[libelle]])-1)</f>
        <v>TEMPTINGPLACES</v>
      </c>
    </row>
    <row r="2038" spans="1:7" x14ac:dyDescent="0.35">
      <c r="A2038" s="34" t="s">
        <v>380</v>
      </c>
      <c r="B2038" s="35">
        <v>42483</v>
      </c>
      <c r="C2038" s="36" t="s">
        <v>2365</v>
      </c>
      <c r="D2038" s="37">
        <v>7000</v>
      </c>
      <c r="E2038" s="34"/>
      <c r="F2038" s="42">
        <f>IF(Tableau1[[#This Row],[debit]]&gt;0,Tableau1[[#This Row],[debit]],-Tableau1[[#This Row],[credit]])</f>
        <v>7000</v>
      </c>
      <c r="G2038" s="1" t="str">
        <f>LEFT(Tableau1[[#This Row],[libelle]],FIND(" ",Tableau1[[#This Row],[libelle]])-1)</f>
        <v>TEMPTINGPLACES</v>
      </c>
    </row>
    <row r="2039" spans="1:7" x14ac:dyDescent="0.35">
      <c r="A2039" s="34" t="s">
        <v>380</v>
      </c>
      <c r="B2039" s="35">
        <v>42623</v>
      </c>
      <c r="C2039" s="36" t="s">
        <v>2366</v>
      </c>
      <c r="D2039" s="37">
        <v>7140</v>
      </c>
      <c r="E2039" s="34"/>
      <c r="F2039" s="42">
        <f>IF(Tableau1[[#This Row],[debit]]&gt;0,Tableau1[[#This Row],[debit]],-Tableau1[[#This Row],[credit]])</f>
        <v>7140</v>
      </c>
      <c r="G2039" s="1" t="str">
        <f>LEFT(Tableau1[[#This Row],[libelle]],FIND(" ",Tableau1[[#This Row],[libelle]])-1)</f>
        <v>TEMPTINGPLACES</v>
      </c>
    </row>
    <row r="2040" spans="1:7" x14ac:dyDescent="0.35">
      <c r="A2040" s="34" t="s">
        <v>380</v>
      </c>
      <c r="B2040" s="35">
        <v>42540</v>
      </c>
      <c r="C2040" s="36" t="s">
        <v>2367</v>
      </c>
      <c r="D2040" s="37">
        <v>7240</v>
      </c>
      <c r="E2040" s="34"/>
      <c r="F2040" s="42">
        <f>IF(Tableau1[[#This Row],[debit]]&gt;0,Tableau1[[#This Row],[debit]],-Tableau1[[#This Row],[credit]])</f>
        <v>7240</v>
      </c>
      <c r="G2040" s="1" t="str">
        <f>LEFT(Tableau1[[#This Row],[libelle]],FIND(" ",Tableau1[[#This Row],[libelle]])-1)</f>
        <v>TEMPTINGPLACES</v>
      </c>
    </row>
    <row r="2041" spans="1:7" x14ac:dyDescent="0.35">
      <c r="A2041" s="34" t="s">
        <v>380</v>
      </c>
      <c r="B2041" s="35">
        <v>42694</v>
      </c>
      <c r="C2041" s="36" t="s">
        <v>2368</v>
      </c>
      <c r="D2041" s="37">
        <v>7300</v>
      </c>
      <c r="E2041" s="34"/>
      <c r="F2041" s="42">
        <f>IF(Tableau1[[#This Row],[debit]]&gt;0,Tableau1[[#This Row],[debit]],-Tableau1[[#This Row],[credit]])</f>
        <v>7300</v>
      </c>
      <c r="G2041" s="1" t="str">
        <f>LEFT(Tableau1[[#This Row],[libelle]],FIND(" ",Tableau1[[#This Row],[libelle]])-1)</f>
        <v>TEMPTINGPLACES</v>
      </c>
    </row>
    <row r="2042" spans="1:7" x14ac:dyDescent="0.35">
      <c r="A2042" s="34" t="s">
        <v>380</v>
      </c>
      <c r="B2042" s="35">
        <v>42725</v>
      </c>
      <c r="C2042" s="36" t="s">
        <v>2369</v>
      </c>
      <c r="D2042" s="37">
        <v>7810</v>
      </c>
      <c r="E2042" s="34"/>
      <c r="F2042" s="42">
        <f>IF(Tableau1[[#This Row],[debit]]&gt;0,Tableau1[[#This Row],[debit]],-Tableau1[[#This Row],[credit]])</f>
        <v>7810</v>
      </c>
      <c r="G2042" s="1" t="str">
        <f>LEFT(Tableau1[[#This Row],[libelle]],FIND(" ",Tableau1[[#This Row],[libelle]])-1)</f>
        <v>LACOSTE</v>
      </c>
    </row>
    <row r="2043" spans="1:7" x14ac:dyDescent="0.35">
      <c r="A2043" s="34" t="s">
        <v>380</v>
      </c>
      <c r="B2043" s="35">
        <v>42566</v>
      </c>
      <c r="C2043" s="36" t="s">
        <v>2370</v>
      </c>
      <c r="D2043" s="37">
        <v>8000</v>
      </c>
      <c r="E2043" s="34"/>
      <c r="F2043" s="42">
        <f>IF(Tableau1[[#This Row],[debit]]&gt;0,Tableau1[[#This Row],[debit]],-Tableau1[[#This Row],[credit]])</f>
        <v>8000</v>
      </c>
      <c r="G2043" s="1" t="str">
        <f>LEFT(Tableau1[[#This Row],[libelle]],FIND(" ",Tableau1[[#This Row],[libelle]])-1)</f>
        <v>LACOSTE</v>
      </c>
    </row>
    <row r="2044" spans="1:7" x14ac:dyDescent="0.35">
      <c r="A2044" s="34" t="s">
        <v>400</v>
      </c>
      <c r="B2044" s="35">
        <v>42705</v>
      </c>
      <c r="C2044" s="36" t="s">
        <v>2371</v>
      </c>
      <c r="D2044" s="37">
        <v>890</v>
      </c>
      <c r="E2044" s="34"/>
      <c r="F2044" s="42">
        <f>IF(Tableau1[[#This Row],[debit]]&gt;0,Tableau1[[#This Row],[debit]],-Tableau1[[#This Row],[credit]])</f>
        <v>890</v>
      </c>
      <c r="G2044" s="1" t="str">
        <f>LEFT(Tableau1[[#This Row],[libelle]],FIND(" ",Tableau1[[#This Row],[libelle]])-1)</f>
        <v>LACOSTE</v>
      </c>
    </row>
    <row r="2045" spans="1:7" x14ac:dyDescent="0.35">
      <c r="A2045" s="34" t="s">
        <v>400</v>
      </c>
      <c r="B2045" s="35">
        <v>42593</v>
      </c>
      <c r="C2045" s="36" t="s">
        <v>2372</v>
      </c>
      <c r="D2045" s="37">
        <v>1270</v>
      </c>
      <c r="E2045" s="34"/>
      <c r="F2045" s="42">
        <f>IF(Tableau1[[#This Row],[debit]]&gt;0,Tableau1[[#This Row],[debit]],-Tableau1[[#This Row],[credit]])</f>
        <v>1270</v>
      </c>
      <c r="G2045" s="1" t="str">
        <f>LEFT(Tableau1[[#This Row],[libelle]],FIND(" ",Tableau1[[#This Row],[libelle]])-1)</f>
        <v>LACOSTE</v>
      </c>
    </row>
    <row r="2046" spans="1:7" x14ac:dyDescent="0.35">
      <c r="A2046" s="34" t="s">
        <v>400</v>
      </c>
      <c r="B2046" s="35">
        <v>42480</v>
      </c>
      <c r="C2046" s="36" t="s">
        <v>2373</v>
      </c>
      <c r="D2046" s="37">
        <v>1710</v>
      </c>
      <c r="E2046" s="34"/>
      <c r="F2046" s="42">
        <f>IF(Tableau1[[#This Row],[debit]]&gt;0,Tableau1[[#This Row],[debit]],-Tableau1[[#This Row],[credit]])</f>
        <v>1710</v>
      </c>
      <c r="G2046" s="1" t="str">
        <f>LEFT(Tableau1[[#This Row],[libelle]],FIND(" ",Tableau1[[#This Row],[libelle]])-1)</f>
        <v>LACOSTE</v>
      </c>
    </row>
    <row r="2047" spans="1:7" x14ac:dyDescent="0.35">
      <c r="A2047" s="34" t="s">
        <v>400</v>
      </c>
      <c r="B2047" s="35">
        <v>42585</v>
      </c>
      <c r="C2047" s="36" t="s">
        <v>2374</v>
      </c>
      <c r="D2047" s="37"/>
      <c r="E2047" s="37">
        <v>2200</v>
      </c>
      <c r="F2047" s="42">
        <f>IF(Tableau1[[#This Row],[debit]]&gt;0,Tableau1[[#This Row],[debit]],-Tableau1[[#This Row],[credit]])</f>
        <v>-2200</v>
      </c>
      <c r="G2047" s="1" t="str">
        <f>LEFT(Tableau1[[#This Row],[libelle]],FIND(" ",Tableau1[[#This Row],[libelle]])-1)</f>
        <v>LACOSTE</v>
      </c>
    </row>
    <row r="2048" spans="1:7" x14ac:dyDescent="0.35">
      <c r="A2048" s="34" t="s">
        <v>400</v>
      </c>
      <c r="B2048" s="35">
        <v>42666</v>
      </c>
      <c r="C2048" s="36" t="s">
        <v>2375</v>
      </c>
      <c r="D2048" s="37">
        <v>2280</v>
      </c>
      <c r="E2048" s="34"/>
      <c r="F2048" s="42">
        <f>IF(Tableau1[[#This Row],[debit]]&gt;0,Tableau1[[#This Row],[debit]],-Tableau1[[#This Row],[credit]])</f>
        <v>2280</v>
      </c>
      <c r="G2048" s="1" t="str">
        <f>LEFT(Tableau1[[#This Row],[libelle]],FIND(" ",Tableau1[[#This Row],[libelle]])-1)</f>
        <v>ELAN-EDELMAN</v>
      </c>
    </row>
    <row r="2049" spans="1:7" x14ac:dyDescent="0.35">
      <c r="A2049" s="34" t="s">
        <v>400</v>
      </c>
      <c r="B2049" s="35">
        <v>42504</v>
      </c>
      <c r="C2049" s="36" t="s">
        <v>2376</v>
      </c>
      <c r="D2049" s="37">
        <v>2670</v>
      </c>
      <c r="E2049" s="34"/>
      <c r="F2049" s="42">
        <f>IF(Tableau1[[#This Row],[debit]]&gt;0,Tableau1[[#This Row],[debit]],-Tableau1[[#This Row],[credit]])</f>
        <v>2670</v>
      </c>
      <c r="G2049" s="1" t="str">
        <f>LEFT(Tableau1[[#This Row],[libelle]],FIND(" ",Tableau1[[#This Row],[libelle]])-1)</f>
        <v>ELAN-EDELMAN</v>
      </c>
    </row>
    <row r="2050" spans="1:7" x14ac:dyDescent="0.35">
      <c r="A2050" s="34" t="s">
        <v>400</v>
      </c>
      <c r="B2050" s="35">
        <v>42517</v>
      </c>
      <c r="C2050" s="36" t="s">
        <v>2377</v>
      </c>
      <c r="D2050" s="37">
        <v>2880</v>
      </c>
      <c r="E2050" s="34"/>
      <c r="F2050" s="42">
        <f>IF(Tableau1[[#This Row],[debit]]&gt;0,Tableau1[[#This Row],[debit]],-Tableau1[[#This Row],[credit]])</f>
        <v>2880</v>
      </c>
      <c r="G2050" s="1" t="str">
        <f>LEFT(Tableau1[[#This Row],[libelle]],FIND(" ",Tableau1[[#This Row],[libelle]])-1)</f>
        <v>ELAN-EDELMAN</v>
      </c>
    </row>
    <row r="2051" spans="1:7" x14ac:dyDescent="0.35">
      <c r="A2051" s="34" t="s">
        <v>400</v>
      </c>
      <c r="B2051" s="35">
        <v>42479</v>
      </c>
      <c r="C2051" s="36" t="s">
        <v>2378</v>
      </c>
      <c r="D2051" s="37">
        <v>3670</v>
      </c>
      <c r="E2051" s="34"/>
      <c r="F2051" s="42">
        <f>IF(Tableau1[[#This Row],[debit]]&gt;0,Tableau1[[#This Row],[debit]],-Tableau1[[#This Row],[credit]])</f>
        <v>3670</v>
      </c>
      <c r="G2051" s="1" t="str">
        <f>LEFT(Tableau1[[#This Row],[libelle]],FIND(" ",Tableau1[[#This Row],[libelle]])-1)</f>
        <v>ELAN-EDELMAN</v>
      </c>
    </row>
    <row r="2052" spans="1:7" x14ac:dyDescent="0.35">
      <c r="A2052" s="34" t="s">
        <v>400</v>
      </c>
      <c r="B2052" s="35">
        <v>42682</v>
      </c>
      <c r="C2052" s="36" t="s">
        <v>2379</v>
      </c>
      <c r="D2052" s="37">
        <v>4210</v>
      </c>
      <c r="E2052" s="34"/>
      <c r="F2052" s="42">
        <f>IF(Tableau1[[#This Row],[debit]]&gt;0,Tableau1[[#This Row],[debit]],-Tableau1[[#This Row],[credit]])</f>
        <v>4210</v>
      </c>
      <c r="G2052" s="1" t="str">
        <f>LEFT(Tableau1[[#This Row],[libelle]],FIND(" ",Tableau1[[#This Row],[libelle]])-1)</f>
        <v>ELAN-EDELMAN</v>
      </c>
    </row>
    <row r="2053" spans="1:7" x14ac:dyDescent="0.35">
      <c r="A2053" s="34" t="s">
        <v>400</v>
      </c>
      <c r="B2053" s="35">
        <v>42643</v>
      </c>
      <c r="C2053" s="36" t="s">
        <v>2380</v>
      </c>
      <c r="D2053" s="37">
        <v>4560</v>
      </c>
      <c r="E2053" s="34"/>
      <c r="F2053" s="42">
        <f>IF(Tableau1[[#This Row],[debit]]&gt;0,Tableau1[[#This Row],[debit]],-Tableau1[[#This Row],[credit]])</f>
        <v>4560</v>
      </c>
      <c r="G2053" s="1" t="str">
        <f>LEFT(Tableau1[[#This Row],[libelle]],FIND(" ",Tableau1[[#This Row],[libelle]])-1)</f>
        <v>ELAN-EDELMAN</v>
      </c>
    </row>
    <row r="2054" spans="1:7" x14ac:dyDescent="0.35">
      <c r="A2054" s="34" t="s">
        <v>400</v>
      </c>
      <c r="B2054" s="35">
        <v>42386</v>
      </c>
      <c r="C2054" s="36" t="s">
        <v>2381</v>
      </c>
      <c r="D2054" s="37">
        <v>4650</v>
      </c>
      <c r="E2054" s="34"/>
      <c r="F2054" s="42">
        <f>IF(Tableau1[[#This Row],[debit]]&gt;0,Tableau1[[#This Row],[debit]],-Tableau1[[#This Row],[credit]])</f>
        <v>4650</v>
      </c>
      <c r="G2054" s="1" t="str">
        <f>LEFT(Tableau1[[#This Row],[libelle]],FIND(" ",Tableau1[[#This Row],[libelle]])-1)</f>
        <v>ELAN-EDELMAN</v>
      </c>
    </row>
    <row r="2055" spans="1:7" x14ac:dyDescent="0.35">
      <c r="A2055" s="34" t="s">
        <v>400</v>
      </c>
      <c r="B2055" s="35">
        <v>42707</v>
      </c>
      <c r="C2055" s="36" t="s">
        <v>2382</v>
      </c>
      <c r="D2055" s="37">
        <v>4960</v>
      </c>
      <c r="E2055" s="34"/>
      <c r="F2055" s="42">
        <f>IF(Tableau1[[#This Row],[debit]]&gt;0,Tableau1[[#This Row],[debit]],-Tableau1[[#This Row],[credit]])</f>
        <v>4960</v>
      </c>
      <c r="G2055" s="1" t="str">
        <f>LEFT(Tableau1[[#This Row],[libelle]],FIND(" ",Tableau1[[#This Row],[libelle]])-1)</f>
        <v>ELAN-EDELMAN</v>
      </c>
    </row>
    <row r="2056" spans="1:7" x14ac:dyDescent="0.35">
      <c r="A2056" s="34" t="s">
        <v>400</v>
      </c>
      <c r="B2056" s="35">
        <v>42633</v>
      </c>
      <c r="C2056" s="36" t="s">
        <v>2383</v>
      </c>
      <c r="D2056" s="37">
        <v>5380</v>
      </c>
      <c r="E2056" s="34"/>
      <c r="F2056" s="42">
        <f>IF(Tableau1[[#This Row],[debit]]&gt;0,Tableau1[[#This Row],[debit]],-Tableau1[[#This Row],[credit]])</f>
        <v>5380</v>
      </c>
      <c r="G2056" s="1" t="str">
        <f>LEFT(Tableau1[[#This Row],[libelle]],FIND(" ",Tableau1[[#This Row],[libelle]])-1)</f>
        <v>ELAN-EDELMAN</v>
      </c>
    </row>
    <row r="2057" spans="1:7" x14ac:dyDescent="0.35">
      <c r="A2057" s="34" t="s">
        <v>400</v>
      </c>
      <c r="B2057" s="35">
        <v>42564</v>
      </c>
      <c r="C2057" s="36" t="s">
        <v>2384</v>
      </c>
      <c r="D2057" s="37">
        <v>5780</v>
      </c>
      <c r="E2057" s="34"/>
      <c r="F2057" s="42">
        <f>IF(Tableau1[[#This Row],[debit]]&gt;0,Tableau1[[#This Row],[debit]],-Tableau1[[#This Row],[credit]])</f>
        <v>5780</v>
      </c>
      <c r="G2057" s="1" t="str">
        <f>LEFT(Tableau1[[#This Row],[libelle]],FIND(" ",Tableau1[[#This Row],[libelle]])-1)</f>
        <v>ELAN-EDELMAN</v>
      </c>
    </row>
    <row r="2058" spans="1:7" x14ac:dyDescent="0.35">
      <c r="A2058" s="34" t="s">
        <v>400</v>
      </c>
      <c r="B2058" s="35">
        <v>42556</v>
      </c>
      <c r="C2058" s="36" t="s">
        <v>2385</v>
      </c>
      <c r="D2058" s="37">
        <v>6180</v>
      </c>
      <c r="E2058" s="34"/>
      <c r="F2058" s="42">
        <f>IF(Tableau1[[#This Row],[debit]]&gt;0,Tableau1[[#This Row],[debit]],-Tableau1[[#This Row],[credit]])</f>
        <v>6180</v>
      </c>
      <c r="G2058" s="1" t="str">
        <f>LEFT(Tableau1[[#This Row],[libelle]],FIND(" ",Tableau1[[#This Row],[libelle]])-1)</f>
        <v>ELAN-EDELMAN</v>
      </c>
    </row>
    <row r="2059" spans="1:7" x14ac:dyDescent="0.35">
      <c r="A2059" s="34" t="s">
        <v>400</v>
      </c>
      <c r="B2059" s="35">
        <v>42513</v>
      </c>
      <c r="C2059" s="36" t="s">
        <v>2386</v>
      </c>
      <c r="D2059" s="37">
        <v>6440</v>
      </c>
      <c r="E2059" s="34"/>
      <c r="F2059" s="42">
        <f>IF(Tableau1[[#This Row],[debit]]&gt;0,Tableau1[[#This Row],[debit]],-Tableau1[[#This Row],[credit]])</f>
        <v>6440</v>
      </c>
      <c r="G2059" s="1" t="str">
        <f>LEFT(Tableau1[[#This Row],[libelle]],FIND(" ",Tableau1[[#This Row],[libelle]])-1)</f>
        <v>ELAN-EDELMAN</v>
      </c>
    </row>
    <row r="2060" spans="1:7" x14ac:dyDescent="0.35">
      <c r="A2060" s="34" t="s">
        <v>400</v>
      </c>
      <c r="B2060" s="35">
        <v>42716</v>
      </c>
      <c r="C2060" s="36" t="s">
        <v>2387</v>
      </c>
      <c r="D2060" s="37">
        <v>7210</v>
      </c>
      <c r="E2060" s="34"/>
      <c r="F2060" s="42">
        <f>IF(Tableau1[[#This Row],[debit]]&gt;0,Tableau1[[#This Row],[debit]],-Tableau1[[#This Row],[credit]])</f>
        <v>7210</v>
      </c>
      <c r="G2060" s="1" t="str">
        <f>LEFT(Tableau1[[#This Row],[libelle]],FIND(" ",Tableau1[[#This Row],[libelle]])-1)</f>
        <v>ELAN-EDELMAN</v>
      </c>
    </row>
    <row r="2061" spans="1:7" x14ac:dyDescent="0.35">
      <c r="A2061" s="34" t="s">
        <v>400</v>
      </c>
      <c r="B2061" s="35">
        <v>42446</v>
      </c>
      <c r="C2061" s="36" t="s">
        <v>2388</v>
      </c>
      <c r="D2061" s="37">
        <v>7900</v>
      </c>
      <c r="E2061" s="34"/>
      <c r="F2061" s="42">
        <f>IF(Tableau1[[#This Row],[debit]]&gt;0,Tableau1[[#This Row],[debit]],-Tableau1[[#This Row],[credit]])</f>
        <v>7900</v>
      </c>
      <c r="G2061" s="1" t="str">
        <f>LEFT(Tableau1[[#This Row],[libelle]],FIND(" ",Tableau1[[#This Row],[libelle]])-1)</f>
        <v>ELAN-EDELMAN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6"/>
  <sheetViews>
    <sheetView showGridLines="0" zoomScaleNormal="100" workbookViewId="0">
      <selection activeCell="B21" sqref="B21"/>
    </sheetView>
  </sheetViews>
  <sheetFormatPr baseColWidth="10" defaultRowHeight="14.5" x14ac:dyDescent="0.35"/>
  <sheetData>
    <row r="1" ht="23" customHeight="1" x14ac:dyDescent="0.35"/>
    <row r="2" ht="34.5" customHeight="1" x14ac:dyDescent="0.35"/>
    <row r="3" hidden="1" x14ac:dyDescent="0.35"/>
    <row r="4" hidden="1" x14ac:dyDescent="0.35"/>
    <row r="6" hidden="1" x14ac:dyDescent="0.35"/>
  </sheetData>
  <sheetProtection sheet="1" objects="1" scenarios="1"/>
  <printOptions horizontalCentered="1"/>
  <pageMargins left="0.70866141732283472" right="0.70866141732283472" top="0.74803149606299213" bottom="0.74803149606299213" header="0.31496062992125984" footer="0.31496062992125984"/>
  <pageSetup paperSize="9" scale="99" fitToHeight="0" orientation="portrait" verticalDpi="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"/>
  <sheetViews>
    <sheetView topLeftCell="A4" zoomScaleNormal="100" workbookViewId="0">
      <selection activeCell="B21" sqref="B21"/>
    </sheetView>
  </sheetViews>
  <sheetFormatPr baseColWidth="10" defaultRowHeight="14.5" x14ac:dyDescent="0.35"/>
  <cols>
    <col min="1" max="1" width="9.90625" customWidth="1"/>
    <col min="2" max="2" width="82.36328125" customWidth="1"/>
  </cols>
  <sheetData>
    <row r="1" spans="1:2" ht="16" thickBot="1" x14ac:dyDescent="0.4">
      <c r="A1" s="52" t="s">
        <v>5</v>
      </c>
      <c r="B1" s="53"/>
    </row>
    <row r="2" spans="1:2" ht="15.5" x14ac:dyDescent="0.35">
      <c r="A2" s="3"/>
      <c r="B2" s="4"/>
    </row>
    <row r="3" spans="1:2" ht="15.5" x14ac:dyDescent="0.35">
      <c r="A3" s="5" t="s">
        <v>6</v>
      </c>
      <c r="B3" s="6" t="s">
        <v>7</v>
      </c>
    </row>
    <row r="4" spans="1:2" ht="15.5" x14ac:dyDescent="0.35">
      <c r="A4" s="7" t="s">
        <v>8</v>
      </c>
      <c r="B4" s="8" t="s">
        <v>9</v>
      </c>
    </row>
    <row r="5" spans="1:2" ht="15.5" x14ac:dyDescent="0.35">
      <c r="A5" s="9" t="s">
        <v>10</v>
      </c>
      <c r="B5" s="10" t="s">
        <v>11</v>
      </c>
    </row>
    <row r="6" spans="1:2" ht="15.5" x14ac:dyDescent="0.35">
      <c r="A6" s="11" t="s">
        <v>12</v>
      </c>
      <c r="B6" s="12" t="s">
        <v>13</v>
      </c>
    </row>
    <row r="7" spans="1:2" ht="15.5" x14ac:dyDescent="0.35">
      <c r="A7" s="11" t="s">
        <v>14</v>
      </c>
      <c r="B7" s="12" t="s">
        <v>15</v>
      </c>
    </row>
    <row r="8" spans="1:2" ht="15.5" x14ac:dyDescent="0.35">
      <c r="A8" s="13" t="s">
        <v>16</v>
      </c>
      <c r="B8" s="14" t="s">
        <v>17</v>
      </c>
    </row>
    <row r="9" spans="1:2" ht="15.5" x14ac:dyDescent="0.35">
      <c r="A9" s="11" t="s">
        <v>18</v>
      </c>
      <c r="B9" s="10" t="s">
        <v>19</v>
      </c>
    </row>
    <row r="10" spans="1:2" ht="15.5" x14ac:dyDescent="0.35">
      <c r="A10" s="11" t="s">
        <v>20</v>
      </c>
      <c r="B10" s="10" t="s">
        <v>21</v>
      </c>
    </row>
    <row r="11" spans="1:2" ht="15.5" x14ac:dyDescent="0.35">
      <c r="A11" s="13" t="s">
        <v>22</v>
      </c>
      <c r="B11" s="14" t="s">
        <v>23</v>
      </c>
    </row>
    <row r="12" spans="1:2" ht="15.5" x14ac:dyDescent="0.35">
      <c r="A12" s="11" t="s">
        <v>24</v>
      </c>
      <c r="B12" s="10" t="s">
        <v>25</v>
      </c>
    </row>
    <row r="13" spans="1:2" ht="15.5" x14ac:dyDescent="0.35">
      <c r="A13" s="15" t="s">
        <v>26</v>
      </c>
      <c r="B13" s="10"/>
    </row>
    <row r="14" spans="1:2" ht="15.5" x14ac:dyDescent="0.35">
      <c r="A14" s="5" t="s">
        <v>27</v>
      </c>
      <c r="B14" s="6" t="s">
        <v>28</v>
      </c>
    </row>
    <row r="15" spans="1:2" ht="15.5" x14ac:dyDescent="0.35">
      <c r="A15" s="7" t="s">
        <v>29</v>
      </c>
      <c r="B15" s="16" t="s">
        <v>30</v>
      </c>
    </row>
    <row r="16" spans="1:2" ht="15.5" x14ac:dyDescent="0.35">
      <c r="A16" s="11" t="s">
        <v>31</v>
      </c>
      <c r="B16" s="17" t="s">
        <v>32</v>
      </c>
    </row>
    <row r="17" spans="1:2" ht="15.5" x14ac:dyDescent="0.35">
      <c r="A17" s="11" t="s">
        <v>33</v>
      </c>
      <c r="B17" s="17" t="s">
        <v>34</v>
      </c>
    </row>
    <row r="18" spans="1:2" ht="15.5" x14ac:dyDescent="0.35">
      <c r="A18" s="11" t="s">
        <v>35</v>
      </c>
      <c r="B18" s="10" t="s">
        <v>36</v>
      </c>
    </row>
    <row r="19" spans="1:2" ht="15.5" x14ac:dyDescent="0.35">
      <c r="A19" s="11" t="s">
        <v>37</v>
      </c>
      <c r="B19" s="17" t="s">
        <v>38</v>
      </c>
    </row>
    <row r="20" spans="1:2" ht="15.5" x14ac:dyDescent="0.35">
      <c r="A20" s="11" t="s">
        <v>39</v>
      </c>
      <c r="B20" s="10" t="s">
        <v>40</v>
      </c>
    </row>
    <row r="21" spans="1:2" ht="15.5" x14ac:dyDescent="0.35">
      <c r="A21" s="11" t="s">
        <v>41</v>
      </c>
      <c r="B21" s="10" t="s">
        <v>42</v>
      </c>
    </row>
    <row r="22" spans="1:2" ht="15.5" x14ac:dyDescent="0.35">
      <c r="A22" s="11" t="s">
        <v>43</v>
      </c>
      <c r="B22" s="10" t="s">
        <v>44</v>
      </c>
    </row>
    <row r="23" spans="1:2" ht="15.5" x14ac:dyDescent="0.35">
      <c r="A23" s="13" t="s">
        <v>45</v>
      </c>
      <c r="B23" s="18" t="s">
        <v>46</v>
      </c>
    </row>
    <row r="24" spans="1:2" ht="15.5" x14ac:dyDescent="0.35">
      <c r="A24" s="11" t="s">
        <v>47</v>
      </c>
      <c r="B24" s="17" t="s">
        <v>48</v>
      </c>
    </row>
    <row r="25" spans="1:2" ht="15.5" x14ac:dyDescent="0.35">
      <c r="A25" s="11" t="s">
        <v>49</v>
      </c>
      <c r="B25" s="17" t="s">
        <v>50</v>
      </c>
    </row>
    <row r="26" spans="1:2" ht="15.5" x14ac:dyDescent="0.35">
      <c r="A26" s="11" t="s">
        <v>51</v>
      </c>
      <c r="B26" s="10" t="s">
        <v>52</v>
      </c>
    </row>
    <row r="27" spans="1:2" ht="15.5" x14ac:dyDescent="0.35">
      <c r="A27" s="11" t="s">
        <v>53</v>
      </c>
      <c r="B27" s="17" t="s">
        <v>54</v>
      </c>
    </row>
    <row r="28" spans="1:2" ht="15.5" x14ac:dyDescent="0.35">
      <c r="A28" s="11" t="s">
        <v>55</v>
      </c>
      <c r="B28" s="10" t="s">
        <v>56</v>
      </c>
    </row>
    <row r="29" spans="1:2" ht="15.5" x14ac:dyDescent="0.35">
      <c r="A29" s="11" t="s">
        <v>57</v>
      </c>
      <c r="B29" s="10" t="s">
        <v>58</v>
      </c>
    </row>
    <row r="30" spans="1:2" ht="15.5" x14ac:dyDescent="0.35">
      <c r="A30" s="11" t="s">
        <v>59</v>
      </c>
      <c r="B30" s="10" t="s">
        <v>60</v>
      </c>
    </row>
    <row r="31" spans="1:2" ht="15.5" x14ac:dyDescent="0.35">
      <c r="A31" s="11" t="s">
        <v>61</v>
      </c>
      <c r="B31" s="10" t="s">
        <v>62</v>
      </c>
    </row>
    <row r="32" spans="1:2" ht="15.5" x14ac:dyDescent="0.35">
      <c r="A32" s="13" t="s">
        <v>63</v>
      </c>
      <c r="B32" s="14" t="s">
        <v>64</v>
      </c>
    </row>
    <row r="33" spans="1:2" ht="15.5" x14ac:dyDescent="0.35">
      <c r="A33" s="11" t="s">
        <v>65</v>
      </c>
      <c r="B33" s="17" t="s">
        <v>66</v>
      </c>
    </row>
    <row r="34" spans="1:2" ht="15.5" x14ac:dyDescent="0.35">
      <c r="A34" s="11" t="s">
        <v>67</v>
      </c>
      <c r="B34" s="17" t="s">
        <v>68</v>
      </c>
    </row>
    <row r="35" spans="1:2" ht="15.5" x14ac:dyDescent="0.35">
      <c r="A35" s="11" t="s">
        <v>69</v>
      </c>
      <c r="B35" s="17" t="s">
        <v>70</v>
      </c>
    </row>
    <row r="36" spans="1:2" ht="15.5" x14ac:dyDescent="0.35">
      <c r="A36" s="13" t="s">
        <v>71</v>
      </c>
      <c r="B36" s="18" t="s">
        <v>72</v>
      </c>
    </row>
    <row r="37" spans="1:2" ht="15.5" x14ac:dyDescent="0.35">
      <c r="A37" s="11" t="s">
        <v>73</v>
      </c>
      <c r="B37" s="17" t="s">
        <v>74</v>
      </c>
    </row>
    <row r="38" spans="1:2" ht="15.5" x14ac:dyDescent="0.35">
      <c r="A38" s="11" t="s">
        <v>75</v>
      </c>
      <c r="B38" s="17" t="s">
        <v>76</v>
      </c>
    </row>
    <row r="39" spans="1:2" ht="15.5" x14ac:dyDescent="0.35">
      <c r="A39" s="11" t="s">
        <v>77</v>
      </c>
      <c r="B39" s="17" t="s">
        <v>78</v>
      </c>
    </row>
    <row r="40" spans="1:2" ht="15.5" x14ac:dyDescent="0.35">
      <c r="A40" s="13" t="s">
        <v>79</v>
      </c>
      <c r="B40" s="18" t="s">
        <v>80</v>
      </c>
    </row>
    <row r="41" spans="1:2" ht="15.5" x14ac:dyDescent="0.35">
      <c r="A41" s="11" t="s">
        <v>81</v>
      </c>
      <c r="B41" s="17" t="s">
        <v>82</v>
      </c>
    </row>
    <row r="42" spans="1:2" ht="15.5" x14ac:dyDescent="0.35">
      <c r="A42" s="11" t="s">
        <v>83</v>
      </c>
      <c r="B42" s="17" t="s">
        <v>84</v>
      </c>
    </row>
    <row r="43" spans="1:2" ht="15.5" x14ac:dyDescent="0.35">
      <c r="A43" s="11" t="s">
        <v>85</v>
      </c>
      <c r="B43" s="12" t="s">
        <v>86</v>
      </c>
    </row>
    <row r="44" spans="1:2" ht="15.5" x14ac:dyDescent="0.35">
      <c r="A44" s="13" t="s">
        <v>87</v>
      </c>
      <c r="B44" s="14" t="s">
        <v>88</v>
      </c>
    </row>
    <row r="45" spans="1:2" ht="15.5" x14ac:dyDescent="0.35">
      <c r="A45" s="11" t="s">
        <v>89</v>
      </c>
      <c r="B45" s="12" t="s">
        <v>90</v>
      </c>
    </row>
    <row r="46" spans="1:2" ht="15.5" x14ac:dyDescent="0.35">
      <c r="A46" s="11" t="s">
        <v>91</v>
      </c>
      <c r="B46" s="12" t="s">
        <v>92</v>
      </c>
    </row>
    <row r="47" spans="1:2" ht="15.5" x14ac:dyDescent="0.35">
      <c r="A47" s="11" t="s">
        <v>93</v>
      </c>
      <c r="B47" s="12" t="s">
        <v>94</v>
      </c>
    </row>
    <row r="48" spans="1:2" ht="15.5" x14ac:dyDescent="0.35">
      <c r="A48" s="11" t="s">
        <v>95</v>
      </c>
      <c r="B48" s="12" t="s">
        <v>96</v>
      </c>
    </row>
    <row r="49" spans="1:2" ht="15.5" x14ac:dyDescent="0.35">
      <c r="A49" s="11" t="s">
        <v>97</v>
      </c>
      <c r="B49" s="12" t="s">
        <v>98</v>
      </c>
    </row>
    <row r="50" spans="1:2" ht="15.5" x14ac:dyDescent="0.35">
      <c r="A50" s="11" t="s">
        <v>26</v>
      </c>
      <c r="B50" s="10"/>
    </row>
    <row r="51" spans="1:2" ht="15.5" x14ac:dyDescent="0.35">
      <c r="A51" s="5" t="s">
        <v>99</v>
      </c>
      <c r="B51" s="6" t="s">
        <v>100</v>
      </c>
    </row>
    <row r="52" spans="1:2" ht="15.5" x14ac:dyDescent="0.35">
      <c r="A52" s="7" t="s">
        <v>101</v>
      </c>
      <c r="B52" s="8" t="s">
        <v>102</v>
      </c>
    </row>
    <row r="53" spans="1:2" ht="15.5" x14ac:dyDescent="0.35">
      <c r="A53" s="11" t="s">
        <v>103</v>
      </c>
      <c r="B53" s="10" t="s">
        <v>102</v>
      </c>
    </row>
    <row r="54" spans="1:2" ht="15.5" x14ac:dyDescent="0.35">
      <c r="A54" s="13" t="s">
        <v>104</v>
      </c>
      <c r="B54" s="14" t="s">
        <v>105</v>
      </c>
    </row>
    <row r="55" spans="1:2" ht="15.5" x14ac:dyDescent="0.35">
      <c r="A55" s="11" t="s">
        <v>106</v>
      </c>
      <c r="B55" s="10" t="s">
        <v>107</v>
      </c>
    </row>
    <row r="56" spans="1:2" ht="15.5" x14ac:dyDescent="0.35">
      <c r="A56" s="11" t="s">
        <v>108</v>
      </c>
      <c r="B56" s="12" t="s">
        <v>109</v>
      </c>
    </row>
    <row r="57" spans="1:2" ht="15.5" x14ac:dyDescent="0.35">
      <c r="A57" s="11" t="s">
        <v>110</v>
      </c>
      <c r="B57" s="10" t="s">
        <v>111</v>
      </c>
    </row>
    <row r="58" spans="1:2" ht="15.5" x14ac:dyDescent="0.35">
      <c r="A58" s="19" t="s">
        <v>112</v>
      </c>
      <c r="B58" s="20" t="s">
        <v>113</v>
      </c>
    </row>
    <row r="59" spans="1:2" ht="15.5" x14ac:dyDescent="0.35">
      <c r="A59" s="13" t="s">
        <v>114</v>
      </c>
      <c r="B59" s="18" t="s">
        <v>115</v>
      </c>
    </row>
    <row r="60" spans="1:2" ht="15.5" x14ac:dyDescent="0.35">
      <c r="A60" s="11" t="s">
        <v>116</v>
      </c>
      <c r="B60" s="10" t="s">
        <v>117</v>
      </c>
    </row>
    <row r="61" spans="1:2" ht="15.5" x14ac:dyDescent="0.35">
      <c r="A61" s="11" t="s">
        <v>118</v>
      </c>
      <c r="B61" s="10" t="s">
        <v>119</v>
      </c>
    </row>
    <row r="62" spans="1:2" ht="15.5" x14ac:dyDescent="0.35">
      <c r="A62" s="13" t="s">
        <v>120</v>
      </c>
      <c r="B62" s="21" t="s">
        <v>121</v>
      </c>
    </row>
    <row r="63" spans="1:2" ht="15.5" x14ac:dyDescent="0.35">
      <c r="A63" s="11" t="s">
        <v>122</v>
      </c>
      <c r="B63" s="10" t="s">
        <v>123</v>
      </c>
    </row>
    <row r="64" spans="1:2" ht="15.5" x14ac:dyDescent="0.35">
      <c r="A64" s="11" t="s">
        <v>26</v>
      </c>
      <c r="B64" s="10"/>
    </row>
    <row r="65" spans="1:2" ht="15.5" x14ac:dyDescent="0.35">
      <c r="A65" s="5" t="s">
        <v>124</v>
      </c>
      <c r="B65" s="6" t="s">
        <v>125</v>
      </c>
    </row>
    <row r="66" spans="1:2" ht="15.5" x14ac:dyDescent="0.35">
      <c r="A66" s="7" t="s">
        <v>126</v>
      </c>
      <c r="B66" s="8" t="s">
        <v>127</v>
      </c>
    </row>
    <row r="67" spans="1:2" ht="15.5" x14ac:dyDescent="0.35">
      <c r="A67" s="11" t="s">
        <v>128</v>
      </c>
      <c r="B67" s="10" t="s">
        <v>129</v>
      </c>
    </row>
    <row r="68" spans="1:2" ht="15.5" x14ac:dyDescent="0.35">
      <c r="A68" s="11" t="s">
        <v>130</v>
      </c>
      <c r="B68" s="10" t="s">
        <v>131</v>
      </c>
    </row>
    <row r="69" spans="1:2" ht="15.5" x14ac:dyDescent="0.35">
      <c r="A69" s="11" t="s">
        <v>132</v>
      </c>
      <c r="B69" s="12" t="s">
        <v>133</v>
      </c>
    </row>
    <row r="70" spans="1:2" ht="15.5" x14ac:dyDescent="0.35">
      <c r="A70" s="11" t="s">
        <v>134</v>
      </c>
      <c r="B70" s="10" t="s">
        <v>135</v>
      </c>
    </row>
    <row r="71" spans="1:2" ht="15.5" x14ac:dyDescent="0.35">
      <c r="A71" s="11" t="s">
        <v>136</v>
      </c>
      <c r="B71" s="10" t="s">
        <v>137</v>
      </c>
    </row>
    <row r="72" spans="1:2" ht="15.5" x14ac:dyDescent="0.35">
      <c r="A72" s="11" t="s">
        <v>138</v>
      </c>
      <c r="B72" s="10" t="s">
        <v>139</v>
      </c>
    </row>
    <row r="73" spans="1:2" ht="15.5" x14ac:dyDescent="0.35">
      <c r="A73" s="13" t="s">
        <v>140</v>
      </c>
      <c r="B73" s="18" t="s">
        <v>141</v>
      </c>
    </row>
    <row r="74" spans="1:2" ht="15.5" x14ac:dyDescent="0.35">
      <c r="A74" s="11" t="s">
        <v>142</v>
      </c>
      <c r="B74" s="10" t="s">
        <v>143</v>
      </c>
    </row>
    <row r="75" spans="1:2" ht="15.5" x14ac:dyDescent="0.35">
      <c r="A75" s="11" t="s">
        <v>144</v>
      </c>
      <c r="B75" s="10" t="s">
        <v>145</v>
      </c>
    </row>
    <row r="76" spans="1:2" ht="15.5" x14ac:dyDescent="0.35">
      <c r="A76" s="11" t="s">
        <v>146</v>
      </c>
      <c r="B76" s="10" t="s">
        <v>147</v>
      </c>
    </row>
    <row r="77" spans="1:2" ht="15.5" x14ac:dyDescent="0.35">
      <c r="A77" s="11" t="s">
        <v>148</v>
      </c>
      <c r="B77" s="10" t="s">
        <v>149</v>
      </c>
    </row>
    <row r="78" spans="1:2" ht="15.5" x14ac:dyDescent="0.35">
      <c r="A78" s="13" t="s">
        <v>150</v>
      </c>
      <c r="B78" s="14" t="s">
        <v>151</v>
      </c>
    </row>
    <row r="79" spans="1:2" ht="15.5" x14ac:dyDescent="0.35">
      <c r="A79" s="11" t="s">
        <v>152</v>
      </c>
      <c r="B79" s="10" t="s">
        <v>153</v>
      </c>
    </row>
    <row r="80" spans="1:2" ht="15.5" x14ac:dyDescent="0.35">
      <c r="A80" s="11" t="s">
        <v>154</v>
      </c>
      <c r="B80" s="10" t="s">
        <v>155</v>
      </c>
    </row>
    <row r="81" spans="1:2" ht="15.5" x14ac:dyDescent="0.35">
      <c r="A81" s="13" t="s">
        <v>156</v>
      </c>
      <c r="B81" s="14" t="s">
        <v>157</v>
      </c>
    </row>
    <row r="82" spans="1:2" ht="15.5" x14ac:dyDescent="0.35">
      <c r="A82" s="11" t="s">
        <v>158</v>
      </c>
      <c r="B82" s="10" t="s">
        <v>159</v>
      </c>
    </row>
    <row r="83" spans="1:2" ht="15.5" x14ac:dyDescent="0.35">
      <c r="A83" s="11" t="s">
        <v>160</v>
      </c>
      <c r="B83" s="10" t="s">
        <v>161</v>
      </c>
    </row>
    <row r="84" spans="1:2" ht="15.5" x14ac:dyDescent="0.35">
      <c r="A84" s="11" t="s">
        <v>162</v>
      </c>
      <c r="B84" s="10" t="s">
        <v>163</v>
      </c>
    </row>
    <row r="85" spans="1:2" ht="15.5" x14ac:dyDescent="0.35">
      <c r="A85" s="11" t="s">
        <v>164</v>
      </c>
      <c r="B85" s="10" t="s">
        <v>165</v>
      </c>
    </row>
    <row r="86" spans="1:2" ht="15.5" x14ac:dyDescent="0.35">
      <c r="A86" s="11" t="s">
        <v>26</v>
      </c>
      <c r="B86" s="10"/>
    </row>
    <row r="87" spans="1:2" ht="15.5" x14ac:dyDescent="0.35">
      <c r="A87" s="5" t="s">
        <v>166</v>
      </c>
      <c r="B87" s="22" t="s">
        <v>167</v>
      </c>
    </row>
    <row r="88" spans="1:2" ht="15.5" x14ac:dyDescent="0.35">
      <c r="A88" s="7" t="s">
        <v>168</v>
      </c>
      <c r="B88" s="8" t="s">
        <v>169</v>
      </c>
    </row>
    <row r="89" spans="1:2" ht="15.5" x14ac:dyDescent="0.35">
      <c r="A89" s="19" t="s">
        <v>170</v>
      </c>
      <c r="B89" s="20" t="s">
        <v>171</v>
      </c>
    </row>
    <row r="90" spans="1:2" ht="15.5" x14ac:dyDescent="0.35">
      <c r="A90" s="19" t="s">
        <v>172</v>
      </c>
      <c r="B90" s="20" t="s">
        <v>173</v>
      </c>
    </row>
    <row r="91" spans="1:2" ht="15.5" x14ac:dyDescent="0.35">
      <c r="A91" s="13" t="s">
        <v>174</v>
      </c>
      <c r="B91" s="14" t="s">
        <v>175</v>
      </c>
    </row>
    <row r="92" spans="1:2" ht="15.5" x14ac:dyDescent="0.35">
      <c r="A92" s="19" t="s">
        <v>176</v>
      </c>
      <c r="B92" s="20" t="s">
        <v>177</v>
      </c>
    </row>
    <row r="93" spans="1:2" ht="15.5" x14ac:dyDescent="0.35">
      <c r="A93" s="13" t="s">
        <v>178</v>
      </c>
      <c r="B93" s="14" t="s">
        <v>179</v>
      </c>
    </row>
    <row r="94" spans="1:2" ht="15.5" x14ac:dyDescent="0.35">
      <c r="A94" s="19" t="s">
        <v>180</v>
      </c>
      <c r="B94" s="20" t="s">
        <v>181</v>
      </c>
    </row>
    <row r="95" spans="1:2" ht="15.5" x14ac:dyDescent="0.35">
      <c r="A95" s="19" t="s">
        <v>182</v>
      </c>
      <c r="B95" s="23" t="s">
        <v>183</v>
      </c>
    </row>
    <row r="96" spans="1:2" ht="15.5" x14ac:dyDescent="0.35">
      <c r="A96" s="19" t="s">
        <v>184</v>
      </c>
      <c r="B96" s="20" t="s">
        <v>185</v>
      </c>
    </row>
    <row r="97" spans="1:2" ht="15.5" x14ac:dyDescent="0.35">
      <c r="A97" s="19" t="s">
        <v>186</v>
      </c>
      <c r="B97" s="24" t="s">
        <v>187</v>
      </c>
    </row>
    <row r="98" spans="1:2" ht="15.5" x14ac:dyDescent="0.35">
      <c r="A98" s="13" t="s">
        <v>188</v>
      </c>
      <c r="B98" s="14" t="s">
        <v>189</v>
      </c>
    </row>
    <row r="99" spans="1:2" ht="15.5" x14ac:dyDescent="0.35">
      <c r="A99" s="19" t="s">
        <v>190</v>
      </c>
      <c r="B99" s="20" t="s">
        <v>191</v>
      </c>
    </row>
    <row r="100" spans="1:2" ht="15.5" x14ac:dyDescent="0.35">
      <c r="A100" s="19" t="s">
        <v>192</v>
      </c>
      <c r="B100" s="20" t="s">
        <v>193</v>
      </c>
    </row>
    <row r="101" spans="1:2" ht="15.5" x14ac:dyDescent="0.35">
      <c r="A101" s="19" t="s">
        <v>194</v>
      </c>
      <c r="B101" s="20" t="s">
        <v>195</v>
      </c>
    </row>
    <row r="102" spans="1:2" ht="15.5" x14ac:dyDescent="0.35">
      <c r="A102" s="13" t="s">
        <v>196</v>
      </c>
      <c r="B102" s="14" t="s">
        <v>197</v>
      </c>
    </row>
    <row r="103" spans="1:2" ht="15.5" x14ac:dyDescent="0.35">
      <c r="A103" s="11" t="s">
        <v>198</v>
      </c>
      <c r="B103" s="10" t="s">
        <v>199</v>
      </c>
    </row>
    <row r="104" spans="1:2" ht="15.5" x14ac:dyDescent="0.35">
      <c r="A104" s="11" t="s">
        <v>200</v>
      </c>
      <c r="B104" s="10" t="s">
        <v>201</v>
      </c>
    </row>
    <row r="105" spans="1:2" ht="15.5" x14ac:dyDescent="0.35">
      <c r="A105" s="25" t="s">
        <v>26</v>
      </c>
      <c r="B105" s="26"/>
    </row>
    <row r="106" spans="1:2" ht="15.5" x14ac:dyDescent="0.35">
      <c r="A106" s="5" t="s">
        <v>202</v>
      </c>
      <c r="B106" s="27" t="s">
        <v>203</v>
      </c>
    </row>
    <row r="107" spans="1:2" ht="15.5" x14ac:dyDescent="0.35">
      <c r="A107" s="7" t="s">
        <v>204</v>
      </c>
      <c r="B107" s="28" t="s">
        <v>205</v>
      </c>
    </row>
    <row r="108" spans="1:2" ht="15.5" x14ac:dyDescent="0.35">
      <c r="A108" s="11" t="s">
        <v>206</v>
      </c>
      <c r="B108" s="10" t="s">
        <v>207</v>
      </c>
    </row>
    <row r="109" spans="1:2" ht="15.5" x14ac:dyDescent="0.35">
      <c r="A109" s="11" t="s">
        <v>208</v>
      </c>
      <c r="B109" s="10" t="s">
        <v>209</v>
      </c>
    </row>
    <row r="110" spans="1:2" ht="15.5" x14ac:dyDescent="0.35">
      <c r="A110" s="11" t="s">
        <v>210</v>
      </c>
      <c r="B110" s="10" t="s">
        <v>211</v>
      </c>
    </row>
    <row r="111" spans="1:2" ht="15.5" x14ac:dyDescent="0.35">
      <c r="A111" s="11" t="s">
        <v>212</v>
      </c>
      <c r="B111" s="10" t="s">
        <v>213</v>
      </c>
    </row>
    <row r="112" spans="1:2" ht="15.5" x14ac:dyDescent="0.35">
      <c r="A112" s="11" t="s">
        <v>214</v>
      </c>
      <c r="B112" s="10" t="s">
        <v>215</v>
      </c>
    </row>
    <row r="113" spans="1:2" ht="15.5" x14ac:dyDescent="0.35">
      <c r="A113" s="11" t="s">
        <v>216</v>
      </c>
      <c r="B113" s="10" t="s">
        <v>217</v>
      </c>
    </row>
    <row r="114" spans="1:2" ht="15.5" x14ac:dyDescent="0.35">
      <c r="A114" s="11" t="s">
        <v>218</v>
      </c>
      <c r="B114" s="10" t="s">
        <v>219</v>
      </c>
    </row>
    <row r="115" spans="1:2" ht="15.5" x14ac:dyDescent="0.35">
      <c r="A115" s="11" t="s">
        <v>220</v>
      </c>
      <c r="B115" s="10" t="s">
        <v>221</v>
      </c>
    </row>
    <row r="116" spans="1:2" ht="15.5" x14ac:dyDescent="0.35">
      <c r="A116" s="11" t="s">
        <v>222</v>
      </c>
      <c r="B116" s="10" t="s">
        <v>223</v>
      </c>
    </row>
    <row r="117" spans="1:2" ht="15.5" x14ac:dyDescent="0.35">
      <c r="A117" s="11" t="s">
        <v>224</v>
      </c>
      <c r="B117" s="10" t="s">
        <v>225</v>
      </c>
    </row>
    <row r="118" spans="1:2" ht="15.5" x14ac:dyDescent="0.35">
      <c r="A118" s="11" t="s">
        <v>226</v>
      </c>
      <c r="B118" s="10" t="s">
        <v>227</v>
      </c>
    </row>
    <row r="119" spans="1:2" ht="15.5" x14ac:dyDescent="0.35">
      <c r="A119" s="11" t="s">
        <v>228</v>
      </c>
      <c r="B119" s="10" t="s">
        <v>229</v>
      </c>
    </row>
    <row r="120" spans="1:2" ht="15.5" x14ac:dyDescent="0.35">
      <c r="A120" s="11" t="s">
        <v>230</v>
      </c>
      <c r="B120" s="10" t="s">
        <v>231</v>
      </c>
    </row>
    <row r="121" spans="1:2" ht="15.5" x14ac:dyDescent="0.35">
      <c r="A121" s="13" t="s">
        <v>232</v>
      </c>
      <c r="B121" s="14" t="s">
        <v>233</v>
      </c>
    </row>
    <row r="122" spans="1:2" ht="15.5" x14ac:dyDescent="0.35">
      <c r="A122" s="19" t="s">
        <v>234</v>
      </c>
      <c r="B122" s="20" t="s">
        <v>235</v>
      </c>
    </row>
    <row r="123" spans="1:2" ht="15.5" x14ac:dyDescent="0.35">
      <c r="A123" s="11" t="s">
        <v>236</v>
      </c>
      <c r="B123" s="10" t="s">
        <v>237</v>
      </c>
    </row>
    <row r="124" spans="1:2" ht="15.5" x14ac:dyDescent="0.35">
      <c r="A124" s="11" t="s">
        <v>238</v>
      </c>
      <c r="B124" s="10" t="s">
        <v>239</v>
      </c>
    </row>
    <row r="125" spans="1:2" ht="15.5" x14ac:dyDescent="0.35">
      <c r="A125" s="13" t="s">
        <v>240</v>
      </c>
      <c r="B125" s="14" t="s">
        <v>241</v>
      </c>
    </row>
    <row r="126" spans="1:2" ht="15.5" x14ac:dyDescent="0.35">
      <c r="A126" s="11" t="s">
        <v>242</v>
      </c>
      <c r="B126" s="10" t="s">
        <v>243</v>
      </c>
    </row>
    <row r="127" spans="1:2" ht="15.5" x14ac:dyDescent="0.35">
      <c r="A127" s="11" t="s">
        <v>244</v>
      </c>
      <c r="B127" s="10" t="s">
        <v>245</v>
      </c>
    </row>
    <row r="128" spans="1:2" ht="15.5" x14ac:dyDescent="0.35">
      <c r="A128" s="11" t="s">
        <v>246</v>
      </c>
      <c r="B128" s="10" t="s">
        <v>247</v>
      </c>
    </row>
    <row r="129" spans="1:2" ht="15.5" x14ac:dyDescent="0.35">
      <c r="A129" s="13" t="s">
        <v>248</v>
      </c>
      <c r="B129" s="14" t="s">
        <v>249</v>
      </c>
    </row>
    <row r="130" spans="1:2" ht="15.5" x14ac:dyDescent="0.35">
      <c r="A130" s="11" t="s">
        <v>250</v>
      </c>
      <c r="B130" s="10" t="s">
        <v>251</v>
      </c>
    </row>
    <row r="131" spans="1:2" ht="15.5" x14ac:dyDescent="0.35">
      <c r="A131" s="11" t="s">
        <v>252</v>
      </c>
      <c r="B131" s="10" t="s">
        <v>253</v>
      </c>
    </row>
    <row r="132" spans="1:2" ht="15.5" x14ac:dyDescent="0.35">
      <c r="A132" s="11" t="s">
        <v>254</v>
      </c>
      <c r="B132" s="10" t="s">
        <v>255</v>
      </c>
    </row>
    <row r="133" spans="1:2" ht="15.5" x14ac:dyDescent="0.35">
      <c r="A133" s="13" t="s">
        <v>256</v>
      </c>
      <c r="B133" s="14" t="s">
        <v>257</v>
      </c>
    </row>
    <row r="134" spans="1:2" ht="15.5" x14ac:dyDescent="0.35">
      <c r="A134" s="11" t="s">
        <v>258</v>
      </c>
      <c r="B134" s="10" t="s">
        <v>259</v>
      </c>
    </row>
    <row r="135" spans="1:2" ht="15.5" x14ac:dyDescent="0.35">
      <c r="A135" s="11" t="s">
        <v>260</v>
      </c>
      <c r="B135" s="10" t="s">
        <v>261</v>
      </c>
    </row>
    <row r="136" spans="1:2" ht="15.5" x14ac:dyDescent="0.35">
      <c r="A136" s="11" t="s">
        <v>262</v>
      </c>
      <c r="B136" s="10" t="s">
        <v>263</v>
      </c>
    </row>
    <row r="137" spans="1:2" ht="15.5" x14ac:dyDescent="0.35">
      <c r="A137" s="11" t="s">
        <v>264</v>
      </c>
      <c r="B137" s="10" t="s">
        <v>265</v>
      </c>
    </row>
    <row r="138" spans="1:2" ht="15.5" x14ac:dyDescent="0.35">
      <c r="A138" s="11" t="s">
        <v>266</v>
      </c>
      <c r="B138" s="10" t="s">
        <v>267</v>
      </c>
    </row>
    <row r="139" spans="1:2" ht="15.5" x14ac:dyDescent="0.35">
      <c r="A139" s="19" t="s">
        <v>268</v>
      </c>
      <c r="B139" s="20" t="s">
        <v>269</v>
      </c>
    </row>
    <row r="140" spans="1:2" ht="15.5" x14ac:dyDescent="0.35">
      <c r="A140" s="13" t="s">
        <v>270</v>
      </c>
      <c r="B140" s="18" t="s">
        <v>271</v>
      </c>
    </row>
    <row r="141" spans="1:2" ht="15.5" x14ac:dyDescent="0.35">
      <c r="A141" s="11" t="s">
        <v>272</v>
      </c>
      <c r="B141" s="12" t="s">
        <v>273</v>
      </c>
    </row>
    <row r="142" spans="1:2" ht="15.5" x14ac:dyDescent="0.35">
      <c r="A142" s="11" t="s">
        <v>274</v>
      </c>
      <c r="B142" s="12" t="s">
        <v>275</v>
      </c>
    </row>
    <row r="143" spans="1:2" ht="15.5" x14ac:dyDescent="0.35">
      <c r="A143" s="11" t="s">
        <v>276</v>
      </c>
      <c r="B143" s="12" t="s">
        <v>277</v>
      </c>
    </row>
    <row r="144" spans="1:2" ht="15.5" x14ac:dyDescent="0.35">
      <c r="A144" s="11" t="s">
        <v>278</v>
      </c>
      <c r="B144" s="29" t="s">
        <v>279</v>
      </c>
    </row>
    <row r="145" spans="1:2" ht="15.5" x14ac:dyDescent="0.35">
      <c r="A145" s="11" t="s">
        <v>280</v>
      </c>
      <c r="B145" s="17" t="s">
        <v>281</v>
      </c>
    </row>
    <row r="146" spans="1:2" ht="15.5" x14ac:dyDescent="0.35">
      <c r="A146" s="11" t="s">
        <v>282</v>
      </c>
      <c r="B146" s="30" t="s">
        <v>283</v>
      </c>
    </row>
    <row r="147" spans="1:2" ht="15.5" x14ac:dyDescent="0.35">
      <c r="A147" s="5" t="s">
        <v>284</v>
      </c>
      <c r="B147" s="6" t="s">
        <v>285</v>
      </c>
    </row>
    <row r="148" spans="1:2" ht="15.5" x14ac:dyDescent="0.35">
      <c r="A148" s="7" t="s">
        <v>286</v>
      </c>
      <c r="B148" s="8" t="s">
        <v>287</v>
      </c>
    </row>
    <row r="149" spans="1:2" ht="15.5" x14ac:dyDescent="0.35">
      <c r="A149" s="11" t="s">
        <v>288</v>
      </c>
      <c r="B149" s="17" t="s">
        <v>289</v>
      </c>
    </row>
    <row r="150" spans="1:2" ht="15.5" x14ac:dyDescent="0.35">
      <c r="A150" s="11" t="s">
        <v>290</v>
      </c>
      <c r="B150" s="17" t="s">
        <v>291</v>
      </c>
    </row>
    <row r="151" spans="1:2" ht="15.5" x14ac:dyDescent="0.35">
      <c r="A151" s="11" t="s">
        <v>292</v>
      </c>
      <c r="B151" s="17" t="s">
        <v>293</v>
      </c>
    </row>
    <row r="152" spans="1:2" ht="15.5" x14ac:dyDescent="0.35">
      <c r="A152" s="11" t="s">
        <v>294</v>
      </c>
      <c r="B152" s="17" t="s">
        <v>295</v>
      </c>
    </row>
    <row r="153" spans="1:2" ht="15.5" x14ac:dyDescent="0.35">
      <c r="A153" s="11" t="s">
        <v>26</v>
      </c>
      <c r="B153" s="17"/>
    </row>
    <row r="154" spans="1:2" ht="15.5" x14ac:dyDescent="0.35">
      <c r="A154" s="13" t="s">
        <v>296</v>
      </c>
      <c r="B154" s="14" t="s">
        <v>297</v>
      </c>
    </row>
    <row r="155" spans="1:2" ht="15.5" x14ac:dyDescent="0.35">
      <c r="A155" s="11" t="s">
        <v>298</v>
      </c>
      <c r="B155" s="17" t="s">
        <v>299</v>
      </c>
    </row>
    <row r="156" spans="1:2" ht="15.5" x14ac:dyDescent="0.35">
      <c r="A156" s="11" t="s">
        <v>300</v>
      </c>
      <c r="B156" s="17" t="s">
        <v>301</v>
      </c>
    </row>
    <row r="157" spans="1:2" ht="15.5" x14ac:dyDescent="0.35">
      <c r="A157" s="11" t="s">
        <v>302</v>
      </c>
      <c r="B157" s="17" t="s">
        <v>303</v>
      </c>
    </row>
    <row r="158" spans="1:2" ht="15.5" x14ac:dyDescent="0.35">
      <c r="A158" s="11" t="s">
        <v>304</v>
      </c>
      <c r="B158" s="17" t="s">
        <v>305</v>
      </c>
    </row>
    <row r="159" spans="1:2" ht="15.5" x14ac:dyDescent="0.35">
      <c r="A159" s="11" t="s">
        <v>306</v>
      </c>
      <c r="B159" s="17" t="s">
        <v>307</v>
      </c>
    </row>
    <row r="160" spans="1:2" ht="15.5" x14ac:dyDescent="0.35">
      <c r="A160" s="11" t="s">
        <v>26</v>
      </c>
      <c r="B160" s="17"/>
    </row>
    <row r="161" spans="1:2" ht="15.5" x14ac:dyDescent="0.35">
      <c r="A161" s="13" t="s">
        <v>308</v>
      </c>
      <c r="B161" s="21" t="s">
        <v>309</v>
      </c>
    </row>
    <row r="162" spans="1:2" ht="15.5" x14ac:dyDescent="0.35">
      <c r="A162" s="11" t="s">
        <v>310</v>
      </c>
      <c r="B162" s="17" t="s">
        <v>311</v>
      </c>
    </row>
    <row r="163" spans="1:2" ht="15.5" x14ac:dyDescent="0.35">
      <c r="A163" s="13" t="s">
        <v>312</v>
      </c>
      <c r="B163" s="14" t="s">
        <v>313</v>
      </c>
    </row>
    <row r="164" spans="1:2" ht="15.5" x14ac:dyDescent="0.35">
      <c r="A164" s="11" t="s">
        <v>314</v>
      </c>
      <c r="B164" s="10" t="s">
        <v>315</v>
      </c>
    </row>
    <row r="165" spans="1:2" ht="15.5" x14ac:dyDescent="0.35">
      <c r="A165" s="11" t="s">
        <v>316</v>
      </c>
      <c r="B165" s="10" t="s">
        <v>317</v>
      </c>
    </row>
    <row r="166" spans="1:2" ht="15.5" x14ac:dyDescent="0.35">
      <c r="A166" s="11" t="s">
        <v>318</v>
      </c>
      <c r="B166" s="10" t="s">
        <v>319</v>
      </c>
    </row>
    <row r="167" spans="1:2" ht="15.5" x14ac:dyDescent="0.35">
      <c r="A167" s="11" t="s">
        <v>320</v>
      </c>
      <c r="B167" s="10" t="s">
        <v>321</v>
      </c>
    </row>
    <row r="168" spans="1:2" ht="15.5" x14ac:dyDescent="0.35">
      <c r="A168" s="11" t="s">
        <v>322</v>
      </c>
      <c r="B168" s="17" t="s">
        <v>323</v>
      </c>
    </row>
    <row r="169" spans="1:2" ht="15.5" x14ac:dyDescent="0.35">
      <c r="A169" s="5" t="s">
        <v>324</v>
      </c>
      <c r="B169" s="6" t="s">
        <v>325</v>
      </c>
    </row>
    <row r="170" spans="1:2" ht="15.5" x14ac:dyDescent="0.35">
      <c r="A170" s="7" t="s">
        <v>326</v>
      </c>
      <c r="B170" s="8" t="s">
        <v>325</v>
      </c>
    </row>
    <row r="171" spans="1:2" ht="15.5" x14ac:dyDescent="0.35">
      <c r="A171" s="19" t="s">
        <v>327</v>
      </c>
      <c r="B171" s="20" t="s">
        <v>325</v>
      </c>
    </row>
    <row r="172" spans="1:2" ht="15.5" x14ac:dyDescent="0.35">
      <c r="A172" s="19" t="s">
        <v>26</v>
      </c>
      <c r="B172" s="20"/>
    </row>
    <row r="173" spans="1:2" ht="15.5" x14ac:dyDescent="0.35">
      <c r="A173" s="5" t="s">
        <v>328</v>
      </c>
      <c r="B173" s="6" t="s">
        <v>329</v>
      </c>
    </row>
    <row r="174" spans="1:2" ht="15.5" x14ac:dyDescent="0.35">
      <c r="A174" s="7" t="s">
        <v>330</v>
      </c>
      <c r="B174" s="8" t="s">
        <v>329</v>
      </c>
    </row>
    <row r="175" spans="1:2" ht="15.5" x14ac:dyDescent="0.35">
      <c r="A175" s="11" t="s">
        <v>331</v>
      </c>
      <c r="B175" s="10" t="s">
        <v>332</v>
      </c>
    </row>
    <row r="176" spans="1:2" ht="15.5" x14ac:dyDescent="0.35">
      <c r="A176" s="11" t="s">
        <v>333</v>
      </c>
      <c r="B176" s="10" t="s">
        <v>334</v>
      </c>
    </row>
    <row r="177" spans="1:2" ht="15.5" x14ac:dyDescent="0.35">
      <c r="A177" s="11" t="s">
        <v>335</v>
      </c>
      <c r="B177" s="10" t="s">
        <v>336</v>
      </c>
    </row>
    <row r="178" spans="1:2" ht="15.5" x14ac:dyDescent="0.35">
      <c r="A178" s="11" t="s">
        <v>337</v>
      </c>
      <c r="B178" s="17" t="s">
        <v>338</v>
      </c>
    </row>
    <row r="179" spans="1:2" ht="15.5" x14ac:dyDescent="0.35">
      <c r="A179" s="11" t="s">
        <v>339</v>
      </c>
      <c r="B179" s="17" t="s">
        <v>340</v>
      </c>
    </row>
    <row r="180" spans="1:2" ht="15.5" x14ac:dyDescent="0.35">
      <c r="A180" s="11" t="s">
        <v>341</v>
      </c>
      <c r="B180" s="17" t="s">
        <v>342</v>
      </c>
    </row>
    <row r="181" spans="1:2" ht="15.5" x14ac:dyDescent="0.35">
      <c r="A181" s="11" t="s">
        <v>343</v>
      </c>
      <c r="B181" s="17" t="s">
        <v>344</v>
      </c>
    </row>
    <row r="182" spans="1:2" ht="15.5" x14ac:dyDescent="0.35">
      <c r="A182" s="11" t="s">
        <v>345</v>
      </c>
      <c r="B182" s="17" t="s">
        <v>346</v>
      </c>
    </row>
    <row r="183" spans="1:2" ht="15.5" x14ac:dyDescent="0.35">
      <c r="A183" s="11" t="s">
        <v>347</v>
      </c>
      <c r="B183" s="17" t="s">
        <v>348</v>
      </c>
    </row>
    <row r="184" spans="1:2" ht="15.5" x14ac:dyDescent="0.35">
      <c r="A184" s="11" t="s">
        <v>349</v>
      </c>
      <c r="B184" s="17" t="s">
        <v>350</v>
      </c>
    </row>
    <row r="185" spans="1:2" ht="15.5" x14ac:dyDescent="0.35">
      <c r="A185" s="11" t="s">
        <v>26</v>
      </c>
      <c r="B185" s="10"/>
    </row>
    <row r="186" spans="1:2" ht="15.5" x14ac:dyDescent="0.35">
      <c r="A186" s="5" t="s">
        <v>351</v>
      </c>
      <c r="B186" s="6" t="s">
        <v>352</v>
      </c>
    </row>
    <row r="187" spans="1:2" ht="15.5" x14ac:dyDescent="0.35">
      <c r="A187" s="7" t="s">
        <v>353</v>
      </c>
      <c r="B187" s="8" t="s">
        <v>352</v>
      </c>
    </row>
    <row r="188" spans="1:2" ht="15.5" x14ac:dyDescent="0.35">
      <c r="A188" s="11" t="s">
        <v>354</v>
      </c>
      <c r="B188" s="10" t="s">
        <v>355</v>
      </c>
    </row>
    <row r="189" spans="1:2" ht="15.5" x14ac:dyDescent="0.35">
      <c r="A189" s="11" t="s">
        <v>356</v>
      </c>
      <c r="B189" s="10" t="s">
        <v>357</v>
      </c>
    </row>
    <row r="190" spans="1:2" ht="15.5" x14ac:dyDescent="0.35">
      <c r="A190" s="11" t="s">
        <v>358</v>
      </c>
      <c r="B190" s="10" t="s">
        <v>359</v>
      </c>
    </row>
    <row r="191" spans="1:2" ht="15.5" x14ac:dyDescent="0.35">
      <c r="A191" s="11" t="s">
        <v>360</v>
      </c>
      <c r="B191" s="10" t="s">
        <v>361</v>
      </c>
    </row>
    <row r="192" spans="1:2" ht="15.5" x14ac:dyDescent="0.35">
      <c r="A192" s="11" t="s">
        <v>362</v>
      </c>
      <c r="B192" s="10" t="s">
        <v>363</v>
      </c>
    </row>
    <row r="193" spans="1:2" ht="15.5" x14ac:dyDescent="0.35">
      <c r="A193" s="11" t="s">
        <v>364</v>
      </c>
      <c r="B193" s="10" t="s">
        <v>365</v>
      </c>
    </row>
    <row r="194" spans="1:2" ht="15.5" x14ac:dyDescent="0.35">
      <c r="A194" s="11" t="s">
        <v>366</v>
      </c>
      <c r="B194" s="10" t="s">
        <v>367</v>
      </c>
    </row>
    <row r="195" spans="1:2" ht="15.5" x14ac:dyDescent="0.35">
      <c r="A195" s="11" t="s">
        <v>368</v>
      </c>
      <c r="B195" s="10" t="s">
        <v>369</v>
      </c>
    </row>
    <row r="196" spans="1:2" ht="15.5" x14ac:dyDescent="0.35">
      <c r="A196" s="11" t="s">
        <v>370</v>
      </c>
      <c r="B196" s="10" t="s">
        <v>371</v>
      </c>
    </row>
    <row r="197" spans="1:2" ht="15.5" x14ac:dyDescent="0.35">
      <c r="A197" s="11" t="s">
        <v>372</v>
      </c>
      <c r="B197" s="10" t="s">
        <v>373</v>
      </c>
    </row>
    <row r="198" spans="1:2" ht="15.5" x14ac:dyDescent="0.35">
      <c r="A198" s="11" t="s">
        <v>374</v>
      </c>
      <c r="B198" s="10" t="s">
        <v>375</v>
      </c>
    </row>
    <row r="199" spans="1:2" ht="15.5" x14ac:dyDescent="0.35">
      <c r="A199" s="11" t="s">
        <v>376</v>
      </c>
      <c r="B199" s="10" t="s">
        <v>377</v>
      </c>
    </row>
    <row r="200" spans="1:2" ht="15.5" x14ac:dyDescent="0.35">
      <c r="A200" s="11" t="s">
        <v>378</v>
      </c>
      <c r="B200" s="10" t="s">
        <v>379</v>
      </c>
    </row>
    <row r="201" spans="1:2" ht="15.5" x14ac:dyDescent="0.35">
      <c r="A201" s="11" t="s">
        <v>380</v>
      </c>
      <c r="B201" s="10" t="s">
        <v>381</v>
      </c>
    </row>
    <row r="202" spans="1:2" ht="15.5" x14ac:dyDescent="0.35">
      <c r="A202" s="7" t="s">
        <v>382</v>
      </c>
      <c r="B202" s="8" t="s">
        <v>383</v>
      </c>
    </row>
    <row r="203" spans="1:2" ht="15.5" x14ac:dyDescent="0.35">
      <c r="A203" s="11" t="s">
        <v>384</v>
      </c>
      <c r="B203" s="10" t="s">
        <v>385</v>
      </c>
    </row>
    <row r="204" spans="1:2" ht="15.5" x14ac:dyDescent="0.35">
      <c r="A204" s="11" t="s">
        <v>386</v>
      </c>
      <c r="B204" s="10" t="s">
        <v>387</v>
      </c>
    </row>
    <row r="205" spans="1:2" ht="15.5" x14ac:dyDescent="0.35">
      <c r="A205" s="11" t="s">
        <v>388</v>
      </c>
      <c r="B205" s="10" t="s">
        <v>389</v>
      </c>
    </row>
    <row r="206" spans="1:2" ht="15.5" x14ac:dyDescent="0.35">
      <c r="A206" s="11" t="s">
        <v>390</v>
      </c>
      <c r="B206" s="10" t="s">
        <v>391</v>
      </c>
    </row>
    <row r="207" spans="1:2" ht="15.5" x14ac:dyDescent="0.35">
      <c r="A207" s="11" t="s">
        <v>392</v>
      </c>
      <c r="B207" s="10" t="s">
        <v>393</v>
      </c>
    </row>
    <row r="208" spans="1:2" ht="15.5" x14ac:dyDescent="0.35">
      <c r="A208" s="11" t="s">
        <v>394</v>
      </c>
      <c r="B208" s="10" t="s">
        <v>395</v>
      </c>
    </row>
    <row r="209" spans="1:2" ht="15.5" x14ac:dyDescent="0.35">
      <c r="A209" s="11" t="s">
        <v>396</v>
      </c>
      <c r="B209" s="10" t="s">
        <v>397</v>
      </c>
    </row>
    <row r="210" spans="1:2" ht="15.5" x14ac:dyDescent="0.35">
      <c r="A210" s="7" t="s">
        <v>398</v>
      </c>
      <c r="B210" s="8" t="s">
        <v>399</v>
      </c>
    </row>
    <row r="211" spans="1:2" ht="15.5" x14ac:dyDescent="0.35">
      <c r="A211" s="11" t="s">
        <v>400</v>
      </c>
      <c r="B211" s="10" t="s">
        <v>399</v>
      </c>
    </row>
    <row r="212" spans="1:2" ht="15.5" x14ac:dyDescent="0.35">
      <c r="A212" s="11"/>
      <c r="B212" s="10"/>
    </row>
  </sheetData>
  <mergeCells count="1">
    <mergeCell ref="A1:B1"/>
  </mergeCells>
  <pageMargins left="0.7" right="0.7" top="0.75" bottom="0.75" header="0.3" footer="0.3"/>
  <pageSetup paperSize="9"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showGridLines="0" topLeftCell="A9" zoomScale="145" zoomScaleNormal="145" workbookViewId="0">
      <selection activeCell="B21" sqref="B21"/>
    </sheetView>
  </sheetViews>
  <sheetFormatPr baseColWidth="10" defaultRowHeight="15" x14ac:dyDescent="0.4"/>
  <cols>
    <col min="1" max="2" width="10.90625" style="31"/>
    <col min="3" max="3" width="4.1796875" style="31" customWidth="1"/>
    <col min="4" max="5" width="10.90625" style="31"/>
    <col min="6" max="6" width="4.7265625" style="31" customWidth="1"/>
    <col min="7" max="16384" width="10.90625" style="31"/>
  </cols>
  <sheetData>
    <row r="1" spans="1:9" ht="19" x14ac:dyDescent="0.5">
      <c r="A1" s="57" t="s">
        <v>401</v>
      </c>
      <c r="B1" s="57"/>
      <c r="C1" s="57"/>
      <c r="D1" s="57"/>
      <c r="E1" s="57"/>
      <c r="F1" s="57"/>
    </row>
    <row r="2" spans="1:9" ht="3" customHeight="1" x14ac:dyDescent="0.4">
      <c r="A2" s="58"/>
      <c r="B2" s="58"/>
      <c r="C2" s="58"/>
      <c r="D2" s="58"/>
      <c r="E2" s="58"/>
      <c r="F2" s="58"/>
    </row>
    <row r="3" spans="1:9" x14ac:dyDescent="0.4">
      <c r="A3" s="54" t="s">
        <v>402</v>
      </c>
      <c r="B3" s="54"/>
      <c r="C3" s="54"/>
      <c r="D3" s="54"/>
      <c r="E3" s="54"/>
      <c r="F3" s="54"/>
      <c r="H3" s="32"/>
      <c r="I3" s="32"/>
    </row>
    <row r="4" spans="1:9" ht="3" customHeight="1" x14ac:dyDescent="0.4">
      <c r="A4" s="54"/>
      <c r="B4" s="54"/>
      <c r="C4" s="54"/>
      <c r="D4" s="54"/>
      <c r="E4" s="54"/>
      <c r="F4" s="54"/>
      <c r="G4" s="32"/>
      <c r="H4" s="32"/>
    </row>
    <row r="5" spans="1:9" x14ac:dyDescent="0.4">
      <c r="A5" s="54" t="s">
        <v>403</v>
      </c>
      <c r="B5" s="54"/>
      <c r="C5" s="54"/>
      <c r="D5" s="54"/>
      <c r="E5" s="54"/>
      <c r="F5" s="54"/>
      <c r="H5" s="32"/>
    </row>
    <row r="6" spans="1:9" ht="3" customHeight="1" x14ac:dyDescent="0.4">
      <c r="A6" s="54"/>
      <c r="B6" s="54"/>
      <c r="C6" s="54"/>
      <c r="D6" s="54"/>
      <c r="E6" s="54"/>
      <c r="F6" s="54"/>
      <c r="G6" s="32"/>
      <c r="H6" s="32"/>
    </row>
    <row r="7" spans="1:9" x14ac:dyDescent="0.4">
      <c r="A7" s="54" t="s">
        <v>404</v>
      </c>
      <c r="B7" s="54"/>
      <c r="C7" s="54"/>
      <c r="D7" s="54"/>
      <c r="E7" s="54"/>
      <c r="F7" s="54"/>
      <c r="G7" s="32"/>
      <c r="H7" s="32"/>
    </row>
    <row r="8" spans="1:9" ht="3" customHeight="1" x14ac:dyDescent="0.4">
      <c r="A8" s="54"/>
      <c r="B8" s="54"/>
      <c r="C8" s="54"/>
      <c r="D8" s="54"/>
      <c r="E8" s="54"/>
      <c r="F8" s="54"/>
      <c r="G8" s="32"/>
      <c r="H8" s="32"/>
    </row>
    <row r="9" spans="1:9" x14ac:dyDescent="0.4">
      <c r="A9" s="54" t="s">
        <v>405</v>
      </c>
      <c r="B9" s="54"/>
      <c r="C9" s="54"/>
      <c r="D9" s="54"/>
      <c r="E9" s="54"/>
      <c r="F9" s="54"/>
      <c r="G9" s="32"/>
      <c r="H9" s="32"/>
    </row>
    <row r="10" spans="1:9" ht="3" customHeight="1" x14ac:dyDescent="0.4">
      <c r="A10" s="56"/>
      <c r="B10" s="56"/>
      <c r="C10" s="56"/>
      <c r="D10" s="56"/>
      <c r="E10" s="56"/>
      <c r="F10" s="56"/>
    </row>
    <row r="11" spans="1:9" x14ac:dyDescent="0.4">
      <c r="A11" s="54" t="s">
        <v>406</v>
      </c>
      <c r="B11" s="54"/>
      <c r="C11" s="54"/>
      <c r="D11" s="54"/>
      <c r="E11" s="54"/>
      <c r="F11" s="54"/>
    </row>
    <row r="12" spans="1:9" ht="3" customHeight="1" x14ac:dyDescent="0.4">
      <c r="A12" s="56"/>
      <c r="B12" s="56"/>
      <c r="C12" s="56"/>
      <c r="D12" s="56"/>
      <c r="E12" s="56"/>
      <c r="F12" s="56"/>
    </row>
    <row r="13" spans="1:9" x14ac:dyDescent="0.4">
      <c r="A13" s="54" t="s">
        <v>407</v>
      </c>
      <c r="B13" s="54"/>
      <c r="C13" s="54"/>
      <c r="D13" s="54"/>
      <c r="E13" s="54"/>
      <c r="F13" s="54"/>
    </row>
    <row r="14" spans="1:9" ht="3" customHeight="1" x14ac:dyDescent="0.4">
      <c r="A14" s="54"/>
      <c r="B14" s="54"/>
      <c r="C14" s="54"/>
      <c r="D14" s="54"/>
      <c r="E14" s="54"/>
      <c r="F14" s="54"/>
    </row>
    <row r="15" spans="1:9" x14ac:dyDescent="0.4">
      <c r="A15" s="54" t="s">
        <v>408</v>
      </c>
      <c r="B15" s="54"/>
      <c r="C15" s="54"/>
      <c r="D15" s="54"/>
      <c r="E15" s="54"/>
      <c r="F15" s="54"/>
    </row>
    <row r="16" spans="1:9" ht="3" customHeight="1" x14ac:dyDescent="0.4">
      <c r="A16" s="32"/>
    </row>
    <row r="18" spans="1:6" ht="32" customHeight="1" x14ac:dyDescent="0.4">
      <c r="A18" s="55" t="s">
        <v>409</v>
      </c>
      <c r="B18" s="55"/>
      <c r="C18" s="55"/>
      <c r="D18" s="55"/>
      <c r="E18" s="55"/>
      <c r="F18" s="55"/>
    </row>
    <row r="20" spans="1:6" x14ac:dyDescent="0.4">
      <c r="A20" s="33" t="s">
        <v>410</v>
      </c>
    </row>
    <row r="21" spans="1:6" x14ac:dyDescent="0.4">
      <c r="A21" s="33" t="s">
        <v>411</v>
      </c>
    </row>
    <row r="22" spans="1:6" x14ac:dyDescent="0.4">
      <c r="A22" s="33" t="s">
        <v>412</v>
      </c>
    </row>
    <row r="23" spans="1:6" x14ac:dyDescent="0.4">
      <c r="A23" s="33" t="s">
        <v>413</v>
      </c>
    </row>
    <row r="24" spans="1:6" x14ac:dyDescent="0.4">
      <c r="A24" s="33" t="s">
        <v>414</v>
      </c>
    </row>
  </sheetData>
  <mergeCells count="16">
    <mergeCell ref="A6:F6"/>
    <mergeCell ref="A1:F1"/>
    <mergeCell ref="A2:F2"/>
    <mergeCell ref="A3:F3"/>
    <mergeCell ref="A4:F4"/>
    <mergeCell ref="A5:F5"/>
    <mergeCell ref="A13:F13"/>
    <mergeCell ref="A14:F14"/>
    <mergeCell ref="A15:F15"/>
    <mergeCell ref="A18:F18"/>
    <mergeCell ref="A7:F7"/>
    <mergeCell ref="A8:F8"/>
    <mergeCell ref="A9:F9"/>
    <mergeCell ref="A10:F10"/>
    <mergeCell ref="A11:F11"/>
    <mergeCell ref="A12:F1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120</vt:i4>
      </vt:variant>
    </vt:vector>
  </HeadingPairs>
  <TitlesOfParts>
    <vt:vector size="120" baseType="lpstr">
      <vt:lpstr>501000</vt:lpstr>
      <vt:lpstr>501050</vt:lpstr>
      <vt:lpstr>501900</vt:lpstr>
      <vt:lpstr>502000</vt:lpstr>
      <vt:lpstr>502100</vt:lpstr>
      <vt:lpstr>503000</vt:lpstr>
      <vt:lpstr>510000</vt:lpstr>
      <vt:lpstr>510100</vt:lpstr>
      <vt:lpstr>510150</vt:lpstr>
      <vt:lpstr>510200</vt:lpstr>
      <vt:lpstr>510250</vt:lpstr>
      <vt:lpstr>510300</vt:lpstr>
      <vt:lpstr>510350</vt:lpstr>
      <vt:lpstr>511000</vt:lpstr>
      <vt:lpstr>511100</vt:lpstr>
      <vt:lpstr>511150</vt:lpstr>
      <vt:lpstr>511200</vt:lpstr>
      <vt:lpstr>511250</vt:lpstr>
      <vt:lpstr>511300</vt:lpstr>
      <vt:lpstr>511400</vt:lpstr>
      <vt:lpstr>511450</vt:lpstr>
      <vt:lpstr>513000</vt:lpstr>
      <vt:lpstr>513050</vt:lpstr>
      <vt:lpstr>513100</vt:lpstr>
      <vt:lpstr>514000</vt:lpstr>
      <vt:lpstr>514050</vt:lpstr>
      <vt:lpstr>514100</vt:lpstr>
      <vt:lpstr>515000</vt:lpstr>
      <vt:lpstr>515050</vt:lpstr>
      <vt:lpstr>515100</vt:lpstr>
      <vt:lpstr>520000</vt:lpstr>
      <vt:lpstr>521000</vt:lpstr>
      <vt:lpstr>521050</vt:lpstr>
      <vt:lpstr>521100</vt:lpstr>
      <vt:lpstr>521150</vt:lpstr>
      <vt:lpstr>522000</vt:lpstr>
      <vt:lpstr>522050</vt:lpstr>
      <vt:lpstr>523000</vt:lpstr>
      <vt:lpstr>530000</vt:lpstr>
      <vt:lpstr>530050</vt:lpstr>
      <vt:lpstr>530100</vt:lpstr>
      <vt:lpstr>530150</vt:lpstr>
      <vt:lpstr>530200</vt:lpstr>
      <vt:lpstr>530250</vt:lpstr>
      <vt:lpstr>531000</vt:lpstr>
      <vt:lpstr>531050</vt:lpstr>
      <vt:lpstr>531100</vt:lpstr>
      <vt:lpstr>531150</vt:lpstr>
      <vt:lpstr>532400</vt:lpstr>
      <vt:lpstr>532500</vt:lpstr>
      <vt:lpstr>540000</vt:lpstr>
      <vt:lpstr>540050</vt:lpstr>
      <vt:lpstr>541000</vt:lpstr>
      <vt:lpstr>542000</vt:lpstr>
      <vt:lpstr>542100</vt:lpstr>
      <vt:lpstr>542200</vt:lpstr>
      <vt:lpstr>542250</vt:lpstr>
      <vt:lpstr>544000</vt:lpstr>
      <vt:lpstr>544050</vt:lpstr>
      <vt:lpstr>544100</vt:lpstr>
      <vt:lpstr>545000</vt:lpstr>
      <vt:lpstr>545050</vt:lpstr>
      <vt:lpstr>550000</vt:lpstr>
      <vt:lpstr>550050</vt:lpstr>
      <vt:lpstr>550100</vt:lpstr>
      <vt:lpstr>550150</vt:lpstr>
      <vt:lpstr>550200</vt:lpstr>
      <vt:lpstr>550210</vt:lpstr>
      <vt:lpstr>550250</vt:lpstr>
      <vt:lpstr>550260</vt:lpstr>
      <vt:lpstr>551000</vt:lpstr>
      <vt:lpstr>551250</vt:lpstr>
      <vt:lpstr>551300</vt:lpstr>
      <vt:lpstr>552000</vt:lpstr>
      <vt:lpstr>552050</vt:lpstr>
      <vt:lpstr>552100</vt:lpstr>
      <vt:lpstr>556000</vt:lpstr>
      <vt:lpstr>556050</vt:lpstr>
      <vt:lpstr>556100</vt:lpstr>
      <vt:lpstr>557000</vt:lpstr>
      <vt:lpstr>557020</vt:lpstr>
      <vt:lpstr>557030</vt:lpstr>
      <vt:lpstr>557040</vt:lpstr>
      <vt:lpstr>557060</vt:lpstr>
      <vt:lpstr>557070</vt:lpstr>
      <vt:lpstr>560010</vt:lpstr>
      <vt:lpstr>560020</vt:lpstr>
      <vt:lpstr>560030</vt:lpstr>
      <vt:lpstr>560070</vt:lpstr>
      <vt:lpstr>561010</vt:lpstr>
      <vt:lpstr>561020</vt:lpstr>
      <vt:lpstr>561030</vt:lpstr>
      <vt:lpstr>561040</vt:lpstr>
      <vt:lpstr>561050</vt:lpstr>
      <vt:lpstr>562000</vt:lpstr>
      <vt:lpstr>565000</vt:lpstr>
      <vt:lpstr>565050</vt:lpstr>
      <vt:lpstr>565100</vt:lpstr>
      <vt:lpstr>565200</vt:lpstr>
      <vt:lpstr>565300</vt:lpstr>
      <vt:lpstr>570000</vt:lpstr>
      <vt:lpstr>590000</vt:lpstr>
      <vt:lpstr>590500</vt:lpstr>
      <vt:lpstr>591000</vt:lpstr>
      <vt:lpstr>591100</vt:lpstr>
      <vt:lpstr>591200</vt:lpstr>
      <vt:lpstr>591300</vt:lpstr>
      <vt:lpstr>591400</vt:lpstr>
      <vt:lpstr>591900</vt:lpstr>
      <vt:lpstr>591910</vt:lpstr>
      <vt:lpstr>592000</vt:lpstr>
      <vt:lpstr>592100</vt:lpstr>
      <vt:lpstr>592200</vt:lpstr>
      <vt:lpstr>592300</vt:lpstr>
      <vt:lpstr>592400</vt:lpstr>
      <vt:lpstr>596000</vt:lpstr>
      <vt:lpstr>export Sage</vt:lpstr>
      <vt:lpstr>modèle</vt:lpstr>
      <vt:lpstr>plan comptable</vt:lpstr>
      <vt:lpstr>énoncé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cp:lastPrinted>2016-12-12T13:03:28Z</cp:lastPrinted>
  <dcterms:created xsi:type="dcterms:W3CDTF">2016-12-12T12:13:27Z</dcterms:created>
  <dcterms:modified xsi:type="dcterms:W3CDTF">2016-12-12T13:05:19Z</dcterms:modified>
</cp:coreProperties>
</file>