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067"/>
  <workbookPr filterPrivacy="1"/>
  <workbookProtection workbookAlgorithmName="SHA-512" workbookHashValue="AsFqub0twomLst7TFuNkIAvHXrfJk1I0Jtmfrzxt4dkm+dC3/Io/iFWWIGxG2upTgV30sTOpIL3B0sc4yP8fHg==" workbookSaltValue="iNZT3u3502xpO9SxjMb5Vg==" workbookSpinCount="100000" lockStructure="1"/>
  <bookViews>
    <workbookView xWindow="0" yWindow="0" windowWidth="22260" windowHeight="12648"/>
  </bookViews>
  <sheets>
    <sheet name="consignes" sheetId="3" r:id="rId1"/>
    <sheet name="calculette prix de formation" sheetId="1" r:id="rId2"/>
    <sheet name="listes des formateurs" sheetId="2" state="hidden" r:id="rId3"/>
  </sheets>
  <calcPr calcId="162913"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5" i="1" l="1"/>
  <c r="C17" i="1"/>
  <c r="C19" i="1"/>
  <c r="F19" i="1"/>
  <c r="I6" i="1"/>
  <c r="I8" i="1"/>
  <c r="D4" i="2"/>
  <c r="D5" i="2"/>
  <c r="D6" i="2"/>
  <c r="D7" i="2"/>
</calcChain>
</file>

<file path=xl/sharedStrings.xml><?xml version="1.0" encoding="utf-8"?>
<sst xmlns="http://schemas.openxmlformats.org/spreadsheetml/2006/main" count="43" uniqueCount="41">
  <si>
    <t>nbr de jours</t>
  </si>
  <si>
    <t>marge</t>
  </si>
  <si>
    <t>informations de la session</t>
  </si>
  <si>
    <t>charges</t>
  </si>
  <si>
    <t>coût formateur par jour</t>
  </si>
  <si>
    <t>TOTAL des charges</t>
  </si>
  <si>
    <t>amortissement de la salle et des équipements par jour</t>
  </si>
  <si>
    <t>marge du centre de formation par jour</t>
  </si>
  <si>
    <t>TOTAL marge</t>
  </si>
  <si>
    <t>frais support de formation par personne</t>
  </si>
  <si>
    <t>calculette</t>
  </si>
  <si>
    <t>Coût de la formation (charges + marge)</t>
  </si>
  <si>
    <t>nbr  théorique de stagiaires</t>
  </si>
  <si>
    <t>Calculette pour déterminer les coûts d'une formation</t>
  </si>
  <si>
    <t>Coût par stagiaire pour la session</t>
  </si>
  <si>
    <t>nom</t>
  </si>
  <si>
    <t>prénom</t>
  </si>
  <si>
    <t>Bouley</t>
  </si>
  <si>
    <t>Denis</t>
  </si>
  <si>
    <t>Valérie</t>
  </si>
  <si>
    <t>Lepic</t>
  </si>
  <si>
    <t>Renaud</t>
  </si>
  <si>
    <t>Christophe</t>
  </si>
  <si>
    <t>coût/jour</t>
  </si>
  <si>
    <t>coût support/personne</t>
  </si>
  <si>
    <t>choix du formateur</t>
  </si>
  <si>
    <t>Liste des formateurs</t>
  </si>
  <si>
    <t>Réaliser la mise en page de cette feuille sur une page A4 en paysage avec en en-tête le logo à gauche et la date d'impression à droite</t>
  </si>
  <si>
    <t>Mode tableau</t>
  </si>
  <si>
    <t>Liste déroulante</t>
  </si>
  <si>
    <t>Fonctions : concaténer, rechercheV</t>
  </si>
  <si>
    <t>Protéger feuille, protéger classeur</t>
  </si>
  <si>
    <t>Mise en page avec image dans en-tête</t>
  </si>
  <si>
    <t>Afficher automatiquement les valeurs dans les cellules C14 et C17 selon le·a formateur·trice choisi·e.</t>
  </si>
  <si>
    <t>Créer les formules dans les autres cellules en gris clair : C18, F18, I5 et I7</t>
  </si>
  <si>
    <t>Dans la feuille "calculette prix de formation", commencer par faire apparaître dans la cellule E7 une liste déroulante contenant le nom et prénom des formateurs disponibles, les informations nécessaires se trouvent dans la feuille "listes des formateurs".</t>
  </si>
  <si>
    <t>Outils à utiliser</t>
  </si>
  <si>
    <t>Consignes - "calculette prix de formation"</t>
  </si>
  <si>
    <t>nom prénom</t>
  </si>
  <si>
    <t>Bouley Valérie</t>
  </si>
  <si>
    <t>Protéger cette feuille afin que les utilisateurs ne puissent que modifier la durée en jours, le nombre de stagiaires et le nom du formateur (mot de passe "vendredi")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</si>
</sst>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 #,##0.00\ &quot;€&quot;_-;\-* #,##0.00\ &quot;€&quot;_-;_-* &quot;-&quot;??\ &quot;€&quot;_-;_-@_-"/>
    <numFmt numFmtId="164" formatCode="#,##0.00\ &quot;€&quot;"/>
  </numFmts>
  <fonts count="10" x14ac:knownFonts="1">
    <font>
      <sz val="11"/>
      <color theme="1"/>
      <name val="Calibri"/>
      <family val="2"/>
      <scheme val="minor"/>
    </font>
    <font>
      <b/>
      <sz val="11"/>
      <color rgb="FF87C73F"/>
      <name val="Calibri"/>
      <family val="2"/>
      <scheme val="minor"/>
    </font>
    <font>
      <b/>
      <sz val="14"/>
      <color rgb="FF87C73F"/>
      <name val="Arial Rounded MT Bold"/>
      <family val="2"/>
    </font>
    <font>
      <b/>
      <sz val="12"/>
      <color theme="1"/>
      <name val="Calibri"/>
      <family val="2"/>
      <scheme val="minor"/>
    </font>
    <font>
      <b/>
      <sz val="14"/>
      <color rgb="FFC7803F"/>
      <name val="Arial Rounded MT Bold"/>
      <family val="2"/>
    </font>
    <font>
      <b/>
      <sz val="18"/>
      <color rgb="FF87C73F"/>
      <name val="Arial Rounded MT Bold"/>
      <family val="2"/>
    </font>
    <font>
      <b/>
      <i/>
      <sz val="11"/>
      <color theme="1"/>
      <name val="Calibri"/>
      <family val="2"/>
      <scheme val="minor"/>
    </font>
    <font>
      <b/>
      <sz val="14"/>
      <color theme="0"/>
      <name val="Calibri"/>
      <family val="2"/>
      <scheme val="minor"/>
    </font>
    <font>
      <sz val="11"/>
      <color theme="9"/>
      <name val="Calibri"/>
      <family val="2"/>
      <scheme val="minor"/>
    </font>
    <font>
      <b/>
      <i/>
      <sz val="11"/>
      <color theme="9"/>
      <name val="Calibri"/>
      <family val="2"/>
      <scheme val="minor"/>
    </font>
  </fonts>
  <fills count="7">
    <fill>
      <patternFill patternType="none"/>
    </fill>
    <fill>
      <patternFill patternType="gray125"/>
    </fill>
    <fill>
      <patternFill patternType="solid">
        <fgColor rgb="FFE5F3D5"/>
        <bgColor indexed="64"/>
      </patternFill>
    </fill>
    <fill>
      <patternFill patternType="solid">
        <fgColor theme="0" tint="-0.14999847407452621"/>
        <bgColor indexed="64"/>
      </patternFill>
    </fill>
    <fill>
      <gradientFill degree="180">
        <stop position="0">
          <color theme="0"/>
        </stop>
        <stop position="1">
          <color rgb="FFE5F3D5"/>
        </stop>
      </gradientFill>
    </fill>
    <fill>
      <gradientFill degree="180">
        <stop position="0">
          <color theme="0"/>
        </stop>
        <stop position="1">
          <color rgb="FFF3E3D5"/>
        </stop>
      </gradientFill>
    </fill>
    <fill>
      <patternFill patternType="solid">
        <fgColor theme="5"/>
        <bgColor indexed="64"/>
      </patternFill>
    </fill>
  </fills>
  <borders count="4">
    <border>
      <left/>
      <right/>
      <top/>
      <bottom/>
      <diagonal/>
    </border>
    <border>
      <left/>
      <right/>
      <top/>
      <bottom style="thick">
        <color rgb="FF87C73F"/>
      </bottom>
      <diagonal/>
    </border>
    <border>
      <left/>
      <right/>
      <top/>
      <bottom style="thick">
        <color rgb="FFC7803F"/>
      </bottom>
      <diagonal/>
    </border>
    <border>
      <left/>
      <right/>
      <top style="thin">
        <color theme="9"/>
      </top>
      <bottom style="thin">
        <color theme="9"/>
      </bottom>
      <diagonal/>
    </border>
  </borders>
  <cellStyleXfs count="1">
    <xf numFmtId="0" fontId="0" fillId="0" borderId="0"/>
  </cellStyleXfs>
  <cellXfs count="27">
    <xf numFmtId="0" fontId="0" fillId="0" borderId="0" xfId="0"/>
    <xf numFmtId="0" fontId="0" fillId="0" borderId="0" xfId="0" applyAlignment="1">
      <alignment horizontal="right"/>
    </xf>
    <xf numFmtId="0" fontId="0" fillId="0" borderId="0" xfId="0" applyFill="1"/>
    <xf numFmtId="0" fontId="0" fillId="0" borderId="1" xfId="0" applyBorder="1" applyAlignment="1">
      <alignment horizontal="right" wrapText="1"/>
    </xf>
    <xf numFmtId="164" fontId="1" fillId="0" borderId="1" xfId="0" applyNumberFormat="1" applyFont="1" applyFill="1" applyBorder="1" applyAlignment="1">
      <alignment vertical="center"/>
    </xf>
    <xf numFmtId="0" fontId="0" fillId="0" borderId="1" xfId="0" applyBorder="1" applyAlignment="1">
      <alignment horizontal="right"/>
    </xf>
    <xf numFmtId="0" fontId="3" fillId="0" borderId="1" xfId="0" applyFont="1" applyBorder="1" applyAlignment="1">
      <alignment horizontal="right" wrapText="1"/>
    </xf>
    <xf numFmtId="0" fontId="0" fillId="0" borderId="2" xfId="0" applyBorder="1" applyAlignment="1">
      <alignment horizontal="right"/>
    </xf>
    <xf numFmtId="164" fontId="0" fillId="0" borderId="0" xfId="0" applyNumberFormat="1"/>
    <xf numFmtId="0" fontId="0" fillId="0" borderId="0" xfId="0" applyAlignment="1">
      <alignment horizontal="center" vertical="center"/>
    </xf>
    <xf numFmtId="0" fontId="0" fillId="0" borderId="0" xfId="0" applyAlignment="1">
      <alignment horizontal="center"/>
    </xf>
    <xf numFmtId="44" fontId="0" fillId="0" borderId="0" xfId="0" applyNumberFormat="1"/>
    <xf numFmtId="164" fontId="0" fillId="0" borderId="0" xfId="0" applyNumberFormat="1" applyAlignment="1">
      <alignment horizontal="center"/>
    </xf>
    <xf numFmtId="0" fontId="2" fillId="4" borderId="3" xfId="0" applyFont="1" applyFill="1" applyBorder="1" applyAlignment="1">
      <alignment horizontal="left" vertical="center" indent="2"/>
    </xf>
    <xf numFmtId="0" fontId="0" fillId="0" borderId="0" xfId="0" applyAlignment="1">
      <alignment horizontal="left" vertical="center" indent="4"/>
    </xf>
    <xf numFmtId="0" fontId="8" fillId="0" borderId="3" xfId="0" applyFont="1" applyBorder="1" applyAlignment="1">
      <alignment horizontal="left" vertical="center" wrapText="1" indent="4"/>
    </xf>
    <xf numFmtId="0" fontId="9" fillId="0" borderId="3" xfId="0" applyFont="1" applyBorder="1" applyAlignment="1">
      <alignment horizontal="left" vertical="center" indent="4"/>
    </xf>
    <xf numFmtId="0" fontId="5" fillId="2" borderId="0" xfId="0" applyFont="1" applyFill="1" applyAlignment="1">
      <alignment horizontal="center" vertical="center"/>
    </xf>
    <xf numFmtId="0" fontId="2" fillId="4" borderId="0" xfId="0" applyFont="1" applyFill="1" applyAlignment="1">
      <alignment horizontal="center" vertical="center"/>
    </xf>
    <xf numFmtId="0" fontId="4" fillId="5" borderId="0" xfId="0" applyFont="1" applyFill="1" applyAlignment="1">
      <alignment horizontal="center" vertical="center"/>
    </xf>
    <xf numFmtId="0" fontId="6" fillId="0" borderId="0" xfId="0" applyFont="1" applyBorder="1" applyAlignment="1">
      <alignment horizontal="left" vertical="center"/>
    </xf>
    <xf numFmtId="0" fontId="7" fillId="6" borderId="0" xfId="0" applyFont="1" applyFill="1" applyAlignment="1">
      <alignment horizontal="center"/>
    </xf>
    <xf numFmtId="164" fontId="3" fillId="3" borderId="1" xfId="0" applyNumberFormat="1" applyFont="1" applyFill="1" applyBorder="1"/>
    <xf numFmtId="164" fontId="0" fillId="0" borderId="0" xfId="0" applyNumberFormat="1" applyFill="1"/>
    <xf numFmtId="164" fontId="0" fillId="3" borderId="2" xfId="0" applyNumberFormat="1" applyFill="1" applyBorder="1"/>
    <xf numFmtId="0" fontId="0" fillId="0" borderId="1" xfId="0" applyBorder="1" applyProtection="1">
      <protection locked="0"/>
    </xf>
    <xf numFmtId="0" fontId="0" fillId="3" borderId="1" xfId="0" applyFill="1" applyBorder="1" applyAlignment="1" applyProtection="1">
      <alignment horizontal="center"/>
      <protection locked="0"/>
    </xf>
  </cellXfs>
  <cellStyles count="1">
    <cellStyle name="Normal" xfId="0" builtinId="0"/>
  </cellStyles>
  <dxfs count="4">
    <dxf>
      <numFmt numFmtId="0" formatCode="General"/>
    </dxf>
    <dxf>
      <alignment horizontal="center" vertical="bottom" textRotation="0" wrapText="0" indent="0" justifyLastLine="0" shrinkToFit="0" readingOrder="0"/>
    </dxf>
    <dxf>
      <numFmt numFmtId="164" formatCode="#,##0.00\ &quot;€&quot;"/>
    </dxf>
    <dxf>
      <numFmt numFmtId="34" formatCode="_-* #,##0.00\ &quot;€&quot;_-;\-* #,##0.00\ &quot;€&quot;_-;_-* &quot;-&quot;??\ &quot;€&quot;_-;_-@_-"/>
    </dxf>
  </dxfs>
  <tableStyles count="0" defaultTableStyle="TableStyleMedium2" defaultPivotStyle="PivotStyleLight16"/>
  <colors>
    <mruColors>
      <color rgb="FFF3E3D5"/>
      <color rgb="FFE5F3D5"/>
      <color rgb="FFC7803F"/>
      <color rgb="FF87C73F"/>
      <color rgb="FFD4EBB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tables/table1.xml><?xml version="1.0" encoding="utf-8"?>
<table xmlns="http://schemas.openxmlformats.org/spreadsheetml/2006/main" id="1" name="Tableau1" displayName="Tableau1" ref="B3:F7" totalsRowShown="0" headerRowDxfId="1">
  <autoFilter ref="B3:F7"/>
  <tableColumns count="5">
    <tableColumn id="1" name="nom"/>
    <tableColumn id="2" name="prénom"/>
    <tableColumn id="5" name="nom prénom" dataDxfId="0">
      <calculatedColumnFormula>CONCATENATE(Tableau1[[#This Row],[nom]]," ",Tableau1[[#This Row],[prénom]])</calculatedColumnFormula>
    </tableColumn>
    <tableColumn id="3" name="coût/jour" dataDxfId="3"/>
    <tableColumn id="4" name="coût support/personne" dataDxfId="2"/>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16"/>
  <sheetViews>
    <sheetView showGridLines="0" tabSelected="1" zoomScale="145" zoomScaleNormal="145" workbookViewId="0">
      <selection activeCell="C15" sqref="C15"/>
    </sheetView>
  </sheetViews>
  <sheetFormatPr baseColWidth="10" defaultRowHeight="14.4" x14ac:dyDescent="0.3"/>
  <cols>
    <col min="1" max="1" width="5" customWidth="1"/>
    <col min="2" max="2" width="81.5546875" customWidth="1"/>
  </cols>
  <sheetData>
    <row r="2" spans="2:2" ht="17.399999999999999" x14ac:dyDescent="0.3">
      <c r="B2" s="13" t="s">
        <v>36</v>
      </c>
    </row>
    <row r="3" spans="2:2" s="14" customFormat="1" ht="22.2" customHeight="1" x14ac:dyDescent="0.3">
      <c r="B3" s="16" t="s">
        <v>29</v>
      </c>
    </row>
    <row r="4" spans="2:2" s="14" customFormat="1" ht="22.2" customHeight="1" x14ac:dyDescent="0.3">
      <c r="B4" s="16" t="s">
        <v>28</v>
      </c>
    </row>
    <row r="5" spans="2:2" s="14" customFormat="1" ht="22.2" customHeight="1" x14ac:dyDescent="0.3">
      <c r="B5" s="16" t="s">
        <v>30</v>
      </c>
    </row>
    <row r="6" spans="2:2" s="14" customFormat="1" ht="22.2" customHeight="1" x14ac:dyDescent="0.3">
      <c r="B6" s="16" t="s">
        <v>32</v>
      </c>
    </row>
    <row r="7" spans="2:2" s="14" customFormat="1" ht="22.2" customHeight="1" x14ac:dyDescent="0.3">
      <c r="B7" s="16" t="s">
        <v>31</v>
      </c>
    </row>
    <row r="11" spans="2:2" ht="17.399999999999999" x14ac:dyDescent="0.3">
      <c r="B11" s="13" t="s">
        <v>37</v>
      </c>
    </row>
    <row r="12" spans="2:2" ht="54.6" customHeight="1" x14ac:dyDescent="0.3">
      <c r="B12" s="15" t="s">
        <v>35</v>
      </c>
    </row>
    <row r="13" spans="2:2" ht="35.4" customHeight="1" x14ac:dyDescent="0.3">
      <c r="B13" s="15" t="s">
        <v>33</v>
      </c>
    </row>
    <row r="14" spans="2:2" ht="19.8" customHeight="1" x14ac:dyDescent="0.3">
      <c r="B14" s="15" t="s">
        <v>34</v>
      </c>
    </row>
    <row r="15" spans="2:2" ht="36" customHeight="1" x14ac:dyDescent="0.3">
      <c r="B15" s="15" t="s">
        <v>27</v>
      </c>
    </row>
    <row r="16" spans="2:2" ht="36" customHeight="1" x14ac:dyDescent="0.3">
      <c r="B16" s="15" t="s">
        <v>40</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0"/>
  <sheetViews>
    <sheetView showGridLines="0" topLeftCell="A3" zoomScale="115" zoomScaleNormal="115" workbookViewId="0">
      <selection activeCell="H11" sqref="H11"/>
    </sheetView>
  </sheetViews>
  <sheetFormatPr baseColWidth="10" defaultColWidth="8.77734375" defaultRowHeight="14.4" x14ac:dyDescent="0.3"/>
  <cols>
    <col min="1" max="1" width="2.21875" customWidth="1"/>
    <col min="2" max="2" width="34.77734375" bestFit="1" customWidth="1"/>
    <col min="3" max="3" width="13.88671875" customWidth="1"/>
    <col min="4" max="4" width="7.77734375" customWidth="1"/>
    <col min="5" max="5" width="23.44140625" customWidth="1"/>
    <col min="6" max="6" width="12.109375" customWidth="1"/>
    <col min="7" max="7" width="7.77734375" customWidth="1"/>
    <col min="8" max="8" width="35.5546875" customWidth="1"/>
    <col min="9" max="9" width="9.6640625" customWidth="1"/>
    <col min="10" max="10" width="2.21875" customWidth="1"/>
  </cols>
  <sheetData>
    <row r="1" spans="1:10" ht="17.399999999999999" customHeight="1" x14ac:dyDescent="0.3"/>
    <row r="2" spans="1:10" ht="33" customHeight="1" x14ac:dyDescent="0.3">
      <c r="A2" s="17" t="s">
        <v>13</v>
      </c>
      <c r="B2" s="17"/>
      <c r="C2" s="17"/>
      <c r="D2" s="17"/>
      <c r="E2" s="17"/>
      <c r="F2" s="17"/>
      <c r="G2" s="17"/>
      <c r="H2" s="17"/>
      <c r="I2" s="17"/>
      <c r="J2" s="17"/>
    </row>
    <row r="4" spans="1:10" s="9" customFormat="1" ht="20.55" customHeight="1" x14ac:dyDescent="0.3">
      <c r="B4" s="18" t="s">
        <v>2</v>
      </c>
      <c r="C4" s="18"/>
      <c r="D4" s="18"/>
      <c r="E4" s="18"/>
      <c r="F4" s="18"/>
      <c r="H4" s="19" t="s">
        <v>10</v>
      </c>
      <c r="I4" s="19"/>
    </row>
    <row r="5" spans="1:10" ht="4.05" customHeight="1" x14ac:dyDescent="0.3"/>
    <row r="6" spans="1:10" ht="15" thickBot="1" x14ac:dyDescent="0.35">
      <c r="B6" s="5" t="s">
        <v>0</v>
      </c>
      <c r="C6" s="25">
        <v>2</v>
      </c>
      <c r="E6" s="20" t="s">
        <v>25</v>
      </c>
      <c r="F6" s="20"/>
      <c r="H6" s="7" t="s">
        <v>11</v>
      </c>
      <c r="I6" s="24">
        <f>C19+F19</f>
        <v>1700</v>
      </c>
    </row>
    <row r="7" spans="1:10" ht="15" thickTop="1" x14ac:dyDescent="0.3">
      <c r="B7" s="1"/>
    </row>
    <row r="8" spans="1:10" ht="15" thickBot="1" x14ac:dyDescent="0.35">
      <c r="B8" s="5" t="s">
        <v>12</v>
      </c>
      <c r="C8" s="25">
        <v>8</v>
      </c>
      <c r="E8" s="26" t="s">
        <v>39</v>
      </c>
      <c r="F8" s="26"/>
      <c r="H8" s="7" t="s">
        <v>14</v>
      </c>
      <c r="I8" s="24">
        <f>I6/C8</f>
        <v>212.5</v>
      </c>
    </row>
    <row r="9" spans="1:10" ht="15" thickTop="1" x14ac:dyDescent="0.3"/>
    <row r="11" spans="1:10" s="9" customFormat="1" ht="20.55" customHeight="1" x14ac:dyDescent="0.3">
      <c r="B11" s="18" t="s">
        <v>3</v>
      </c>
      <c r="C11" s="18"/>
      <c r="E11" s="18" t="s">
        <v>1</v>
      </c>
      <c r="F11" s="18"/>
    </row>
    <row r="12" spans="1:10" ht="4.05" customHeight="1" x14ac:dyDescent="0.3"/>
    <row r="13" spans="1:10" ht="29.4" thickBot="1" x14ac:dyDescent="0.35">
      <c r="B13" s="3" t="s">
        <v>6</v>
      </c>
      <c r="C13" s="4">
        <v>150</v>
      </c>
      <c r="E13" s="3" t="s">
        <v>7</v>
      </c>
      <c r="F13" s="4">
        <v>250</v>
      </c>
    </row>
    <row r="14" spans="1:10" ht="15" thickTop="1" x14ac:dyDescent="0.3">
      <c r="B14" s="1"/>
      <c r="C14" s="2"/>
    </row>
    <row r="15" spans="1:10" ht="16.2" thickBot="1" x14ac:dyDescent="0.35">
      <c r="B15" s="3" t="s">
        <v>4</v>
      </c>
      <c r="C15" s="22">
        <f>VLOOKUP(E8,Tableau1[[nom prénom]:[coût support/personne]],2,FALSE)</f>
        <v>350</v>
      </c>
    </row>
    <row r="16" spans="1:10" ht="15" thickTop="1" x14ac:dyDescent="0.3">
      <c r="B16" s="1"/>
      <c r="C16" s="23"/>
    </row>
    <row r="17" spans="2:6" ht="16.2" thickBot="1" x14ac:dyDescent="0.35">
      <c r="B17" s="5" t="s">
        <v>9</v>
      </c>
      <c r="C17" s="22">
        <f>VLOOKUP(E8,Tableau1[[nom prénom]:[coût support/personne]],3,FALSE)</f>
        <v>25</v>
      </c>
    </row>
    <row r="18" spans="2:6" ht="15" thickTop="1" x14ac:dyDescent="0.3"/>
    <row r="19" spans="2:6" ht="16.2" thickBot="1" x14ac:dyDescent="0.35">
      <c r="B19" s="6" t="s">
        <v>5</v>
      </c>
      <c r="C19" s="22">
        <f>C13*C6+C15*C6+C17*C8</f>
        <v>1200</v>
      </c>
      <c r="E19" s="6" t="s">
        <v>8</v>
      </c>
      <c r="F19" s="22">
        <f>F13*C6</f>
        <v>500</v>
      </c>
    </row>
    <row r="20" spans="2:6" ht="15" thickTop="1" x14ac:dyDescent="0.3"/>
  </sheetData>
  <sheetProtection algorithmName="SHA-512" hashValue="gj2ZxaSuFO+fQ+RKcqeta3JyaWs51NKGTORUFJ9yiw4V1Qf5FZEBGSX8i12EmrKoXsnBH5Wp7pxIQv8R60YEwg==" saltValue="ebfBgAg1GDn0CVpfpCHjpw==" spinCount="100000" sheet="1" objects="1" scenarios="1"/>
  <mergeCells count="7">
    <mergeCell ref="A2:J2"/>
    <mergeCell ref="B4:F4"/>
    <mergeCell ref="B11:C11"/>
    <mergeCell ref="E11:F11"/>
    <mergeCell ref="H4:I4"/>
    <mergeCell ref="E6:F6"/>
    <mergeCell ref="E8:F8"/>
  </mergeCells>
  <pageMargins left="0.23622047244094491" right="0.23622047244094491" top="0.74803149606299213" bottom="0.74803149606299213" header="0.31496062992125984" footer="0.31496062992125984"/>
  <pageSetup paperSize="9" scale="95" orientation="landscape" verticalDpi="0" r:id="rId1"/>
  <headerFooter>
    <oddHeader>&amp;L&amp;G&amp;R&amp;"-,Gras italique"&amp;D</oddHeader>
  </headerFooter>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'listes des formateurs'!$D$4:$D$12</xm:f>
          </x14:formula1>
          <xm:sqref>E8:F8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7"/>
  <sheetViews>
    <sheetView zoomScale="175" zoomScaleNormal="175" workbookViewId="0">
      <selection activeCell="E10" sqref="E10"/>
    </sheetView>
  </sheetViews>
  <sheetFormatPr baseColWidth="10" defaultRowHeight="14.4" x14ac:dyDescent="0.3"/>
  <cols>
    <col min="1" max="1" width="7.109375" customWidth="1"/>
    <col min="4" max="4" width="16.44140625" bestFit="1" customWidth="1"/>
    <col min="6" max="6" width="25" bestFit="1" customWidth="1"/>
  </cols>
  <sheetData>
    <row r="1" spans="2:6" ht="18" x14ac:dyDescent="0.35">
      <c r="B1" s="21" t="s">
        <v>26</v>
      </c>
      <c r="C1" s="21"/>
      <c r="D1" s="21"/>
      <c r="E1" s="21"/>
      <c r="F1" s="21"/>
    </row>
    <row r="3" spans="2:6" x14ac:dyDescent="0.3">
      <c r="B3" s="10" t="s">
        <v>15</v>
      </c>
      <c r="C3" s="10" t="s">
        <v>16</v>
      </c>
      <c r="D3" s="10" t="s">
        <v>38</v>
      </c>
      <c r="E3" s="10" t="s">
        <v>23</v>
      </c>
      <c r="F3" s="12" t="s">
        <v>24</v>
      </c>
    </row>
    <row r="4" spans="2:6" x14ac:dyDescent="0.3">
      <c r="B4" t="s">
        <v>17</v>
      </c>
      <c r="C4" t="s">
        <v>18</v>
      </c>
      <c r="D4" t="str">
        <f>CONCATENATE(Tableau1[[#This Row],[nom]]," ",Tableau1[[#This Row],[prénom]])</f>
        <v>Bouley Denis</v>
      </c>
      <c r="E4" s="11">
        <v>310</v>
      </c>
      <c r="F4" s="8">
        <v>20</v>
      </c>
    </row>
    <row r="5" spans="2:6" x14ac:dyDescent="0.3">
      <c r="B5" t="s">
        <v>17</v>
      </c>
      <c r="C5" t="s">
        <v>19</v>
      </c>
      <c r="D5" t="str">
        <f>CONCATENATE(Tableau1[[#This Row],[nom]]," ",Tableau1[[#This Row],[prénom]])</f>
        <v>Bouley Valérie</v>
      </c>
      <c r="E5" s="11">
        <v>350</v>
      </c>
      <c r="F5" s="8">
        <v>25</v>
      </c>
    </row>
    <row r="6" spans="2:6" x14ac:dyDescent="0.3">
      <c r="B6" t="s">
        <v>20</v>
      </c>
      <c r="C6" t="s">
        <v>21</v>
      </c>
      <c r="D6" t="str">
        <f>CONCATENATE(Tableau1[[#This Row],[nom]]," ",Tableau1[[#This Row],[prénom]])</f>
        <v>Lepic Renaud</v>
      </c>
      <c r="E6" s="11">
        <v>340</v>
      </c>
      <c r="F6" s="8">
        <v>15</v>
      </c>
    </row>
    <row r="7" spans="2:6" x14ac:dyDescent="0.3">
      <c r="B7" t="s">
        <v>20</v>
      </c>
      <c r="C7" t="s">
        <v>22</v>
      </c>
      <c r="D7" t="str">
        <f>CONCATENATE(Tableau1[[#This Row],[nom]]," ",Tableau1[[#This Row],[prénom]])</f>
        <v>Lepic Christophe</v>
      </c>
      <c r="E7" s="11">
        <v>310</v>
      </c>
      <c r="F7" s="8">
        <v>25</v>
      </c>
    </row>
  </sheetData>
  <mergeCells count="1">
    <mergeCell ref="B1:F1"/>
  </mergeCell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consignes</vt:lpstr>
      <vt:lpstr>calculette prix de formation</vt:lpstr>
      <vt:lpstr>listes des formateurs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2017-05-29T18:10:39Z</dcterms:modified>
</cp:coreProperties>
</file>