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1" sheetId="1" r:id="rId4"/>
    <sheet state="visible" name="T2" sheetId="2" r:id="rId5"/>
    <sheet state="visible" name="T3" sheetId="3" r:id="rId6"/>
    <sheet state="visible" name="T4" sheetId="4" r:id="rId7"/>
  </sheets>
  <definedNames/>
  <calcPr/>
  <extLst>
    <ext uri="GoogleSheetsCustomDataVersion2">
      <go:sheetsCustomData xmlns:go="http://customooxmlschemas.google.com/" r:id="rId8" roundtripDataChecksum="rIB+RPUVbzCWXJfCdegqHynDMjpD0rGQM+EPRDtYhec="/>
    </ext>
  </extLst>
</workbook>
</file>

<file path=xl/sharedStrings.xml><?xml version="1.0" encoding="utf-8"?>
<sst xmlns="http://schemas.openxmlformats.org/spreadsheetml/2006/main" count="32" uniqueCount="32">
  <si>
    <r>
      <rPr>
        <rFont val="Calibri (Body)"/>
        <b val="0"/>
        <color theme="1"/>
        <sz val="16.0"/>
        <u/>
      </rPr>
      <t>Context</t>
    </r>
    <r>
      <rPr>
        <rFont val="Calibri (Body)"/>
        <b val="0"/>
        <color theme="1"/>
        <sz val="16.0"/>
      </rPr>
      <t>:</t>
    </r>
    <r>
      <rPr>
        <rFont val="Calibri (Body)"/>
        <b val="0"/>
        <color theme="1"/>
        <sz val="14.0"/>
      </rPr>
      <t xml:space="preserve">
You are provided with a dataset from a betting industry. Here, players place bets hoping to profit from correct predictions. A bonus is a type of incentive given by the company to the players to motivate them to try the product. It's important to note that players can use cash, bonus funds, or a combination of both to place bets.
</t>
    </r>
    <r>
      <rPr>
        <rFont val="Calibri (Body)"/>
        <b val="0"/>
        <color theme="1"/>
        <sz val="14.0"/>
        <u/>
      </rPr>
      <t>Columns</t>
    </r>
    <r>
      <rPr>
        <rFont val="Calibri (Body)"/>
        <b val="0"/>
        <color theme="1"/>
        <sz val="14.0"/>
      </rPr>
      <t xml:space="preserve">:
</t>
    </r>
    <r>
      <rPr>
        <rFont val="Calibri (Body)"/>
        <b/>
        <color theme="1"/>
        <sz val="14.0"/>
      </rPr>
      <t>BetId</t>
    </r>
    <r>
      <rPr>
        <rFont val="Calibri (Body)"/>
        <b val="0"/>
        <color theme="1"/>
        <sz val="14.0"/>
      </rPr>
      <t xml:space="preserve">: Unique identifier for each bet.
</t>
    </r>
    <r>
      <rPr>
        <rFont val="Calibri (Body)"/>
        <b/>
        <color theme="1"/>
        <sz val="14.0"/>
      </rPr>
      <t>PlayerId</t>
    </r>
    <r>
      <rPr>
        <rFont val="Calibri (Body)"/>
        <b val="0"/>
        <color theme="1"/>
        <sz val="14.0"/>
      </rPr>
      <t xml:space="preserve">: Unique identifier for each player.
</t>
    </r>
    <r>
      <rPr>
        <rFont val="Calibri (Body)"/>
        <b/>
        <color theme="1"/>
        <sz val="14.0"/>
      </rPr>
      <t>ProductId</t>
    </r>
    <r>
      <rPr>
        <rFont val="Calibri (Body)"/>
        <b val="0"/>
        <color theme="1"/>
        <sz val="14.0"/>
      </rPr>
      <t xml:space="preserve">: Unique identifier for each product purchased.
</t>
    </r>
    <r>
      <rPr>
        <rFont val="Calibri (Body)"/>
        <b/>
        <color theme="1"/>
        <sz val="14.0"/>
      </rPr>
      <t>Date</t>
    </r>
    <r>
      <rPr>
        <rFont val="Calibri (Body)"/>
        <b val="0"/>
        <color theme="1"/>
        <sz val="14.0"/>
      </rPr>
      <t xml:space="preserve">: Date of purchase.
</t>
    </r>
    <r>
      <rPr>
        <rFont val="Calibri (Body)"/>
        <b/>
        <color theme="1"/>
        <sz val="14.0"/>
      </rPr>
      <t>BetAmt</t>
    </r>
    <r>
      <rPr>
        <rFont val="Calibri (Body)"/>
        <b val="0"/>
        <color theme="1"/>
        <sz val="14.0"/>
      </rPr>
      <t xml:space="preserve">: The actual money placed on bets.
</t>
    </r>
    <r>
      <rPr>
        <rFont val="Calibri (Body)"/>
        <b/>
        <color theme="1"/>
        <sz val="14.0"/>
      </rPr>
      <t>BonusBetAmt</t>
    </r>
    <r>
      <rPr>
        <rFont val="Calibri (Body)"/>
        <b val="0"/>
        <color theme="1"/>
        <sz val="14.0"/>
      </rPr>
      <t xml:space="preserve">: The amount placed on bets, covered by bonus funds.
</t>
    </r>
    <r>
      <rPr>
        <rFont val="Calibri (Body)"/>
        <b/>
        <color theme="1"/>
        <sz val="14.0"/>
      </rPr>
      <t>WinAmt</t>
    </r>
    <r>
      <rPr>
        <rFont val="Calibri (Body)"/>
        <b val="0"/>
        <color theme="1"/>
        <sz val="14.0"/>
      </rPr>
      <t xml:space="preserve">: The total amount won from bets made with actual money.
</t>
    </r>
    <r>
      <rPr>
        <rFont val="Calibri (Body)"/>
        <b/>
        <color theme="1"/>
        <sz val="14.0"/>
      </rPr>
      <t>BonusWinAmt</t>
    </r>
    <r>
      <rPr>
        <rFont val="Calibri (Body)"/>
        <b val="0"/>
        <color theme="1"/>
        <sz val="14.0"/>
      </rPr>
      <t xml:space="preserve">: The total amount won from bets made with bonus funds.
</t>
    </r>
    <r>
      <rPr>
        <rFont val="Calibri (Body)"/>
        <b/>
        <color theme="1"/>
        <sz val="14.0"/>
      </rPr>
      <t>TaxAmt</t>
    </r>
    <r>
      <rPr>
        <rFont val="Calibri (Body)"/>
        <b val="0"/>
        <color theme="1"/>
        <sz val="14.0"/>
      </rPr>
      <t xml:space="preserve">: The tax amount payable to the tax authority.
</t>
    </r>
    <r>
      <rPr>
        <rFont val="Calibri (Body)"/>
        <b val="0"/>
        <color theme="1"/>
        <sz val="14.0"/>
        <u/>
      </rPr>
      <t>Task:</t>
    </r>
    <r>
      <rPr>
        <rFont val="Calibri (Body)"/>
        <b val="0"/>
        <color theme="1"/>
        <sz val="14.0"/>
      </rPr>
      <t xml:space="preserve">
Your task is to uncover the logic behind the TaxAmt calculation. The tax isn't always applied uniformly, and there are certain conditions when it comes into play. It is also worth mentioning that this is a specific type of tax that is very common in East Africa within the betting industry</t>
    </r>
  </si>
  <si>
    <t>Q1: Can you derive a formula for the tax calculation? please LIST YOUR STEPS in your thought process.</t>
  </si>
  <si>
    <t xml:space="preserve">
Method 1 (J22)
Step 1:- Based on my research I discovered in places like Tanzania which is in east Africa the tax rate is 10% and places like Kenya has a 15% tax rate, after trying both percentage with my formula(winning amount -(betting amount + betting bonus amount))*tax% only the 10% returned the right result. Also based on my research I discovered only the bonus winning amount is not taxable.</t>
  </si>
  <si>
    <t>Method 2 (L22)
Step 1:- I worked on getting the percentage used for the tax amount provided in column (I22), using the following formula:- TaxAmount/(winning amount -Betting Amount + Bonus Betting Amount) which gave me 0.1
Step 2:- I used this formula to get the tax amount based of the precentage I derived in step 1.
Formula:-  IF((Winning Amount -Betting Amount + Bonus Betting Amount) * Percentage used &lt;0,0,(Winning Amount - Betting Amount + Bonus Betting Amount )* Percentage used)
Note:- I used the if function to replace any value less that 0 with 0</t>
  </si>
  <si>
    <t>Q2: How do the bet amount, bonus amount, and winnings influence the tax amount?</t>
  </si>
  <si>
    <t xml:space="preserve">Based on my research I discovered that a new tax law was passed some time around June which makes both the capital amount(betting amount and bonus betting amount) and the winning amount  taxable 
Sources
- https://www.grantthornton.co.ke/globalassets/1.-member-firms/kenya/insights/pdf/finance-act-2023_analysis-by-grant-thornton.pdf
- The OneMic Show on youtube.
</t>
  </si>
  <si>
    <t>Q3: Interpret the derived formula. How would you describe the underlying logic with real-world terms?</t>
  </si>
  <si>
    <t>This formula calculates the total payout in a betting scenario. It considers the winning amount, subtracts the original betting amount, adds betting bonus amount, and then multiplies the result by the tax rate percentage. This provides the net earnings, factoring in all these elements.</t>
  </si>
  <si>
    <t>BetId</t>
  </si>
  <si>
    <t xml:space="preserve">PlyerId </t>
  </si>
  <si>
    <t>productId</t>
  </si>
  <si>
    <t>date</t>
  </si>
  <si>
    <t>BetAmt</t>
  </si>
  <si>
    <t>BonusBetAmt</t>
  </si>
  <si>
    <t>WinAmt</t>
  </si>
  <si>
    <t>BonusWinAmt</t>
  </si>
  <si>
    <t>TaxAmt</t>
  </si>
  <si>
    <t>My TaxAmt Calculation based on my research</t>
  </si>
  <si>
    <t>Percentage used</t>
  </si>
  <si>
    <t>My TaxAmt Calculation METHOD 2 based on the percentage calculation</t>
  </si>
  <si>
    <r>
      <rPr>
        <rFont val="Calibri"/>
        <color theme="1"/>
        <sz val="12.0"/>
      </rPr>
      <t xml:space="preserve">Please use the structure from the db from the first task. We want to start a campaign where we would award customers only on their first transaction on productid 1 or 2. Please write an sql query in your chosen dialect </t>
    </r>
    <r>
      <rPr>
        <rFont val="Calibri (Body)"/>
        <color theme="1"/>
        <sz val="12.0"/>
        <u/>
      </rPr>
      <t>using a window function</t>
    </r>
    <r>
      <rPr>
        <rFont val="Calibri"/>
        <color theme="1"/>
        <sz val="12.0"/>
      </rPr>
      <t xml:space="preserve"> where you would only select each customer's first transaction. We are giving a matched bonus on the first amount, but the amount cannot be higher than 20. </t>
    </r>
  </si>
  <si>
    <t>desired output</t>
  </si>
  <si>
    <t>playerid</t>
  </si>
  <si>
    <t>betid</t>
  </si>
  <si>
    <t>productid</t>
  </si>
  <si>
    <t>bet_amt</t>
  </si>
  <si>
    <t>award_amt</t>
  </si>
  <si>
    <t>STEPS</t>
  </si>
  <si>
    <t>1) Created a table</t>
  </si>
  <si>
    <t>2) Imported the data using the SQL import and export wizard</t>
  </si>
  <si>
    <t xml:space="preserve">Use the same db from T1. Write a query that would summarize the company's performance during the given period. You don't need to have gaming experience, so don't worry about the industry standards. Just logically, what do you think our overall sales is and what would be our profit and how would you measure our profilt margin? </t>
  </si>
  <si>
    <t>Please insert SQL here
SELECT
    [Total Sales] = SUM(WinAmt + BonusWinAmt + TaxAmt),
    [Total Profit] = (SUM(WinAmt + BonusWinAmt + TaxAmt) - SUM(BetAmt + BonusBetAmt)),
   [Profit Margin] =  (SUM(WinAmt + BonusWinAmt + TaxAmt) - SUM(BetAmt + BonusBetAmt)) / (SUM(BetAmt + BonusBetAmt)) * 100 
FROM Betting_tax
WHERE Betting_date BETWEEN '2021-01-01' AND '2021-01-31';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</si>
</sst>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2.0"/>
      <color theme="1"/>
      <name val="Calibri"/>
      <scheme val="minor"/>
    </font>
    <font>
      <b/>
      <sz val="14.0"/>
      <color theme="1"/>
      <name val="Calibri"/>
    </font>
    <font/>
    <font>
      <sz val="12.0"/>
      <color theme="1"/>
      <name val="Calibri"/>
    </font>
    <font>
      <b/>
      <sz val="12.0"/>
      <color theme="1"/>
      <name val="Calibri"/>
    </font>
    <font>
      <color theme="1"/>
      <name val="Calibri"/>
      <scheme val="minor"/>
    </font>
  </fonts>
  <fills count="3">
    <fill>
      <patternFill patternType="none"/>
    </fill>
    <fill>
      <patternFill patternType="lightGray"/>
    </fill>
    <fill>
      <patternFill patternType="solid">
        <fgColor theme="0"/>
        <bgColor theme="0"/>
      </patternFill>
    </fill>
  </fills>
  <borders count="32">
    <border/>
    <border>
      <left/>
      <top/>
    </border>
    <border>
      <top/>
    </border>
    <border>
      <right/>
      <top/>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border>
    <border>
      <right/>
    </border>
    <border>
      <left/>
      <bottom/>
    </border>
    <border>
      <bottom/>
    </border>
    <border>
      <right/>
      <bottom/>
    </border>
    <border>
      <top style="thin">
        <color theme="1"/>
      </top>
    </border>
    <border>
      <left style="thin">
        <color rgb="FF000000"/>
      </left>
      <top style="thin">
        <color rgb="FF000000"/>
      </top>
    </border>
    <border>
      <left style="thin">
        <color rgb="FF000000"/>
      </left>
      <right style="thin">
        <color rgb="FF000000"/>
      </right>
      <top/>
      <bottom/>
    </border>
    <border>
      <top style="thin">
        <color rgb="FF000000"/>
      </top>
    </border>
    <border>
      <bottom style="thin">
        <color theme="1"/>
      </bottom>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4" fillId="2" fontId="1" numFmtId="0" xfId="0" applyAlignment="1" applyBorder="1" applyFont="1">
      <alignment shrinkToFit="0" vertical="top" wrapText="1"/>
    </xf>
    <xf borderId="4" fillId="2" fontId="3" numFmtId="0" xfId="0" applyBorder="1" applyFont="1"/>
    <xf borderId="5" fillId="2" fontId="1" numFmtId="0" xfId="0" applyAlignment="1" applyBorder="1" applyFont="1">
      <alignment horizontal="left" shrinkToFit="0" vertical="top" wrapText="1"/>
    </xf>
    <xf borderId="6" fillId="0" fontId="2" numFmtId="0" xfId="0" applyBorder="1" applyFont="1"/>
    <xf borderId="7" fillId="2" fontId="3" numFmtId="0" xfId="0" applyAlignment="1" applyBorder="1" applyFont="1">
      <alignment shrinkToFit="0" vertical="top" wrapText="1"/>
    </xf>
    <xf borderId="7" fillId="2" fontId="3" numFmtId="0" xfId="0" applyAlignment="1" applyBorder="1" applyFont="1">
      <alignment shrinkToFit="0" vertical="center" wrapText="1"/>
    </xf>
    <xf borderId="8" fillId="0" fontId="2" numFmtId="0" xfId="0" applyBorder="1" applyFont="1"/>
    <xf borderId="9" fillId="0" fontId="2" numFmtId="0" xfId="0" applyBorder="1" applyFont="1"/>
    <xf borderId="7" fillId="2" fontId="3" numFmtId="0" xfId="0" applyAlignment="1" applyBorder="1" applyFont="1">
      <alignment horizontal="left" shrinkToFit="0" vertical="top" wrapText="1"/>
    </xf>
    <xf borderId="7" fillId="2" fontId="3" numFmtId="0" xfId="0" applyAlignment="1" applyBorder="1" applyFont="1">
      <alignment horizontal="left" shrinkToFit="0" vertical="center" wrapText="1"/>
    </xf>
    <xf borderId="4" fillId="2" fontId="4" numFmtId="0" xfId="0" applyBorder="1" applyFont="1"/>
    <xf borderId="4" fillId="2" fontId="3" numFmtId="49" xfId="0" applyBorder="1" applyFont="1" applyNumberFormat="1"/>
    <xf borderId="4" fillId="2" fontId="3" numFmtId="14" xfId="0" applyBorder="1" applyFont="1" applyNumberFormat="1"/>
    <xf borderId="10" fillId="0" fontId="2" numFmtId="0" xfId="0" applyBorder="1" applyFont="1"/>
    <xf borderId="11" fillId="0" fontId="2" numFmtId="0" xfId="0" applyBorder="1" applyFont="1"/>
    <xf borderId="12" fillId="0" fontId="2" numFmtId="0" xfId="0" applyBorder="1" applyFont="1"/>
    <xf borderId="4" fillId="2" fontId="3" numFmtId="0" xfId="0" applyBorder="1" applyFont="1"/>
    <xf borderId="13" fillId="0" fontId="4" numFmtId="0" xfId="0" applyBorder="1" applyFont="1"/>
    <xf borderId="13" fillId="0" fontId="4" numFmtId="49" xfId="0" applyBorder="1" applyFont="1" applyNumberFormat="1"/>
    <xf borderId="13" fillId="0" fontId="4" numFmtId="14" xfId="0" applyBorder="1" applyFont="1" applyNumberFormat="1"/>
    <xf borderId="14" fillId="0" fontId="4" numFmtId="0" xfId="0" applyBorder="1" applyFont="1"/>
    <xf borderId="15" fillId="2" fontId="4" numFmtId="0" xfId="0" applyBorder="1" applyFont="1"/>
    <xf borderId="0" fillId="0" fontId="5" numFmtId="0" xfId="0" applyFont="1"/>
    <xf borderId="13" fillId="0" fontId="3" numFmtId="0" xfId="0" applyBorder="1" applyFont="1"/>
    <xf borderId="13" fillId="0" fontId="3" numFmtId="14" xfId="0" applyBorder="1" applyFont="1" applyNumberFormat="1"/>
    <xf borderId="16" fillId="0" fontId="3" numFmtId="0" xfId="0" applyBorder="1" applyFont="1"/>
    <xf borderId="0" fillId="0" fontId="3" numFmtId="0" xfId="0" applyFont="1"/>
    <xf borderId="0" fillId="0" fontId="3" numFmtId="14" xfId="0" applyFont="1" applyNumberFormat="1"/>
    <xf borderId="0" fillId="0" fontId="3" numFmtId="164" xfId="0" applyFont="1" applyNumberFormat="1"/>
    <xf borderId="17" fillId="0" fontId="3" numFmtId="0" xfId="0" applyBorder="1" applyFont="1"/>
    <xf borderId="17" fillId="0" fontId="3" numFmtId="14" xfId="0" applyBorder="1" applyFont="1" applyNumberFormat="1"/>
    <xf borderId="14" fillId="2" fontId="3" numFmtId="0" xfId="0" applyAlignment="1" applyBorder="1" applyFont="1">
      <alignment horizontal="left" shrinkToFit="0" vertical="top" wrapText="1"/>
    </xf>
    <xf borderId="16" fillId="0" fontId="2" numFmtId="0" xfId="0" applyBorder="1" applyFont="1"/>
    <xf borderId="18" fillId="0" fontId="2" numFmtId="0" xfId="0" applyBorder="1" applyFont="1"/>
    <xf borderId="4" fillId="2" fontId="3" numFmtId="0" xfId="0" applyAlignment="1" applyBorder="1" applyFont="1">
      <alignment vertical="top"/>
    </xf>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4" fillId="2" fontId="4" numFmtId="0" xfId="0" applyAlignment="1" applyBorder="1" applyFont="1">
      <alignment vertical="top"/>
    </xf>
    <xf borderId="7" fillId="2" fontId="3" numFmtId="0" xfId="0" applyAlignment="1" applyBorder="1" applyFont="1">
      <alignment horizontal="center"/>
    </xf>
    <xf borderId="24" fillId="2" fontId="3" numFmtId="0" xfId="0" applyAlignment="1" applyBorder="1" applyFont="1">
      <alignment horizontal="left" shrinkToFit="0" vertical="top" wrapText="1"/>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4C6E7"/>
          <bgColor rgb="FFB4C6E7"/>
        </patternFill>
      </fill>
      <border/>
    </dxf>
  </dxfs>
  <tableStyles count="1">
    <tableStyle count="4" pivot="0" name="T1-style">
      <tableStyleElement dxfId="1" type="headerRow"/>
      <tableStyleElement dxfId="2" type="firstRowStripe"/>
      <tableStyleElement dxfId="3" type="secondRowStripe"/>
      <tableStyleElement dxfId="1"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381000</xdr:colOff>
      <xdr:row>0</xdr:row>
      <xdr:rowOff>0</xdr:rowOff>
    </xdr:from>
    <xdr:ext cx="6105525" cy="8753475"/>
    <xdr:sp>
      <xdr:nvSpPr>
        <xdr:cNvPr id="3" name="Shape 3"/>
        <xdr:cNvSpPr txBox="1"/>
      </xdr:nvSpPr>
      <xdr:spPr>
        <a:xfrm>
          <a:off x="2298000" y="0"/>
          <a:ext cx="6096000" cy="7560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Please insert SQL here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Method 1:-</a:t>
          </a:r>
          <a:r>
            <a:rPr lang="en-US" sz="1100">
              <a:solidFill>
                <a:schemeClr val="dk1"/>
              </a:solidFill>
              <a:latin typeface="Calibri"/>
              <a:ea typeface="Calibri"/>
              <a:cs typeface="Calibri"/>
              <a:sym typeface="Calibri"/>
            </a:rPr>
            <a:t> Using the Partition By clause</a:t>
          </a:r>
          <a:br>
            <a:rPr lang="en-US" sz="1100">
              <a:solidFill>
                <a:schemeClr val="dk1"/>
              </a:solidFill>
              <a:latin typeface="Calibri"/>
              <a:ea typeface="Calibri"/>
              <a:cs typeface="Calibri"/>
              <a:sym typeface="Calibri"/>
            </a:rPr>
          </a:b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WITH CustomersTrans AS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SELECT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PlyerId,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BetID,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productid,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BetAmt,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ROW_NUMBER() OVER (PARTITION BY PlyerId ORDER BY betting_date) AS row_num</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FROM</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[Betting_tax]</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WHERE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productid IN (1, 2)</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SELECT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PlyerId,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BetID,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productid,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BetAmt,</a:t>
          </a:r>
          <a:endParaRPr sz="1400"/>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[Awarded</a:t>
          </a:r>
          <a:r>
            <a:rPr lang="en-US" sz="1100">
              <a:solidFill>
                <a:schemeClr val="dk1"/>
              </a:solidFill>
              <a:latin typeface="Calibri"/>
              <a:ea typeface="Calibri"/>
              <a:cs typeface="Calibri"/>
              <a:sym typeface="Calibri"/>
            </a:rPr>
            <a:t> A</a:t>
          </a:r>
          <a:r>
            <a:rPr lang="en-US" sz="1100">
              <a:solidFill>
                <a:schemeClr val="dk1"/>
              </a:solidFill>
              <a:latin typeface="Calibri"/>
              <a:ea typeface="Calibri"/>
              <a:cs typeface="Calibri"/>
              <a:sym typeface="Calibri"/>
            </a:rPr>
            <a:t>mount]</a:t>
          </a:r>
          <a:r>
            <a:rPr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 CASE</a:t>
          </a:r>
          <a:endParaRPr sz="1400"/>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WHEN BetAmt &lt;= 20 THEN BetAmt ELSE 20 </a:t>
          </a:r>
          <a:r>
            <a:rPr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END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FROM</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CustomersTrans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WHERE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row_num = 1;</a:t>
          </a:r>
          <a:endParaRPr sz="1400"/>
        </a:p>
        <a:p>
          <a:pPr indent="0" lvl="0" marL="0" rtl="0" algn="l">
            <a:spcBef>
              <a:spcPts val="0"/>
            </a:spcBef>
            <a:spcAft>
              <a:spcPts val="0"/>
            </a:spcAft>
            <a:buNone/>
          </a:pPr>
          <a:r>
            <a:t/>
          </a:r>
          <a:endParaRPr sz="1100"/>
        </a:p>
      </xdr:txBody>
    </xdr:sp>
    <xdr:clientData fLocksWithSheet="0"/>
  </xdr:oneCellAnchor>
  <xdr:oneCellAnchor>
    <xdr:from>
      <xdr:col>16</xdr:col>
      <xdr:colOff>238125</xdr:colOff>
      <xdr:row>0</xdr:row>
      <xdr:rowOff>0</xdr:rowOff>
    </xdr:from>
    <xdr:ext cx="5848350" cy="8543925"/>
    <xdr:sp>
      <xdr:nvSpPr>
        <xdr:cNvPr id="4" name="Shape 4"/>
        <xdr:cNvSpPr txBox="1"/>
      </xdr:nvSpPr>
      <xdr:spPr>
        <a:xfrm>
          <a:off x="2426588" y="0"/>
          <a:ext cx="5838825" cy="7560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Please insert SQL here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Method 2:-</a:t>
          </a:r>
          <a:r>
            <a:rPr lang="en-US" sz="1100">
              <a:solidFill>
                <a:schemeClr val="dk1"/>
              </a:solidFill>
              <a:latin typeface="Calibri"/>
              <a:ea typeface="Calibri"/>
              <a:cs typeface="Calibri"/>
              <a:sym typeface="Calibri"/>
            </a:rPr>
            <a:t> Using the Min betting date</a:t>
          </a:r>
          <a:br>
            <a:rPr lang="en-US" sz="1100">
              <a:solidFill>
                <a:schemeClr val="dk1"/>
              </a:solidFill>
              <a:latin typeface="Calibri"/>
              <a:ea typeface="Calibri"/>
              <a:cs typeface="Calibri"/>
              <a:sym typeface="Calibri"/>
            </a:rPr>
          </a:b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SELECT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PlyerId,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BetID,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productid,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BetAmt,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CASE  WHEN BetAmt &gt; 20 THEN 20</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ELSE BetAmt  END AS bonus_amount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FROM  [Betting_tax] bt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WHERE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productid IN (1, 2)</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AND bt.Betting_date =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SELECT MIN(Betting_date)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FROM [Betting_tax]</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WHERE PlyerId = bt.PlyerId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AND productid IN (1, 2)</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1</xdr:col>
      <xdr:colOff>19050</xdr:colOff>
      <xdr:row>22</xdr:row>
      <xdr:rowOff>9525</xdr:rowOff>
    </xdr:from>
    <xdr:ext cx="3000375" cy="21812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800100</xdr:colOff>
      <xdr:row>5</xdr:row>
      <xdr:rowOff>57150</xdr:rowOff>
    </xdr:from>
    <xdr:ext cx="8820150" cy="68865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171450</xdr:colOff>
      <xdr:row>1</xdr:row>
      <xdr:rowOff>38100</xdr:rowOff>
    </xdr:from>
    <xdr:ext cx="11382375" cy="29003625"/>
    <xdr:sp>
      <xdr:nvSpPr>
        <xdr:cNvPr id="5" name="Shape 5"/>
        <xdr:cNvSpPr txBox="1"/>
      </xdr:nvSpPr>
      <xdr:spPr>
        <a:xfrm>
          <a:off x="0" y="0"/>
          <a:ext cx="10692000" cy="7560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chemeClr val="dk1"/>
              </a:solidFill>
              <a:latin typeface="Calibri"/>
              <a:ea typeface="Calibri"/>
              <a:cs typeface="Calibri"/>
              <a:sym typeface="Calibri"/>
            </a:rPr>
            <a:t>Please write a python script that reads</a:t>
          </a:r>
          <a:r>
            <a:rPr lang="en-US" sz="1200">
              <a:solidFill>
                <a:schemeClr val="dk1"/>
              </a:solidFill>
              <a:latin typeface="Calibri"/>
              <a:ea typeface="Calibri"/>
              <a:cs typeface="Calibri"/>
              <a:sym typeface="Calibri"/>
            </a:rPr>
            <a:t> in the given data (same shape as seen in T1) from a localhost connection, prints out a few stats about the dataset, cleans it if necessary and at the end prints out some summary statistics on the profitability of the company. </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1) </a:t>
          </a:r>
          <a:r>
            <a:rPr lang="en-US" sz="1200" u="sng">
              <a:solidFill>
                <a:schemeClr val="dk1"/>
              </a:solidFill>
              <a:latin typeface="Calibri"/>
              <a:ea typeface="Calibri"/>
              <a:cs typeface="Calibri"/>
              <a:sym typeface="Calibri"/>
            </a:rPr>
            <a:t>WRITE A PYTHON SCRIPT TO READ THE GIVEN DATA</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import pyodbc</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connection = pyodbc.connect('DRIVER={SQL Server Native Client 11.0};SERVER= MSSQLOLAP;DATABASE=master;UID=staging;PWD=***')</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cursor=connection.cursor()</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cursor.execute("SELECT * FROM Betting_tax")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rows=cursor.fetchall()</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for data in rows: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print(data)</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2) </a:t>
          </a:r>
          <a:r>
            <a:rPr lang="en-US" sz="1200" u="sng">
              <a:solidFill>
                <a:schemeClr val="dk1"/>
              </a:solidFill>
              <a:latin typeface="Calibri"/>
              <a:ea typeface="Calibri"/>
              <a:cs typeface="Calibri"/>
              <a:sym typeface="Calibri"/>
            </a:rPr>
            <a:t>PRINT OUT A FEW STATISTICS ABOUT THE DATASET</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import pyodbc</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#import pandas as pd</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connection = pyodbc.connect('DRIVER={SQL Server Native Client 11.0};SERVER= MSSQLOLAP;DATABASE=master;UID=staging;PWD=***')</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#cursor.execute("SELECT * FROM Betting_tax")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#rows=cursor.fetchall()</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BetID_query =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SELECT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COUNT(DISTINCT BetID) AS Count,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MIN(BetID) AS Min,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MAX(BetID) AS Max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FROM Betting_tax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PlyerId_query =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SELECT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COUNT(DISTINCT PlyerId) AS Count,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MIN(PlyerId) AS Min,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MAX(PlyerId) AS Max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FROM Betting_tax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productid_query =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SELECT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COUNT(DISTINCT productId) AS Count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FROM Betting_tax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betting_date_query =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SELECT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MIN(betting_date) AS Earliest,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MAX(betting_date) AS Latest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FROM Betting_tax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BetAmt_query =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SELECT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SUM(BetAmt) AS Total,</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AVG(BetAmt) AS Average,</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MIN(BetAmt) AS Min,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MAX(BetAmt) AS Max,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    STDEV(BetAmt) AS StandardDeviation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FROM Betting_tax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cursor=connection.cursor()</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cursor.execute(BetID_query)</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BetID_results = cursor.fetchone()</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cursor.execute(PlyerId_query)</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PlyerId_results = cursor.fetchone()</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cursor.execute(productid_query)</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productid_results = cursor.fetchone()</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cursor.execute(betting_date_query)</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betting_date_results = cursor.fetchone()</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cursor.execute(BetAmt_query)</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BetAmt_results = cursor.fetchone()</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cursor.close()</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print("Betting ID Statistics:")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print("Count:", BetID_results.Count)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print("Min:", BetID_results.Min)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print("Max:", BetID_results.Max)</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print("Player ID Statistics:")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print("Count:", PlyerId_results.Count)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print("Min:", PlyerId_results.Min)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print("Max:", PlyerId_results.Max)</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print("Product ID Statistics:")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print("Count:", productid_results.Count)</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print("Betting Date Statistics:")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print("Earliest:", betting_date_results.Earliest)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print("Latest:", betting_date_results.Latest)</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print("Betting Amount Statistics:")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print("Total:", BetAmt_results.Total)</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print("Average:", BetAmt_results.Average)</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print("Min:", BetAmt_results.Min)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print("Max:", BetAmt_results.Max)</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print("Standard Deviation:", BetAmt_results.StandardDeviation)</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3) </a:t>
          </a:r>
          <a:r>
            <a:rPr lang="en-US" sz="1200" u="sng">
              <a:solidFill>
                <a:schemeClr val="dk1"/>
              </a:solidFill>
              <a:latin typeface="Calibri"/>
              <a:ea typeface="Calibri"/>
              <a:cs typeface="Calibri"/>
              <a:sym typeface="Calibri"/>
            </a:rPr>
            <a:t>PRINT OUT SOME SUMMARY</a:t>
          </a:r>
          <a:r>
            <a:rPr lang="en-US" sz="1200" u="sng">
              <a:solidFill>
                <a:schemeClr val="dk1"/>
              </a:solidFill>
              <a:latin typeface="Calibri"/>
              <a:ea typeface="Calibri"/>
              <a:cs typeface="Calibri"/>
              <a:sym typeface="Calibri"/>
            </a:rPr>
            <a:t> STATISTICS ON THE PROFITABILITY OF THE COMPANY</a:t>
          </a:r>
          <a:endParaRPr sz="1200" u="sng"/>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import pyodbc</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connection = pyodbc.connect('DRIVER={SQL Server Native Client 11.0};SERVER= ABM-OLAP01\MSSQLOLAP;DATABASE=master;UID=staging_user;PWD=Nigeria@123')</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cursor=connection.cursor()</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sql_query = "SELECT BetAmt,BonusBetAmt,WinAmt,BonusWinAmt,TaxAmt FROM Betting_tax"</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cursor.execute(sql_query)</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rows = cursor.fetchall()</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cursor.close()</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connection.close()</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 Financial data</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betting_amounts = [row[0] for row in rows]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bonus_betting_amounts = [row[1] for row in rows]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winning_amounts = [row[2] for row in rows]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bonus_winning_amounts = [row[3] for row in rows]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tax_amounts = [row[4] for row in rows]</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 Profitability metrics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total_betting_amount = sum(betting_amounts)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total_bonus_betting_amount = sum(bonus_betting_amounts)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total_winning_amount = sum(winning_amounts)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total_bonus_winning_amount = sum(bonus_winning_amounts)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total_tax_amount = sum(tax_amounts)</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net_profit = (total_winning_amount + total_bonus_winning_amount + </a:t>
          </a:r>
          <a:r>
            <a:rPr lang="en-US" sz="1100">
              <a:solidFill>
                <a:schemeClr val="dk1"/>
              </a:solidFill>
              <a:latin typeface="Calibri"/>
              <a:ea typeface="Calibri"/>
              <a:cs typeface="Calibri"/>
              <a:sym typeface="Calibri"/>
            </a:rPr>
            <a:t>total_tax_amount</a:t>
          </a:r>
          <a:r>
            <a:rPr lang="en-US" sz="1200">
              <a:solidFill>
                <a:schemeClr val="dk1"/>
              </a:solidFill>
              <a:latin typeface="Calibri"/>
              <a:ea typeface="Calibri"/>
              <a:cs typeface="Calibri"/>
              <a:sym typeface="Calibri"/>
            </a:rPr>
            <a:t>) - (total_betting_amount + total_bonus_betting_amount )</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profit_margin = (net_profit / (total_betting_amount + total_bonus_betting_amount)) * 100</a:t>
          </a:r>
          <a:endParaRPr sz="1400"/>
        </a:p>
        <a:p>
          <a:pPr indent="0" lvl="0" marL="0" rtl="0" algn="l">
            <a:spcBef>
              <a:spcPts val="0"/>
            </a:spcBef>
            <a:spcAft>
              <a:spcPts val="0"/>
            </a:spcAft>
            <a:buNone/>
          </a:pPr>
          <a:r>
            <a:t/>
          </a:r>
          <a:endParaRPr sz="1200"/>
        </a:p>
        <a:p>
          <a:pPr indent="0" lvl="0" marL="0" rtl="0" algn="l">
            <a:spcBef>
              <a:spcPts val="0"/>
            </a:spcBef>
            <a:spcAft>
              <a:spcPts val="0"/>
            </a:spcAft>
            <a:buNone/>
          </a:pPr>
          <a:r>
            <a:rPr lang="en-US" sz="1200">
              <a:solidFill>
                <a:schemeClr val="dk1"/>
              </a:solidFill>
              <a:latin typeface="Calibri"/>
              <a:ea typeface="Calibri"/>
              <a:cs typeface="Calibri"/>
              <a:sym typeface="Calibri"/>
            </a:rPr>
            <a:t>print("Profitability Statistics:")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print("Total Betting Amount:", total_betting_amount)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print("Total Bonus Betting Amount:", total_bonus_betting_amount)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print("Total Winning Amount:", total_winning_amount)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print("Total Bonus Winning Amount:", total_bonus_winning_amount)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print("Total Tax Amount:", total_tax_amount)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print("Net Profit:", net_profit)</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print("Profit Margin (%):", profit_margin)</a:t>
          </a:r>
          <a:endParaRPr sz="1400"/>
        </a:p>
        <a:p>
          <a:pPr indent="0" lvl="0" marL="0" rtl="0" algn="l">
            <a:spcBef>
              <a:spcPts val="0"/>
            </a:spcBef>
            <a:spcAft>
              <a:spcPts val="0"/>
            </a:spcAft>
            <a:buNone/>
          </a:pPr>
          <a:r>
            <a:t/>
          </a:r>
          <a:endParaRPr sz="1200"/>
        </a:p>
      </xdr:txBody>
    </xdr:sp>
    <xdr:clientData fLocksWithSheet="0"/>
  </xdr:oneCellAnchor>
  <xdr:oneCellAnchor>
    <xdr:from>
      <xdr:col>13</xdr:col>
      <xdr:colOff>542925</xdr:colOff>
      <xdr:row>0</xdr:row>
      <xdr:rowOff>66675</xdr:rowOff>
    </xdr:from>
    <xdr:ext cx="8953500" cy="44005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19050</xdr:colOff>
      <xdr:row>65</xdr:row>
      <xdr:rowOff>76200</xdr:rowOff>
    </xdr:from>
    <xdr:ext cx="7839075" cy="358140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685800</xdr:colOff>
      <xdr:row>24</xdr:row>
      <xdr:rowOff>171450</xdr:rowOff>
    </xdr:from>
    <xdr:ext cx="8258175" cy="79533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totalsRowCount="1" ref="A22:L46" displayName="Table_1" name="Table_1" id="1">
  <tableColumns count="12">
    <tableColumn name="BetId" id="1"/>
    <tableColumn name="PlyerId " id="2"/>
    <tableColumn name="productId" id="3"/>
    <tableColumn name="date" id="4"/>
    <tableColumn totalsRowFunction="custom" name="BetAmt" id="5"/>
    <tableColumn totalsRowFunction="custom" name="BonusBetAmt" id="6"/>
    <tableColumn totalsRowFunction="custom" name="WinAmt" id="7"/>
    <tableColumn totalsRowFunction="custom" name="BonusWinAmt" id="8"/>
    <tableColumn totalsRowFunction="custom" name="TaxAmt" id="9"/>
    <tableColumn totalsRowFunction="custom" name="My TaxAmt Calculation based on my research" id="10"/>
    <tableColumn name="Percentage used" id="11"/>
    <tableColumn name="My TaxAmt Calculation METHOD 2 based on the percentage calculation" id="12"/>
  </tableColumns>
  <tableStyleInfo nam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78"/>
    <col customWidth="1" min="3" max="3" width="11.11"/>
    <col customWidth="1" min="4" max="4" width="10.78"/>
    <col customWidth="1" min="5" max="5" width="14.0"/>
    <col customWidth="1" min="6" max="6" width="19.33"/>
    <col customWidth="1" min="7" max="7" width="14.67"/>
    <col customWidth="1" min="8" max="8" width="15.44"/>
    <col customWidth="1" min="9" max="10" width="10.78"/>
    <col customWidth="1" min="11" max="11" width="22.44"/>
    <col customWidth="1" min="12" max="12" width="31.67"/>
    <col customWidth="1" min="13" max="13" width="80.67"/>
    <col customWidth="1" min="14" max="14" width="85.33"/>
    <col customWidth="1" min="15" max="26" width="10.78"/>
  </cols>
  <sheetData>
    <row r="1" ht="162.0" customHeight="1">
      <c r="A1" s="1" t="s">
        <v>0</v>
      </c>
      <c r="B1" s="2"/>
      <c r="C1" s="2"/>
      <c r="D1" s="2"/>
      <c r="E1" s="2"/>
      <c r="F1" s="2"/>
      <c r="G1" s="2"/>
      <c r="H1" s="3"/>
      <c r="I1" s="4"/>
      <c r="J1" s="5"/>
      <c r="K1" s="6" t="s">
        <v>1</v>
      </c>
      <c r="L1" s="7"/>
      <c r="M1" s="8" t="s">
        <v>2</v>
      </c>
      <c r="N1" s="9" t="s">
        <v>3</v>
      </c>
      <c r="O1" s="5"/>
      <c r="P1" s="5"/>
      <c r="Q1" s="5"/>
      <c r="R1" s="5"/>
      <c r="S1" s="5"/>
      <c r="T1" s="5"/>
      <c r="U1" s="5"/>
      <c r="V1" s="5"/>
      <c r="W1" s="5"/>
      <c r="X1" s="5"/>
      <c r="Y1" s="5"/>
      <c r="Z1" s="5"/>
    </row>
    <row r="2" ht="129.0" customHeight="1">
      <c r="A2" s="10"/>
      <c r="H2" s="11"/>
      <c r="I2" s="4"/>
      <c r="J2" s="5"/>
      <c r="K2" s="6" t="s">
        <v>4</v>
      </c>
      <c r="L2" s="7"/>
      <c r="M2" s="12" t="s">
        <v>5</v>
      </c>
      <c r="N2" s="5"/>
      <c r="O2" s="5"/>
      <c r="P2" s="5"/>
      <c r="Q2" s="5"/>
      <c r="R2" s="5"/>
      <c r="S2" s="5"/>
      <c r="T2" s="5"/>
      <c r="U2" s="5"/>
      <c r="V2" s="5"/>
      <c r="W2" s="5"/>
      <c r="X2" s="5"/>
      <c r="Y2" s="5"/>
      <c r="Z2" s="5"/>
    </row>
    <row r="3" ht="75.0" customHeight="1">
      <c r="A3" s="10"/>
      <c r="H3" s="11"/>
      <c r="I3" s="4"/>
      <c r="J3" s="5"/>
      <c r="K3" s="6" t="s">
        <v>6</v>
      </c>
      <c r="L3" s="7"/>
      <c r="M3" s="13" t="s">
        <v>7</v>
      </c>
      <c r="N3" s="5"/>
      <c r="O3" s="5"/>
      <c r="P3" s="5"/>
      <c r="Q3" s="5"/>
      <c r="R3" s="5"/>
      <c r="S3" s="5"/>
      <c r="T3" s="5"/>
      <c r="U3" s="5"/>
      <c r="V3" s="5"/>
      <c r="W3" s="5"/>
      <c r="X3" s="5"/>
      <c r="Y3" s="5"/>
      <c r="Z3" s="5"/>
    </row>
    <row r="4" ht="15.75" customHeight="1">
      <c r="A4" s="10"/>
      <c r="H4" s="11"/>
      <c r="I4" s="4"/>
      <c r="J4" s="5"/>
      <c r="K4" s="5"/>
      <c r="L4" s="5"/>
      <c r="M4" s="5"/>
      <c r="N4" s="5"/>
      <c r="O4" s="5"/>
      <c r="P4" s="5"/>
      <c r="Q4" s="5"/>
      <c r="R4" s="5"/>
      <c r="S4" s="5"/>
      <c r="T4" s="5"/>
      <c r="U4" s="5"/>
      <c r="V4" s="5"/>
      <c r="W4" s="5"/>
      <c r="X4" s="5"/>
      <c r="Y4" s="5"/>
      <c r="Z4" s="5"/>
    </row>
    <row r="5" ht="15.75" customHeight="1">
      <c r="A5" s="10"/>
      <c r="H5" s="11"/>
      <c r="I5" s="4"/>
      <c r="J5" s="5"/>
      <c r="K5" s="5"/>
      <c r="L5" s="5"/>
      <c r="M5" s="5"/>
      <c r="N5" s="5"/>
      <c r="O5" s="5"/>
      <c r="P5" s="5"/>
      <c r="Q5" s="5"/>
      <c r="R5" s="5"/>
      <c r="S5" s="5"/>
      <c r="T5" s="5"/>
      <c r="U5" s="5"/>
      <c r="V5" s="5"/>
      <c r="W5" s="5"/>
      <c r="X5" s="5"/>
      <c r="Y5" s="5"/>
      <c r="Z5" s="5"/>
    </row>
    <row r="6" ht="15.75" customHeight="1">
      <c r="A6" s="10"/>
      <c r="H6" s="11"/>
      <c r="I6" s="4"/>
      <c r="J6" s="5"/>
      <c r="K6" s="14"/>
      <c r="L6" s="14"/>
      <c r="M6" s="5"/>
      <c r="N6" s="5"/>
      <c r="O6" s="5"/>
      <c r="P6" s="5"/>
      <c r="Q6" s="5"/>
      <c r="R6" s="5"/>
      <c r="S6" s="5"/>
      <c r="T6" s="5"/>
      <c r="U6" s="5"/>
      <c r="V6" s="5"/>
      <c r="W6" s="5"/>
      <c r="X6" s="5"/>
      <c r="Y6" s="5"/>
      <c r="Z6" s="5"/>
    </row>
    <row r="7" ht="15.75" customHeight="1">
      <c r="A7" s="10"/>
      <c r="H7" s="11"/>
      <c r="I7" s="4"/>
      <c r="J7" s="5"/>
      <c r="K7" s="5"/>
      <c r="L7" s="5"/>
      <c r="M7" s="5"/>
      <c r="N7" s="5"/>
      <c r="O7" s="5"/>
      <c r="P7" s="5"/>
      <c r="Q7" s="5"/>
      <c r="R7" s="5"/>
      <c r="S7" s="5"/>
      <c r="T7" s="5"/>
      <c r="U7" s="5"/>
      <c r="V7" s="5"/>
      <c r="W7" s="5"/>
      <c r="X7" s="5"/>
      <c r="Y7" s="5"/>
      <c r="Z7" s="5"/>
    </row>
    <row r="8" ht="15.75" customHeight="1">
      <c r="A8" s="10"/>
      <c r="H8" s="11"/>
      <c r="I8" s="4"/>
      <c r="J8" s="5"/>
      <c r="K8" s="15"/>
      <c r="L8" s="5"/>
      <c r="M8" s="5"/>
      <c r="N8" s="5"/>
      <c r="O8" s="5"/>
      <c r="P8" s="5"/>
      <c r="Q8" s="5"/>
      <c r="R8" s="5"/>
      <c r="S8" s="5"/>
      <c r="T8" s="5"/>
      <c r="U8" s="5"/>
      <c r="V8" s="5"/>
      <c r="W8" s="5"/>
      <c r="X8" s="5"/>
      <c r="Y8" s="5"/>
      <c r="Z8" s="5"/>
    </row>
    <row r="9" ht="15.75" customHeight="1">
      <c r="A9" s="10"/>
      <c r="H9" s="11"/>
      <c r="I9" s="4"/>
      <c r="J9" s="5"/>
      <c r="K9" s="16"/>
      <c r="L9" s="5"/>
      <c r="M9" s="5"/>
      <c r="N9" s="5"/>
      <c r="O9" s="5"/>
      <c r="P9" s="5"/>
      <c r="Q9" s="5"/>
      <c r="R9" s="5"/>
      <c r="S9" s="5"/>
      <c r="T9" s="5"/>
      <c r="U9" s="5"/>
      <c r="V9" s="5"/>
      <c r="W9" s="5"/>
      <c r="X9" s="5"/>
      <c r="Y9" s="5"/>
      <c r="Z9" s="5"/>
    </row>
    <row r="10" ht="15.75" customHeight="1">
      <c r="A10" s="10"/>
      <c r="H10" s="11"/>
      <c r="I10" s="4"/>
      <c r="J10" s="5"/>
      <c r="K10" s="5"/>
      <c r="L10" s="5"/>
      <c r="M10" s="5"/>
      <c r="N10" s="5"/>
      <c r="O10" s="5"/>
      <c r="P10" s="5"/>
      <c r="Q10" s="5"/>
      <c r="R10" s="5"/>
      <c r="S10" s="5"/>
      <c r="T10" s="5"/>
      <c r="U10" s="5"/>
      <c r="V10" s="5"/>
      <c r="W10" s="5"/>
      <c r="X10" s="5"/>
      <c r="Y10" s="5"/>
      <c r="Z10" s="5"/>
    </row>
    <row r="11" ht="15.75" customHeight="1">
      <c r="A11" s="10"/>
      <c r="H11" s="11"/>
      <c r="I11" s="4"/>
      <c r="J11" s="5"/>
      <c r="K11" s="5"/>
      <c r="L11" s="5"/>
      <c r="M11" s="5"/>
      <c r="N11" s="5"/>
      <c r="O11" s="5"/>
      <c r="P11" s="5"/>
      <c r="Q11" s="5"/>
      <c r="R11" s="5"/>
      <c r="S11" s="5"/>
      <c r="T11" s="5"/>
      <c r="U11" s="5"/>
      <c r="V11" s="5"/>
      <c r="W11" s="5"/>
      <c r="X11" s="5"/>
      <c r="Y11" s="5"/>
      <c r="Z11" s="5"/>
    </row>
    <row r="12" ht="15.75" customHeight="1">
      <c r="A12" s="10"/>
      <c r="H12" s="11"/>
      <c r="I12" s="4"/>
      <c r="J12" s="5"/>
      <c r="K12" s="5"/>
      <c r="L12" s="5"/>
      <c r="M12" s="5"/>
      <c r="N12" s="5"/>
      <c r="O12" s="5"/>
      <c r="P12" s="5"/>
      <c r="Q12" s="5"/>
      <c r="R12" s="5"/>
      <c r="S12" s="5"/>
      <c r="T12" s="5"/>
      <c r="U12" s="5"/>
      <c r="V12" s="5"/>
      <c r="W12" s="5"/>
      <c r="X12" s="5"/>
      <c r="Y12" s="5"/>
      <c r="Z12" s="5"/>
    </row>
    <row r="13" ht="15.75" customHeight="1">
      <c r="A13" s="10"/>
      <c r="H13" s="11"/>
      <c r="I13" s="4"/>
      <c r="J13" s="5"/>
      <c r="K13" s="5"/>
      <c r="L13" s="5"/>
      <c r="M13" s="5"/>
      <c r="N13" s="5"/>
      <c r="O13" s="5"/>
      <c r="P13" s="5"/>
      <c r="Q13" s="5"/>
      <c r="R13" s="5"/>
      <c r="S13" s="5"/>
      <c r="T13" s="5"/>
      <c r="U13" s="5"/>
      <c r="V13" s="5"/>
      <c r="W13" s="5"/>
      <c r="X13" s="5"/>
      <c r="Y13" s="5"/>
      <c r="Z13" s="5"/>
    </row>
    <row r="14" ht="15.75" customHeight="1">
      <c r="A14" s="10"/>
      <c r="H14" s="11"/>
      <c r="I14" s="4"/>
      <c r="J14" s="5"/>
      <c r="K14" s="5"/>
      <c r="L14" s="5"/>
      <c r="M14" s="5"/>
      <c r="N14" s="5"/>
      <c r="O14" s="5"/>
      <c r="P14" s="5"/>
      <c r="Q14" s="5"/>
      <c r="R14" s="5"/>
      <c r="S14" s="5"/>
      <c r="T14" s="5"/>
      <c r="U14" s="5"/>
      <c r="V14" s="5"/>
      <c r="W14" s="5"/>
      <c r="X14" s="5"/>
      <c r="Y14" s="5"/>
      <c r="Z14" s="5"/>
    </row>
    <row r="15" ht="15.75" customHeight="1">
      <c r="A15" s="10"/>
      <c r="H15" s="11"/>
      <c r="I15" s="4"/>
      <c r="J15" s="5"/>
      <c r="K15" s="5"/>
      <c r="L15" s="5"/>
      <c r="M15" s="5"/>
      <c r="N15" s="5"/>
      <c r="O15" s="5"/>
      <c r="P15" s="5"/>
      <c r="Q15" s="5"/>
      <c r="R15" s="5"/>
      <c r="S15" s="5"/>
      <c r="T15" s="5"/>
      <c r="U15" s="5"/>
      <c r="V15" s="5"/>
      <c r="W15" s="5"/>
      <c r="X15" s="5"/>
      <c r="Y15" s="5"/>
      <c r="Z15" s="5"/>
    </row>
    <row r="16" ht="15.75" customHeight="1">
      <c r="A16" s="10"/>
      <c r="H16" s="11"/>
      <c r="I16" s="4"/>
      <c r="J16" s="5"/>
      <c r="K16" s="5"/>
      <c r="L16" s="5"/>
      <c r="M16" s="5"/>
      <c r="N16" s="5"/>
      <c r="O16" s="5"/>
      <c r="P16" s="5"/>
      <c r="Q16" s="5"/>
      <c r="R16" s="5"/>
      <c r="S16" s="5"/>
      <c r="T16" s="5"/>
      <c r="U16" s="5"/>
      <c r="V16" s="5"/>
      <c r="W16" s="5"/>
      <c r="X16" s="5"/>
      <c r="Y16" s="5"/>
      <c r="Z16" s="5"/>
    </row>
    <row r="17" ht="15.75" customHeight="1">
      <c r="A17" s="10"/>
      <c r="H17" s="11"/>
      <c r="I17" s="4"/>
      <c r="J17" s="5"/>
      <c r="K17" s="5"/>
      <c r="L17" s="5"/>
      <c r="M17" s="5"/>
      <c r="N17" s="5"/>
      <c r="O17" s="5"/>
      <c r="P17" s="5"/>
      <c r="Q17" s="5"/>
      <c r="R17" s="5"/>
      <c r="S17" s="5"/>
      <c r="T17" s="5"/>
      <c r="U17" s="5"/>
      <c r="V17" s="5"/>
      <c r="W17" s="5"/>
      <c r="X17" s="5"/>
      <c r="Y17" s="5"/>
      <c r="Z17" s="5"/>
    </row>
    <row r="18" ht="15.75" customHeight="1">
      <c r="A18" s="17"/>
      <c r="B18" s="18"/>
      <c r="C18" s="18"/>
      <c r="D18" s="18"/>
      <c r="E18" s="18"/>
      <c r="F18" s="18"/>
      <c r="G18" s="18"/>
      <c r="H18" s="19"/>
      <c r="I18" s="4"/>
      <c r="J18" s="5"/>
      <c r="K18" s="5"/>
      <c r="L18" s="5"/>
      <c r="M18" s="5"/>
      <c r="N18" s="5"/>
      <c r="O18" s="5"/>
      <c r="P18" s="5"/>
      <c r="Q18" s="5"/>
      <c r="R18" s="5"/>
      <c r="S18" s="5"/>
      <c r="T18" s="5"/>
      <c r="U18" s="5"/>
      <c r="V18" s="5"/>
      <c r="W18" s="5"/>
      <c r="X18" s="5"/>
      <c r="Y18" s="5"/>
      <c r="Z18" s="5"/>
    </row>
    <row r="19" ht="15.75" customHeight="1">
      <c r="A19" s="4"/>
      <c r="B19" s="4"/>
      <c r="C19" s="4"/>
      <c r="D19" s="4"/>
      <c r="E19" s="4"/>
      <c r="F19" s="4"/>
      <c r="G19" s="4"/>
      <c r="H19" s="4"/>
      <c r="I19" s="4"/>
      <c r="J19" s="5"/>
      <c r="K19" s="5"/>
      <c r="L19" s="5"/>
      <c r="M19" s="5"/>
      <c r="N19" s="5"/>
      <c r="O19" s="5"/>
      <c r="P19" s="5"/>
      <c r="Q19" s="5"/>
      <c r="R19" s="5"/>
      <c r="S19" s="5"/>
      <c r="T19" s="5"/>
      <c r="U19" s="5"/>
      <c r="V19" s="5"/>
      <c r="W19" s="5"/>
      <c r="X19" s="5"/>
      <c r="Y19" s="5"/>
      <c r="Z19" s="5"/>
    </row>
    <row r="20" ht="15.75" customHeight="1">
      <c r="A20" s="4"/>
      <c r="B20" s="4"/>
      <c r="C20" s="4"/>
      <c r="D20" s="4"/>
      <c r="E20" s="4"/>
      <c r="F20" s="4"/>
      <c r="G20" s="4"/>
      <c r="H20" s="4"/>
      <c r="I20" s="4"/>
      <c r="J20" s="5"/>
      <c r="K20" s="5"/>
      <c r="L20" s="5"/>
      <c r="M20" s="5"/>
      <c r="N20" s="5"/>
      <c r="O20" s="5"/>
      <c r="P20" s="5"/>
      <c r="Q20" s="5"/>
      <c r="R20" s="5"/>
      <c r="S20" s="5"/>
      <c r="T20" s="5"/>
      <c r="U20" s="5"/>
      <c r="V20" s="5"/>
      <c r="W20" s="5"/>
      <c r="X20" s="5"/>
      <c r="Y20" s="5"/>
      <c r="Z20" s="5"/>
    </row>
    <row r="21" ht="15.75" customHeight="1">
      <c r="A21" s="4"/>
      <c r="B21" s="4"/>
      <c r="C21" s="4"/>
      <c r="D21" s="4"/>
      <c r="E21" s="4"/>
      <c r="F21" s="4"/>
      <c r="G21" s="4"/>
      <c r="H21" s="4"/>
      <c r="I21" s="4"/>
      <c r="J21" s="5"/>
      <c r="K21" s="5"/>
      <c r="L21" s="5"/>
      <c r="M21" s="5"/>
      <c r="N21" s="5"/>
      <c r="O21" s="5"/>
      <c r="P21" s="5"/>
      <c r="Q21" s="5"/>
      <c r="R21" s="5"/>
      <c r="S21" s="5"/>
      <c r="T21" s="5"/>
      <c r="U21" s="5"/>
      <c r="V21" s="5"/>
      <c r="W21" s="5"/>
      <c r="X21" s="5"/>
      <c r="Y21" s="5"/>
      <c r="Z21" s="5"/>
    </row>
    <row r="22" ht="15.75" customHeight="1">
      <c r="A22" s="20" t="s">
        <v>8</v>
      </c>
      <c r="B22" s="21" t="s">
        <v>9</v>
      </c>
      <c r="C22" s="22" t="s">
        <v>10</v>
      </c>
      <c r="D22" s="23" t="s">
        <v>11</v>
      </c>
      <c r="E22" s="21" t="s">
        <v>12</v>
      </c>
      <c r="F22" s="21" t="s">
        <v>13</v>
      </c>
      <c r="G22" s="24" t="s">
        <v>14</v>
      </c>
      <c r="H22" s="24" t="s">
        <v>15</v>
      </c>
      <c r="I22" s="24" t="s">
        <v>16</v>
      </c>
      <c r="J22" s="25" t="s">
        <v>17</v>
      </c>
      <c r="K22" s="25" t="s">
        <v>18</v>
      </c>
      <c r="L22" s="25" t="s">
        <v>19</v>
      </c>
      <c r="M22" s="5"/>
      <c r="N22" s="5"/>
      <c r="O22" s="5"/>
      <c r="P22" s="5"/>
      <c r="Q22" s="5"/>
      <c r="R22" s="5"/>
      <c r="S22" s="5"/>
      <c r="T22" s="5"/>
      <c r="U22" s="5"/>
      <c r="V22" s="5"/>
      <c r="W22" s="5"/>
      <c r="X22" s="5"/>
      <c r="Y22" s="5"/>
      <c r="Z22" s="5"/>
    </row>
    <row r="23" ht="15.75" customHeight="1">
      <c r="A23" s="26">
        <v>1.0</v>
      </c>
      <c r="B23" s="27">
        <v>3.0</v>
      </c>
      <c r="C23" s="27">
        <v>2.0</v>
      </c>
      <c r="D23" s="28">
        <v>44197.0</v>
      </c>
      <c r="E23" s="27">
        <v>6.0</v>
      </c>
      <c r="F23" s="27">
        <v>0.0</v>
      </c>
      <c r="G23" s="29">
        <v>54.0</v>
      </c>
      <c r="H23" s="29">
        <v>0.0</v>
      </c>
      <c r="I23" s="29">
        <v>4.800000000000001</v>
      </c>
      <c r="J23" s="26">
        <f>IF(('T1'!$G23-'T1'!$E23+'T1'!$F23*0.1) &lt; 0, 0, ('T1'!$G23-'T1'!$E23+'T1'!$F23)*0.1)</f>
        <v>4.8</v>
      </c>
      <c r="K23" s="26">
        <f>'T1'!$I23/('T1'!$G23-'T1'!$E23+'T1'!$F23)</f>
        <v>0.1</v>
      </c>
      <c r="L23" s="30">
        <f>IF(('T1'!$G23-'T1'!$E23+'T1'!$F23)* 'T1'!$K23&lt;0,0,('T1'!$G23-'T1'!$E23+'T1'!$F23)*'T1'!$K23)</f>
        <v>4.8</v>
      </c>
      <c r="M23" s="5"/>
      <c r="N23" s="5"/>
      <c r="O23" s="5"/>
      <c r="P23" s="5"/>
      <c r="Q23" s="5"/>
      <c r="R23" s="5"/>
      <c r="S23" s="5"/>
      <c r="T23" s="5"/>
      <c r="U23" s="5"/>
      <c r="V23" s="5"/>
      <c r="W23" s="5"/>
      <c r="X23" s="5"/>
      <c r="Y23" s="5"/>
      <c r="Z23" s="5"/>
    </row>
    <row r="24" ht="15.75" customHeight="1">
      <c r="A24" s="26">
        <v>2.0</v>
      </c>
      <c r="B24" s="26">
        <v>15.0</v>
      </c>
      <c r="C24" s="26">
        <v>2.0</v>
      </c>
      <c r="D24" s="31">
        <v>44197.0</v>
      </c>
      <c r="E24" s="26">
        <v>13.0</v>
      </c>
      <c r="F24" s="26">
        <v>0.0</v>
      </c>
      <c r="G24" s="26">
        <v>0.0</v>
      </c>
      <c r="H24" s="26">
        <v>0.0</v>
      </c>
      <c r="I24" s="26">
        <v>0.0</v>
      </c>
      <c r="J24" s="26">
        <f>IF(('T1'!$G24-'T1'!$E24+'T1'!$F24*0.1) &lt; 0, 0, ('T1'!$G24-'T1'!$E24+'T1'!$F24)*0.1)</f>
        <v>0</v>
      </c>
      <c r="K24" s="26">
        <f>'T1'!$I24/('T1'!$G24-'T1'!$E24+'T1'!$F24)</f>
        <v>0</v>
      </c>
      <c r="L24" s="26">
        <f>IF(('T1'!$G24-'T1'!$E24+'T1'!$F24)* 'T1'!$K24&lt;0,0,('T1'!$G24-'T1'!$E24+'T1'!$F24)*'T1'!$K24)</f>
        <v>0</v>
      </c>
      <c r="M24" s="5"/>
      <c r="N24" s="5"/>
      <c r="O24" s="5"/>
      <c r="P24" s="5"/>
      <c r="Q24" s="5"/>
      <c r="R24" s="5"/>
      <c r="S24" s="5"/>
      <c r="T24" s="5"/>
      <c r="U24" s="5"/>
      <c r="V24" s="5"/>
      <c r="W24" s="5"/>
      <c r="X24" s="5"/>
      <c r="Y24" s="5"/>
      <c r="Z24" s="5"/>
    </row>
    <row r="25" ht="15.75" customHeight="1">
      <c r="A25" s="26">
        <v>3.0</v>
      </c>
      <c r="B25" s="26">
        <v>12.0</v>
      </c>
      <c r="C25" s="26">
        <v>2.0</v>
      </c>
      <c r="D25" s="31">
        <v>44198.0</v>
      </c>
      <c r="E25" s="26">
        <v>4.0</v>
      </c>
      <c r="F25" s="26">
        <v>2.0</v>
      </c>
      <c r="G25" s="26">
        <v>4.0</v>
      </c>
      <c r="H25" s="26">
        <v>2.0</v>
      </c>
      <c r="I25" s="26">
        <v>0.2</v>
      </c>
      <c r="J25" s="26">
        <f>IF(('T1'!$G25-'T1'!$E25+'T1'!$F25*0.1) &lt; 0, 0, ('T1'!$G25-'T1'!$E25+'T1'!$F25)*0.1)</f>
        <v>0.2</v>
      </c>
      <c r="K25" s="26">
        <f>'T1'!$I25/('T1'!$G25-'T1'!$E25+'T1'!$F25)</f>
        <v>0.1</v>
      </c>
      <c r="L25" s="26">
        <f>IF(('T1'!$G25-'T1'!$E25+'T1'!$F25)* 'T1'!$K25&lt;0,0,('T1'!$G25-'T1'!$E25+'T1'!$F25)*'T1'!$K25)</f>
        <v>0.2</v>
      </c>
      <c r="M25" s="5"/>
      <c r="N25" s="5"/>
      <c r="O25" s="5"/>
      <c r="P25" s="5"/>
      <c r="Q25" s="5"/>
      <c r="R25" s="5"/>
      <c r="S25" s="5"/>
      <c r="T25" s="5"/>
      <c r="U25" s="5"/>
      <c r="V25" s="5"/>
      <c r="W25" s="5"/>
      <c r="X25" s="5"/>
      <c r="Y25" s="5"/>
      <c r="Z25" s="5"/>
    </row>
    <row r="26" ht="15.75" customHeight="1">
      <c r="A26" s="26">
        <v>4.0</v>
      </c>
      <c r="B26" s="26">
        <v>3.0</v>
      </c>
      <c r="C26" s="26">
        <v>1.0</v>
      </c>
      <c r="D26" s="31">
        <v>44202.0</v>
      </c>
      <c r="E26" s="26">
        <v>2.0</v>
      </c>
      <c r="F26" s="26">
        <v>1.0</v>
      </c>
      <c r="G26" s="26">
        <v>0.0</v>
      </c>
      <c r="H26" s="26">
        <v>0.0</v>
      </c>
      <c r="I26" s="26">
        <v>0.0</v>
      </c>
      <c r="J26" s="26">
        <f>IF(('T1'!$G26-'T1'!$E26+'T1'!$F26*0.1) &lt; 0, 0, ('T1'!$G26-'T1'!$E26+'T1'!$F26)*0.1)</f>
        <v>0</v>
      </c>
      <c r="K26" s="26">
        <f>'T1'!$I26/('T1'!$G26-'T1'!$E26+'T1'!$F26)</f>
        <v>0</v>
      </c>
      <c r="L26" s="26">
        <f>IF(('T1'!$G26-'T1'!$E26+'T1'!$F26)* 'T1'!$K26&lt;0,0,('T1'!$G26-'T1'!$E26+'T1'!$F26)*'T1'!$K26)</f>
        <v>0</v>
      </c>
      <c r="M26" s="5"/>
      <c r="N26" s="5"/>
      <c r="O26" s="5"/>
      <c r="P26" s="5"/>
      <c r="Q26" s="5"/>
      <c r="R26" s="5"/>
      <c r="S26" s="5"/>
      <c r="T26" s="5"/>
      <c r="U26" s="5"/>
      <c r="V26" s="5"/>
      <c r="W26" s="5"/>
      <c r="X26" s="5"/>
      <c r="Y26" s="5"/>
      <c r="Z26" s="5"/>
    </row>
    <row r="27" ht="15.75" customHeight="1">
      <c r="A27" s="26">
        <v>5.0</v>
      </c>
      <c r="B27" s="26">
        <v>15.0</v>
      </c>
      <c r="C27" s="26">
        <v>1.0</v>
      </c>
      <c r="D27" s="31">
        <v>44203.0</v>
      </c>
      <c r="E27" s="26">
        <v>30.0</v>
      </c>
      <c r="F27" s="26">
        <v>0.0</v>
      </c>
      <c r="G27" s="26">
        <v>0.0</v>
      </c>
      <c r="H27" s="26">
        <v>0.0</v>
      </c>
      <c r="I27" s="26">
        <v>0.0</v>
      </c>
      <c r="J27" s="26">
        <f>IF(('T1'!$G27-'T1'!$E27+'T1'!$F27*0.1) &lt; 0, 0, ('T1'!$G27-'T1'!$E27+'T1'!$F27)*0.1)</f>
        <v>0</v>
      </c>
      <c r="K27" s="26">
        <f>'T1'!$I27/('T1'!$G27-'T1'!$E27+'T1'!$F27)</f>
        <v>0</v>
      </c>
      <c r="L27" s="26">
        <f>IF(('T1'!$G27-'T1'!$E27+'T1'!$F27)* 'T1'!$K27&lt;0,0,('T1'!$G27-'T1'!$E27+'T1'!$F27)*'T1'!$K27)</f>
        <v>0</v>
      </c>
      <c r="M27" s="5"/>
      <c r="N27" s="5"/>
      <c r="O27" s="5"/>
      <c r="P27" s="5"/>
      <c r="Q27" s="5"/>
      <c r="R27" s="5"/>
      <c r="S27" s="5"/>
      <c r="T27" s="5"/>
      <c r="U27" s="5"/>
      <c r="V27" s="5"/>
      <c r="W27" s="5"/>
      <c r="X27" s="5"/>
      <c r="Y27" s="5"/>
      <c r="Z27" s="5"/>
    </row>
    <row r="28" ht="15.75" customHeight="1">
      <c r="A28" s="26">
        <v>6.0</v>
      </c>
      <c r="B28" s="26">
        <v>18.0</v>
      </c>
      <c r="C28" s="26">
        <v>3.0</v>
      </c>
      <c r="D28" s="31">
        <v>44203.0</v>
      </c>
      <c r="E28" s="26">
        <v>3.0</v>
      </c>
      <c r="F28" s="26">
        <v>1.5</v>
      </c>
      <c r="G28" s="26">
        <v>3.0</v>
      </c>
      <c r="H28" s="26">
        <v>1.5</v>
      </c>
      <c r="I28" s="26">
        <v>0.15000000000000002</v>
      </c>
      <c r="J28" s="26">
        <f>IF(('T1'!$G28-'T1'!$E28+'T1'!$F28*0.1) &lt; 0, 0, ('T1'!$G28-'T1'!$E28+'T1'!$F28)*0.1)</f>
        <v>0.15</v>
      </c>
      <c r="K28" s="26">
        <f>'T1'!$I28/('T1'!$G28-'T1'!$E28+'T1'!$F28)</f>
        <v>0.1</v>
      </c>
      <c r="L28" s="26">
        <f>IF(('T1'!$G28-'T1'!$E28+'T1'!$F28)* 'T1'!$K28&lt;0,0,('T1'!$G28-'T1'!$E28+'T1'!$F28)*'T1'!$K28)</f>
        <v>0.15</v>
      </c>
      <c r="M28" s="5"/>
      <c r="N28" s="5"/>
      <c r="O28" s="5"/>
      <c r="P28" s="5"/>
      <c r="Q28" s="5"/>
      <c r="R28" s="5"/>
      <c r="S28" s="5"/>
      <c r="T28" s="5"/>
      <c r="U28" s="5"/>
      <c r="V28" s="5"/>
      <c r="W28" s="5"/>
      <c r="X28" s="5"/>
      <c r="Y28" s="5"/>
      <c r="Z28" s="5"/>
    </row>
    <row r="29" ht="15.75" customHeight="1">
      <c r="A29" s="26">
        <v>7.0</v>
      </c>
      <c r="B29" s="26">
        <v>12.0</v>
      </c>
      <c r="C29" s="26">
        <v>1.0</v>
      </c>
      <c r="D29" s="31">
        <v>44205.0</v>
      </c>
      <c r="E29" s="26">
        <v>34.0</v>
      </c>
      <c r="F29" s="26">
        <v>17.0</v>
      </c>
      <c r="G29" s="26">
        <v>0.0</v>
      </c>
      <c r="H29" s="26">
        <v>0.0</v>
      </c>
      <c r="I29" s="26">
        <v>0.0</v>
      </c>
      <c r="J29" s="26">
        <f>IF(('T1'!$G29-'T1'!$E29+'T1'!$F29*0.1) &lt; 0, 0, ('T1'!$G29-'T1'!$E29+'T1'!$F29)*0.1)</f>
        <v>0</v>
      </c>
      <c r="K29" s="26">
        <f>'T1'!$I29/('T1'!$G29-'T1'!$E29+'T1'!$F29)</f>
        <v>0</v>
      </c>
      <c r="L29" s="26">
        <f>IF(('T1'!$G29-'T1'!$E29+'T1'!$F29)* 'T1'!$K29&lt;0,0,('T1'!$G29-'T1'!$E29+'T1'!$F29)*'T1'!$K29)</f>
        <v>0</v>
      </c>
      <c r="M29" s="5"/>
      <c r="N29" s="5"/>
      <c r="O29" s="5"/>
      <c r="P29" s="5"/>
      <c r="Q29" s="5"/>
      <c r="R29" s="5"/>
      <c r="S29" s="5"/>
      <c r="T29" s="5"/>
      <c r="U29" s="5"/>
      <c r="V29" s="5"/>
      <c r="W29" s="5"/>
      <c r="X29" s="5"/>
      <c r="Y29" s="5"/>
      <c r="Z29" s="5"/>
    </row>
    <row r="30" ht="15.75" customHeight="1">
      <c r="A30" s="26">
        <v>8.0</v>
      </c>
      <c r="B30" s="26">
        <v>2.0</v>
      </c>
      <c r="C30" s="26">
        <v>2.0</v>
      </c>
      <c r="D30" s="31">
        <v>44207.0</v>
      </c>
      <c r="E30" s="26">
        <v>41.0</v>
      </c>
      <c r="F30" s="26">
        <v>0.0</v>
      </c>
      <c r="G30" s="26">
        <v>369.0</v>
      </c>
      <c r="H30" s="26">
        <v>0.0</v>
      </c>
      <c r="I30" s="26">
        <v>32.800000000000004</v>
      </c>
      <c r="J30" s="26">
        <f>IF(('T1'!$G30-'T1'!$E30+'T1'!$F30*0.1) &lt; 0, 0, ('T1'!$G30-'T1'!$E30+'T1'!$F30)*0.1)</f>
        <v>32.8</v>
      </c>
      <c r="K30" s="26">
        <f>'T1'!$I30/('T1'!$G30-'T1'!$E30+'T1'!$F30)</f>
        <v>0.1</v>
      </c>
      <c r="L30" s="26">
        <f>IF(('T1'!$G30-'T1'!$E30+'T1'!$F30)* 'T1'!$K30&lt;0,0,('T1'!$G30-'T1'!$E30+'T1'!$F30)*'T1'!$K30)</f>
        <v>32.8</v>
      </c>
      <c r="M30" s="5"/>
      <c r="N30" s="5"/>
      <c r="O30" s="5"/>
      <c r="P30" s="5"/>
      <c r="Q30" s="5"/>
      <c r="R30" s="5"/>
      <c r="S30" s="5"/>
      <c r="T30" s="5"/>
      <c r="U30" s="5"/>
      <c r="V30" s="5"/>
      <c r="W30" s="5"/>
      <c r="X30" s="5"/>
      <c r="Y30" s="5"/>
      <c r="Z30" s="5"/>
    </row>
    <row r="31" ht="15.75" customHeight="1">
      <c r="A31" s="26">
        <v>9.0</v>
      </c>
      <c r="B31" s="26">
        <v>11.0</v>
      </c>
      <c r="C31" s="26">
        <v>3.0</v>
      </c>
      <c r="D31" s="31">
        <v>44207.0</v>
      </c>
      <c r="E31" s="26">
        <v>34.0</v>
      </c>
      <c r="F31" s="26">
        <v>17.0</v>
      </c>
      <c r="G31" s="26">
        <v>0.0</v>
      </c>
      <c r="H31" s="26">
        <v>0.0</v>
      </c>
      <c r="I31" s="26">
        <v>0.0</v>
      </c>
      <c r="J31" s="26">
        <f>IF(('T1'!$G31-'T1'!$E31+'T1'!$F31*0.1) &lt; 0, 0, ('T1'!$G31-'T1'!$E31+'T1'!$F31)*0.1)</f>
        <v>0</v>
      </c>
      <c r="K31" s="26">
        <f>'T1'!$I31/('T1'!$G31-'T1'!$E31+'T1'!$F31)</f>
        <v>0</v>
      </c>
      <c r="L31" s="26">
        <f>IF(('T1'!$G31-'T1'!$E31+'T1'!$F31)* 'T1'!$K31&lt;0,0,('T1'!$G31-'T1'!$E31+'T1'!$F31)*'T1'!$K31)</f>
        <v>0</v>
      </c>
      <c r="M31" s="5"/>
      <c r="N31" s="5"/>
      <c r="O31" s="5"/>
      <c r="P31" s="5"/>
      <c r="Q31" s="5"/>
      <c r="R31" s="5"/>
      <c r="S31" s="5"/>
      <c r="T31" s="5"/>
      <c r="U31" s="5"/>
      <c r="V31" s="5"/>
      <c r="W31" s="5"/>
      <c r="X31" s="5"/>
      <c r="Y31" s="5"/>
      <c r="Z31" s="5"/>
    </row>
    <row r="32" ht="15.75" customHeight="1">
      <c r="A32" s="26">
        <v>10.0</v>
      </c>
      <c r="B32" s="26">
        <v>8.0</v>
      </c>
      <c r="C32" s="26">
        <v>2.0</v>
      </c>
      <c r="D32" s="31">
        <v>44208.0</v>
      </c>
      <c r="E32" s="26">
        <v>15.0</v>
      </c>
      <c r="F32" s="26">
        <v>0.0</v>
      </c>
      <c r="G32" s="26">
        <v>0.0</v>
      </c>
      <c r="H32" s="26">
        <v>0.0</v>
      </c>
      <c r="I32" s="26">
        <v>0.0</v>
      </c>
      <c r="J32" s="26">
        <f>IF(('T1'!$G32-'T1'!$E32+'T1'!$F32*0.1) &lt; 0, 0, ('T1'!$G32-'T1'!$E32+'T1'!$F32)*0.1)</f>
        <v>0</v>
      </c>
      <c r="K32" s="26">
        <f>'T1'!$I32/('T1'!$G32-'T1'!$E32+'T1'!$F32)</f>
        <v>0</v>
      </c>
      <c r="L32" s="26">
        <f>IF(('T1'!$G32-'T1'!$E32+'T1'!$F32)* 'T1'!$K32&lt;0,0,('T1'!$G32-'T1'!$E32+'T1'!$F32)*'T1'!$K32)</f>
        <v>0</v>
      </c>
      <c r="M32" s="5"/>
      <c r="N32" s="5"/>
      <c r="O32" s="5"/>
      <c r="P32" s="5"/>
      <c r="Q32" s="5"/>
      <c r="R32" s="5"/>
      <c r="S32" s="5"/>
      <c r="T32" s="5"/>
      <c r="U32" s="5"/>
      <c r="V32" s="5"/>
      <c r="W32" s="5"/>
      <c r="X32" s="5"/>
      <c r="Y32" s="5"/>
      <c r="Z32" s="5"/>
    </row>
    <row r="33" ht="15.75" customHeight="1">
      <c r="A33" s="26">
        <v>11.0</v>
      </c>
      <c r="B33" s="26">
        <v>8.0</v>
      </c>
      <c r="C33" s="26">
        <v>2.0</v>
      </c>
      <c r="D33" s="31">
        <v>44209.0</v>
      </c>
      <c r="E33" s="26">
        <v>37.0</v>
      </c>
      <c r="F33" s="26">
        <v>18.5</v>
      </c>
      <c r="G33" s="26">
        <v>37.0</v>
      </c>
      <c r="H33" s="26">
        <v>18.5</v>
      </c>
      <c r="I33" s="26">
        <v>1.85</v>
      </c>
      <c r="J33" s="26">
        <f>IF(('T1'!$G33-'T1'!$E33+'T1'!$F33*0.1) &lt; 0, 0, ('T1'!$G33-'T1'!$E33+'T1'!$F33)*0.1)</f>
        <v>1.85</v>
      </c>
      <c r="K33" s="26">
        <f>'T1'!$I33/('T1'!$G33-'T1'!$E33+'T1'!$F33)</f>
        <v>0.1</v>
      </c>
      <c r="L33" s="26">
        <f>IF(('T1'!$G33-'T1'!$E33+'T1'!$F33)* 'T1'!$K33&lt;0,0,('T1'!$G33-'T1'!$E33+'T1'!$F33)*'T1'!$K33)</f>
        <v>1.85</v>
      </c>
      <c r="M33" s="5"/>
      <c r="N33" s="5"/>
      <c r="O33" s="5"/>
      <c r="P33" s="5"/>
      <c r="Q33" s="5"/>
      <c r="R33" s="5"/>
      <c r="S33" s="5"/>
      <c r="T33" s="5"/>
      <c r="U33" s="5"/>
      <c r="V33" s="5"/>
      <c r="W33" s="5"/>
      <c r="X33" s="5"/>
      <c r="Y33" s="5"/>
      <c r="Z33" s="5"/>
    </row>
    <row r="34" ht="15.75" customHeight="1">
      <c r="A34" s="26">
        <v>12.0</v>
      </c>
      <c r="B34" s="26">
        <v>15.0</v>
      </c>
      <c r="C34" s="26">
        <v>1.0</v>
      </c>
      <c r="D34" s="31">
        <v>44210.0</v>
      </c>
      <c r="E34" s="26">
        <v>13.0</v>
      </c>
      <c r="F34" s="26">
        <v>0.0</v>
      </c>
      <c r="G34" s="26">
        <v>0.0</v>
      </c>
      <c r="H34" s="26">
        <v>0.0</v>
      </c>
      <c r="I34" s="26">
        <v>0.0</v>
      </c>
      <c r="J34" s="26">
        <f>IF(('T1'!$G34-'T1'!$E34+'T1'!$F34*0.1) &lt; 0, 0, ('T1'!$G34-'T1'!$E34+'T1'!$F34)*0.1)</f>
        <v>0</v>
      </c>
      <c r="K34" s="26">
        <f>'T1'!$I34/('T1'!$G34-'T1'!$E34+'T1'!$F34)</f>
        <v>0</v>
      </c>
      <c r="L34" s="26">
        <f>IF(('T1'!$G34-'T1'!$E34+'T1'!$F34)* 'T1'!$K34&lt;0,0,('T1'!$G34-'T1'!$E34+'T1'!$F34)*'T1'!$K34)</f>
        <v>0</v>
      </c>
      <c r="M34" s="5"/>
      <c r="N34" s="5"/>
      <c r="O34" s="5"/>
      <c r="P34" s="5"/>
      <c r="Q34" s="5"/>
      <c r="R34" s="5"/>
      <c r="S34" s="5"/>
      <c r="T34" s="5"/>
      <c r="U34" s="5"/>
      <c r="V34" s="5"/>
      <c r="W34" s="5"/>
      <c r="X34" s="5"/>
      <c r="Y34" s="5"/>
      <c r="Z34" s="5"/>
    </row>
    <row r="35" ht="15.75" customHeight="1">
      <c r="A35" s="26">
        <v>13.0</v>
      </c>
      <c r="B35" s="26">
        <v>3.0</v>
      </c>
      <c r="C35" s="26">
        <v>2.0</v>
      </c>
      <c r="D35" s="31">
        <v>44212.0</v>
      </c>
      <c r="E35" s="26">
        <v>24.0</v>
      </c>
      <c r="F35" s="26">
        <v>12.0</v>
      </c>
      <c r="G35" s="26">
        <v>0.0</v>
      </c>
      <c r="H35" s="26">
        <v>0.0</v>
      </c>
      <c r="I35" s="26">
        <v>0.0</v>
      </c>
      <c r="J35" s="26">
        <f>IF(('T1'!$G35-'T1'!$E35+'T1'!$F35*0.1) &lt; 0, 0, ('T1'!$G35-'T1'!$E35+'T1'!$F35)*0.1)</f>
        <v>0</v>
      </c>
      <c r="K35" s="26">
        <f>'T1'!$I35/('T1'!$G35-'T1'!$E35+'T1'!$F35)</f>
        <v>0</v>
      </c>
      <c r="L35" s="26">
        <f>IF(('T1'!$G35-'T1'!$E35+'T1'!$F35)* 'T1'!$K35&lt;0,0,('T1'!$G35-'T1'!$E35+'T1'!$F35)*'T1'!$K35)</f>
        <v>0</v>
      </c>
      <c r="M35" s="5"/>
      <c r="N35" s="5"/>
      <c r="O35" s="5"/>
      <c r="P35" s="5"/>
      <c r="Q35" s="5"/>
      <c r="R35" s="5"/>
      <c r="S35" s="5"/>
      <c r="T35" s="5"/>
      <c r="U35" s="5"/>
      <c r="V35" s="5"/>
      <c r="W35" s="5"/>
      <c r="X35" s="5"/>
      <c r="Y35" s="5"/>
      <c r="Z35" s="5"/>
    </row>
    <row r="36" ht="15.75" customHeight="1">
      <c r="A36" s="26">
        <v>14.0</v>
      </c>
      <c r="B36" s="26">
        <v>12.0</v>
      </c>
      <c r="C36" s="26">
        <v>2.0</v>
      </c>
      <c r="D36" s="31">
        <v>44216.0</v>
      </c>
      <c r="E36" s="26">
        <v>15.0</v>
      </c>
      <c r="F36" s="26">
        <v>0.0</v>
      </c>
      <c r="G36" s="26">
        <v>15.0</v>
      </c>
      <c r="H36" s="26">
        <v>0.0</v>
      </c>
      <c r="I36" s="26">
        <v>0.0</v>
      </c>
      <c r="J36" s="26">
        <f>IF(('T1'!$G36-'T1'!$E36+'T1'!$F36*0.1) &lt; 0, 0, ('T1'!$G36-'T1'!$E36+'T1'!$F36)*0.1)</f>
        <v>0</v>
      </c>
      <c r="K36" s="26">
        <v>0.0</v>
      </c>
      <c r="L36" s="26">
        <f>IF(('T1'!$G36-'T1'!$E36+'T1'!$F36)* 'T1'!$K36&lt;0,0,('T1'!$G36-'T1'!$E36+'T1'!$F36)*'T1'!$K36)</f>
        <v>0</v>
      </c>
      <c r="M36" s="5"/>
      <c r="N36" s="5"/>
      <c r="O36" s="5"/>
      <c r="P36" s="5"/>
      <c r="Q36" s="5"/>
      <c r="R36" s="5"/>
      <c r="S36" s="5"/>
      <c r="T36" s="5"/>
      <c r="U36" s="5"/>
      <c r="V36" s="5"/>
      <c r="W36" s="5"/>
      <c r="X36" s="5"/>
      <c r="Y36" s="5"/>
      <c r="Z36" s="5"/>
    </row>
    <row r="37" ht="15.75" customHeight="1">
      <c r="A37" s="26">
        <v>15.0</v>
      </c>
      <c r="B37" s="26">
        <v>16.0</v>
      </c>
      <c r="C37" s="26">
        <v>2.0</v>
      </c>
      <c r="D37" s="31">
        <v>44216.0</v>
      </c>
      <c r="E37" s="26">
        <v>23.0</v>
      </c>
      <c r="F37" s="26">
        <v>0.0</v>
      </c>
      <c r="G37" s="26">
        <v>0.0</v>
      </c>
      <c r="H37" s="26">
        <v>0.0</v>
      </c>
      <c r="I37" s="26">
        <v>0.0</v>
      </c>
      <c r="J37" s="26">
        <f>IF(('T1'!$G37-'T1'!$E37+'T1'!$F37*0.1) &lt; 0, 0, ('T1'!$G37-'T1'!$E37+'T1'!$F37)*0.1)</f>
        <v>0</v>
      </c>
      <c r="K37" s="26">
        <f>'T1'!$I37/('T1'!$G37-'T1'!$E37+'T1'!$F37)</f>
        <v>0</v>
      </c>
      <c r="L37" s="26">
        <f>IF(('T1'!$G37-'T1'!$E37+'T1'!$F37)* 'T1'!$K37&lt;0,0,('T1'!$G37-'T1'!$E37+'T1'!$F37)*'T1'!$K37)</f>
        <v>0</v>
      </c>
      <c r="M37" s="5"/>
      <c r="N37" s="5"/>
      <c r="O37" s="5"/>
      <c r="P37" s="5"/>
      <c r="Q37" s="5"/>
      <c r="R37" s="5"/>
      <c r="S37" s="5"/>
      <c r="T37" s="5"/>
      <c r="U37" s="5"/>
      <c r="V37" s="5"/>
      <c r="W37" s="5"/>
      <c r="X37" s="5"/>
      <c r="Y37" s="5"/>
      <c r="Z37" s="5"/>
    </row>
    <row r="38" ht="15.75" customHeight="1">
      <c r="A38" s="26">
        <v>16.0</v>
      </c>
      <c r="B38" s="26">
        <v>10.0</v>
      </c>
      <c r="C38" s="26">
        <v>2.0</v>
      </c>
      <c r="D38" s="31">
        <v>44218.0</v>
      </c>
      <c r="E38" s="26">
        <v>19.0</v>
      </c>
      <c r="F38" s="26">
        <v>0.0</v>
      </c>
      <c r="G38" s="26">
        <v>0.0</v>
      </c>
      <c r="H38" s="26">
        <v>0.0</v>
      </c>
      <c r="I38" s="26">
        <v>0.0</v>
      </c>
      <c r="J38" s="26">
        <f>IF(('T1'!$G38-'T1'!$E38+'T1'!$F38*0.1) &lt; 0, 0, ('T1'!$G38-'T1'!$E38+'T1'!$F38)*0.1)</f>
        <v>0</v>
      </c>
      <c r="K38" s="26">
        <f>'T1'!$I38/('T1'!$G38-'T1'!$E38+'T1'!$F38)</f>
        <v>0</v>
      </c>
      <c r="L38" s="26">
        <f>IF(('T1'!$G38-'T1'!$E38+'T1'!$F38)* 'T1'!$K38&lt;0,0,('T1'!$G38-'T1'!$E38+'T1'!$F38)*'T1'!$K38)</f>
        <v>0</v>
      </c>
      <c r="M38" s="5"/>
      <c r="N38" s="5"/>
      <c r="O38" s="5"/>
      <c r="P38" s="5"/>
      <c r="Q38" s="5"/>
      <c r="R38" s="5"/>
      <c r="S38" s="5"/>
      <c r="T38" s="5"/>
      <c r="U38" s="5"/>
      <c r="V38" s="5"/>
      <c r="W38" s="5"/>
      <c r="X38" s="5"/>
      <c r="Y38" s="5"/>
      <c r="Z38" s="5"/>
    </row>
    <row r="39" ht="15.75" customHeight="1">
      <c r="A39" s="26">
        <v>17.0</v>
      </c>
      <c r="B39" s="26">
        <v>12.0</v>
      </c>
      <c r="C39" s="26">
        <v>1.0</v>
      </c>
      <c r="D39" s="31">
        <v>44219.0</v>
      </c>
      <c r="E39" s="26">
        <v>7.0</v>
      </c>
      <c r="F39" s="26">
        <v>3.5</v>
      </c>
      <c r="G39" s="26">
        <v>63.0</v>
      </c>
      <c r="H39" s="26">
        <v>31.5</v>
      </c>
      <c r="I39" s="26">
        <v>5.95</v>
      </c>
      <c r="J39" s="26">
        <f>IF(('T1'!$G39-'T1'!$E39+'T1'!$F39*0.1) &lt; 0, 0, ('T1'!$G39-'T1'!$E39+'T1'!$F39)*0.1)</f>
        <v>5.95</v>
      </c>
      <c r="K39" s="32">
        <f>'T1'!$I39/('T1'!$G39-'T1'!$E39+'T1'!$F39)</f>
        <v>0.1</v>
      </c>
      <c r="L39" s="26">
        <f>IF(('T1'!$G39-'T1'!$E39+'T1'!$F39)* 'T1'!$K39&lt;0,0,('T1'!$G39-'T1'!$E39+'T1'!$F39)*'T1'!$K39)</f>
        <v>5.95</v>
      </c>
      <c r="M39" s="5"/>
      <c r="N39" s="5"/>
      <c r="O39" s="5"/>
      <c r="P39" s="5"/>
      <c r="Q39" s="5"/>
      <c r="R39" s="5"/>
      <c r="S39" s="5"/>
      <c r="T39" s="5"/>
      <c r="U39" s="5"/>
      <c r="V39" s="5"/>
      <c r="W39" s="5"/>
      <c r="X39" s="5"/>
      <c r="Y39" s="5"/>
      <c r="Z39" s="5"/>
    </row>
    <row r="40" ht="15.75" customHeight="1">
      <c r="A40" s="26">
        <v>18.0</v>
      </c>
      <c r="B40" s="26">
        <v>15.0</v>
      </c>
      <c r="C40" s="26">
        <v>2.0</v>
      </c>
      <c r="D40" s="31">
        <v>44219.0</v>
      </c>
      <c r="E40" s="26">
        <v>8.0</v>
      </c>
      <c r="F40" s="26">
        <v>0.0</v>
      </c>
      <c r="G40" s="26">
        <v>0.0</v>
      </c>
      <c r="H40" s="26">
        <v>0.0</v>
      </c>
      <c r="I40" s="26">
        <v>0.0</v>
      </c>
      <c r="J40" s="26">
        <f>IF(('T1'!$G40-'T1'!$E40+'T1'!$F40*0.1) &lt; 0, 0, ('T1'!$G40-'T1'!$E40+'T1'!$F40)*0.1)</f>
        <v>0</v>
      </c>
      <c r="K40" s="26">
        <f>'T1'!$I40/('T1'!$G40-'T1'!$E40+'T1'!$F40)</f>
        <v>0</v>
      </c>
      <c r="L40" s="26">
        <f>IF(('T1'!$G40-'T1'!$E40+'T1'!$F40)* 'T1'!$K40&lt;0,0,('T1'!$G40-'T1'!$E40+'T1'!$F40)*'T1'!$K40)</f>
        <v>0</v>
      </c>
      <c r="M40" s="5"/>
      <c r="N40" s="5"/>
      <c r="O40" s="5"/>
      <c r="P40" s="5"/>
      <c r="Q40" s="5"/>
      <c r="R40" s="5"/>
      <c r="S40" s="5"/>
      <c r="T40" s="5"/>
      <c r="U40" s="5"/>
      <c r="V40" s="5"/>
      <c r="W40" s="5"/>
      <c r="X40" s="5"/>
      <c r="Y40" s="5"/>
      <c r="Z40" s="5"/>
    </row>
    <row r="41" ht="15.75" customHeight="1">
      <c r="A41" s="26">
        <v>19.0</v>
      </c>
      <c r="B41" s="26">
        <v>12.0</v>
      </c>
      <c r="C41" s="26">
        <v>2.0</v>
      </c>
      <c r="D41" s="31">
        <v>44221.0</v>
      </c>
      <c r="E41" s="26">
        <v>49.0</v>
      </c>
      <c r="F41" s="26">
        <v>0.0</v>
      </c>
      <c r="G41" s="26">
        <v>0.0</v>
      </c>
      <c r="H41" s="26">
        <v>0.0</v>
      </c>
      <c r="I41" s="26">
        <v>0.0</v>
      </c>
      <c r="J41" s="26">
        <f>IF(('T1'!$G41-'T1'!$E41+'T1'!$F41*0.1) &lt; 0, 0, ('T1'!$G41-'T1'!$E41+'T1'!$F41)*0.1)</f>
        <v>0</v>
      </c>
      <c r="K41" s="26">
        <f>'T1'!$I41/('T1'!$G41-'T1'!$E41+'T1'!$F41)</f>
        <v>0</v>
      </c>
      <c r="L41" s="26">
        <f>IF(('T1'!$G41-'T1'!$E41+'T1'!$F41)* 'T1'!$K41&lt;0,0,('T1'!$G41-'T1'!$E41+'T1'!$F41)*'T1'!$K41)</f>
        <v>0</v>
      </c>
      <c r="M41" s="5"/>
      <c r="N41" s="5"/>
      <c r="O41" s="5"/>
      <c r="P41" s="5"/>
      <c r="Q41" s="5"/>
      <c r="R41" s="5"/>
      <c r="S41" s="5"/>
      <c r="T41" s="5"/>
      <c r="U41" s="5"/>
      <c r="V41" s="5"/>
      <c r="W41" s="5"/>
      <c r="X41" s="5"/>
      <c r="Y41" s="5"/>
      <c r="Z41" s="5"/>
    </row>
    <row r="42" ht="15.75" customHeight="1">
      <c r="A42" s="26">
        <v>20.0</v>
      </c>
      <c r="B42" s="26">
        <v>3.0</v>
      </c>
      <c r="C42" s="26">
        <v>2.0</v>
      </c>
      <c r="D42" s="31">
        <v>44222.0</v>
      </c>
      <c r="E42" s="26">
        <v>26.0</v>
      </c>
      <c r="F42" s="26">
        <v>13.0</v>
      </c>
      <c r="G42" s="26">
        <v>0.0</v>
      </c>
      <c r="H42" s="26">
        <v>0.0</v>
      </c>
      <c r="I42" s="26">
        <v>0.0</v>
      </c>
      <c r="J42" s="26">
        <f>IF(('T1'!$G42-'T1'!$E42+'T1'!$F42*0.1) &lt; 0, 0, ('T1'!$G42-'T1'!$E42+'T1'!$F42)*0.1)</f>
        <v>0</v>
      </c>
      <c r="K42" s="26">
        <f>'T1'!$I42/('T1'!$G42-'T1'!$E42+'T1'!$F42)</f>
        <v>0</v>
      </c>
      <c r="L42" s="26">
        <f>IF(('T1'!$G42-'T1'!$E42+'T1'!$F42)* 'T1'!$K42&lt;0,0,('T1'!$G42-'T1'!$E42+'T1'!$F42)*'T1'!$K42)</f>
        <v>0</v>
      </c>
      <c r="M42" s="5"/>
      <c r="N42" s="5"/>
      <c r="O42" s="5"/>
      <c r="P42" s="5"/>
      <c r="Q42" s="5"/>
      <c r="R42" s="5"/>
      <c r="S42" s="5"/>
      <c r="T42" s="5"/>
      <c r="U42" s="5"/>
      <c r="V42" s="5"/>
      <c r="W42" s="5"/>
      <c r="X42" s="5"/>
      <c r="Y42" s="5"/>
      <c r="Z42" s="5"/>
    </row>
    <row r="43" ht="15.75" customHeight="1">
      <c r="A43" s="26">
        <v>21.0</v>
      </c>
      <c r="B43" s="26">
        <v>3.0</v>
      </c>
      <c r="C43" s="26">
        <v>2.0</v>
      </c>
      <c r="D43" s="31">
        <v>44223.0</v>
      </c>
      <c r="E43" s="26">
        <v>20.0</v>
      </c>
      <c r="F43" s="26">
        <v>0.0</v>
      </c>
      <c r="G43" s="26">
        <v>20.0</v>
      </c>
      <c r="H43" s="26">
        <v>0.0</v>
      </c>
      <c r="I43" s="26">
        <v>0.0</v>
      </c>
      <c r="J43" s="26">
        <f>IF(('T1'!$G43-'T1'!$E43+'T1'!$F43*0.1) &lt; 0, 0, ('T1'!$G43-'T1'!$E43+'T1'!$F43)*0.1)</f>
        <v>0</v>
      </c>
      <c r="K43" s="26">
        <v>0.0</v>
      </c>
      <c r="L43" s="26">
        <f>IF(('T1'!$G43-'T1'!$E43+'T1'!$F43)* 'T1'!$K43&lt;0,0,('T1'!$G43-'T1'!$E43+'T1'!$F43)*'T1'!$K43)</f>
        <v>0</v>
      </c>
      <c r="M43" s="5"/>
      <c r="N43" s="5"/>
      <c r="O43" s="5"/>
      <c r="P43" s="5"/>
      <c r="Q43" s="5"/>
      <c r="R43" s="5"/>
      <c r="S43" s="5"/>
      <c r="T43" s="5"/>
      <c r="U43" s="5"/>
      <c r="V43" s="5"/>
      <c r="W43" s="5"/>
      <c r="X43" s="5"/>
      <c r="Y43" s="5"/>
      <c r="Z43" s="5"/>
    </row>
    <row r="44" ht="15.75" customHeight="1">
      <c r="A44" s="26">
        <v>22.0</v>
      </c>
      <c r="B44" s="26">
        <v>12.0</v>
      </c>
      <c r="C44" s="26">
        <v>1.0</v>
      </c>
      <c r="D44" s="31">
        <v>44224.0</v>
      </c>
      <c r="E44" s="26">
        <v>38.0</v>
      </c>
      <c r="F44" s="26">
        <v>38.0</v>
      </c>
      <c r="G44" s="26">
        <v>0.0</v>
      </c>
      <c r="H44" s="26">
        <v>0.0</v>
      </c>
      <c r="I44" s="26">
        <v>0.0</v>
      </c>
      <c r="J44" s="26">
        <f>IF(('T1'!$G44-'T1'!$E44+'T1'!$F44*0.1) &lt; 0, 0, ('T1'!$G44-'T1'!$E44+'T1'!$F44)*0.1)</f>
        <v>0</v>
      </c>
      <c r="K44" s="26">
        <v>0.0</v>
      </c>
      <c r="L44" s="26">
        <f>IF(('T1'!$G44-'T1'!$E44+'T1'!$F44)* 'T1'!$K44&lt;0,0,('T1'!$G44-'T1'!$E44+'T1'!$F44)*'T1'!$K44)</f>
        <v>0</v>
      </c>
      <c r="M44" s="5"/>
      <c r="N44" s="5"/>
      <c r="O44" s="5"/>
      <c r="P44" s="5"/>
      <c r="Q44" s="5"/>
      <c r="R44" s="5"/>
      <c r="S44" s="5"/>
      <c r="T44" s="5"/>
      <c r="U44" s="5"/>
      <c r="V44" s="5"/>
      <c r="W44" s="5"/>
      <c r="X44" s="5"/>
      <c r="Y44" s="5"/>
      <c r="Z44" s="5"/>
    </row>
    <row r="45" ht="15.75" customHeight="1">
      <c r="A45" s="26">
        <v>23.0</v>
      </c>
      <c r="B45" s="33">
        <v>17.0</v>
      </c>
      <c r="C45" s="33">
        <v>1.0</v>
      </c>
      <c r="D45" s="34">
        <v>44224.0</v>
      </c>
      <c r="E45" s="33">
        <v>17.0</v>
      </c>
      <c r="F45" s="33">
        <v>8.5</v>
      </c>
      <c r="G45" s="33">
        <v>0.0</v>
      </c>
      <c r="H45" s="33">
        <v>0.0</v>
      </c>
      <c r="I45" s="33">
        <v>0.0</v>
      </c>
      <c r="J45" s="26">
        <f>IF(('T1'!$G45-'T1'!$E45+'T1'!$F45*0.1) &lt; 0, 0, ('T1'!$G45-'T1'!$E45+'T1'!$F45)*0.1)</f>
        <v>0</v>
      </c>
      <c r="K45" s="26">
        <f>'T1'!$I45/('T1'!$G45-'T1'!$E45+'T1'!$F45)</f>
        <v>0</v>
      </c>
      <c r="L45" s="26">
        <f>IF(('T1'!$G45-'T1'!$E45+'T1'!$F45)* 'T1'!$K45&lt;0,0,('T1'!$G45-'T1'!$E45+'T1'!$F45)*'T1'!$K45)</f>
        <v>0</v>
      </c>
      <c r="M45" s="5"/>
      <c r="N45" s="5"/>
      <c r="O45" s="5"/>
      <c r="P45" s="5"/>
      <c r="Q45" s="5"/>
      <c r="R45" s="5"/>
      <c r="S45" s="5"/>
      <c r="T45" s="5"/>
      <c r="U45" s="5"/>
      <c r="V45" s="5"/>
      <c r="W45" s="5"/>
      <c r="X45" s="5"/>
      <c r="Y45" s="5"/>
      <c r="Z45" s="5"/>
    </row>
    <row r="46" ht="15.75" customHeight="1">
      <c r="A46" s="26"/>
      <c r="B46" s="26"/>
      <c r="C46" s="26"/>
      <c r="D46" s="31"/>
      <c r="E46" s="26">
        <f>SUBTOTAL(109,'T1'!$E$23:$E$45)</f>
        <v>478</v>
      </c>
      <c r="F46" s="26">
        <f>SUBTOTAL(109,'T1'!$F$23:$F$45)</f>
        <v>132</v>
      </c>
      <c r="G46" s="26">
        <f>SUBTOTAL(109,'T1'!$G$23:$G$45)</f>
        <v>565</v>
      </c>
      <c r="H46" s="26">
        <f>SUBTOTAL(109,'T1'!$H$23:$H$45)</f>
        <v>53.5</v>
      </c>
      <c r="I46" s="26">
        <f>SUBTOTAL(109,'T1'!$I$23:$I$45)</f>
        <v>45.75</v>
      </c>
      <c r="J46" s="26">
        <f>SUBTOTAL(109,'T1'!$J$23:$J$45)</f>
        <v>45.75</v>
      </c>
      <c r="K46" s="26"/>
      <c r="L46" s="26"/>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A1:H18"/>
    <mergeCell ref="K1:L1"/>
    <mergeCell ref="K2:L2"/>
    <mergeCell ref="K3:L3"/>
  </mergeCell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2.0"/>
    <col customWidth="1" min="3" max="3" width="11.67"/>
    <col customWidth="1" min="4" max="4" width="16.78"/>
    <col customWidth="1" min="5" max="5" width="12.11"/>
    <col customWidth="1" min="6" max="6" width="17.33"/>
    <col customWidth="1" min="7" max="7" width="15.33"/>
    <col customWidth="1" min="8" max="26" width="10.78"/>
  </cols>
  <sheetData>
    <row r="1" ht="15.75" customHeight="1">
      <c r="A1" s="5"/>
      <c r="B1" s="5"/>
      <c r="C1" s="5"/>
      <c r="D1" s="5"/>
      <c r="E1" s="5"/>
      <c r="F1" s="5"/>
      <c r="G1" s="5"/>
      <c r="H1" s="5"/>
      <c r="I1" s="5"/>
      <c r="J1" s="5"/>
      <c r="K1" s="5"/>
      <c r="L1" s="5"/>
      <c r="M1" s="5"/>
      <c r="N1" s="5"/>
      <c r="O1" s="5"/>
      <c r="P1" s="5"/>
      <c r="Q1" s="5"/>
      <c r="R1" s="5"/>
      <c r="S1" s="5"/>
      <c r="T1" s="5"/>
      <c r="U1" s="5"/>
      <c r="V1" s="5"/>
      <c r="W1" s="5"/>
      <c r="X1" s="5"/>
      <c r="Y1" s="5"/>
      <c r="Z1" s="5"/>
    </row>
    <row r="2" ht="15.75" customHeight="1">
      <c r="A2" s="5"/>
      <c r="B2" s="35" t="s">
        <v>20</v>
      </c>
      <c r="C2" s="36"/>
      <c r="D2" s="36"/>
      <c r="E2" s="36"/>
      <c r="F2" s="36"/>
      <c r="G2" s="36"/>
      <c r="H2" s="37"/>
      <c r="I2" s="38"/>
      <c r="J2" s="38"/>
      <c r="K2" s="5"/>
      <c r="L2" s="5"/>
      <c r="M2" s="5"/>
      <c r="N2" s="5"/>
      <c r="O2" s="5"/>
      <c r="P2" s="5"/>
      <c r="Q2" s="5"/>
      <c r="R2" s="5"/>
      <c r="S2" s="5"/>
      <c r="T2" s="5"/>
      <c r="U2" s="5"/>
      <c r="V2" s="5"/>
      <c r="W2" s="5"/>
      <c r="X2" s="5"/>
      <c r="Y2" s="5"/>
      <c r="Z2" s="5"/>
    </row>
    <row r="3" ht="15.75" customHeight="1">
      <c r="A3" s="5"/>
      <c r="B3" s="39"/>
      <c r="H3" s="40"/>
      <c r="I3" s="38"/>
      <c r="J3" s="38"/>
      <c r="K3" s="5"/>
      <c r="L3" s="5"/>
      <c r="M3" s="5"/>
      <c r="N3" s="5"/>
      <c r="O3" s="5"/>
      <c r="P3" s="5"/>
      <c r="Q3" s="5"/>
      <c r="R3" s="5"/>
      <c r="S3" s="5"/>
      <c r="T3" s="5"/>
      <c r="U3" s="5"/>
      <c r="V3" s="5"/>
      <c r="W3" s="5"/>
      <c r="X3" s="5"/>
      <c r="Y3" s="5"/>
      <c r="Z3" s="5"/>
    </row>
    <row r="4" ht="15.75" customHeight="1">
      <c r="A4" s="5"/>
      <c r="B4" s="39"/>
      <c r="H4" s="40"/>
      <c r="I4" s="38"/>
      <c r="J4" s="38"/>
      <c r="K4" s="5"/>
      <c r="L4" s="5"/>
      <c r="M4" s="5"/>
      <c r="N4" s="5"/>
      <c r="O4" s="5"/>
      <c r="P4" s="5"/>
      <c r="Q4" s="5"/>
      <c r="R4" s="5"/>
      <c r="S4" s="5"/>
      <c r="T4" s="5"/>
      <c r="U4" s="5"/>
      <c r="V4" s="5"/>
      <c r="W4" s="5"/>
      <c r="X4" s="5"/>
      <c r="Y4" s="5"/>
      <c r="Z4" s="5"/>
    </row>
    <row r="5" ht="15.75" customHeight="1">
      <c r="A5" s="5"/>
      <c r="B5" s="41"/>
      <c r="C5" s="42"/>
      <c r="D5" s="42"/>
      <c r="E5" s="42"/>
      <c r="F5" s="42"/>
      <c r="G5" s="42"/>
      <c r="H5" s="43"/>
      <c r="I5" s="38"/>
      <c r="J5" s="38"/>
      <c r="K5" s="5"/>
      <c r="L5" s="5"/>
      <c r="M5" s="5"/>
      <c r="N5" s="5"/>
      <c r="O5" s="5"/>
      <c r="P5" s="5"/>
      <c r="Q5" s="5"/>
      <c r="R5" s="5"/>
      <c r="S5" s="5"/>
      <c r="T5" s="5"/>
      <c r="U5" s="5"/>
      <c r="V5" s="5"/>
      <c r="W5" s="5"/>
      <c r="X5" s="5"/>
      <c r="Y5" s="5"/>
      <c r="Z5" s="5"/>
    </row>
    <row r="6" ht="15.75" customHeight="1">
      <c r="A6" s="5"/>
      <c r="B6" s="38"/>
      <c r="C6" s="38"/>
      <c r="D6" s="38"/>
      <c r="E6" s="38"/>
      <c r="F6" s="38"/>
      <c r="G6" s="38"/>
      <c r="H6" s="38"/>
      <c r="I6" s="38"/>
      <c r="J6" s="38"/>
      <c r="K6" s="5"/>
      <c r="L6" s="5"/>
      <c r="M6" s="5"/>
      <c r="N6" s="5"/>
      <c r="O6" s="5"/>
      <c r="P6" s="5"/>
      <c r="Q6" s="5"/>
      <c r="R6" s="5"/>
      <c r="S6" s="5"/>
      <c r="T6" s="5"/>
      <c r="U6" s="5"/>
      <c r="V6" s="5"/>
      <c r="W6" s="5"/>
      <c r="X6" s="5"/>
      <c r="Y6" s="5"/>
      <c r="Z6" s="5"/>
    </row>
    <row r="7" ht="15.75" customHeight="1">
      <c r="A7" s="5"/>
      <c r="B7" s="44"/>
      <c r="C7" s="44"/>
      <c r="D7" s="14"/>
      <c r="E7" s="14"/>
      <c r="F7" s="14"/>
      <c r="G7" s="14"/>
      <c r="H7" s="38"/>
      <c r="I7" s="5"/>
      <c r="J7" s="5"/>
      <c r="K7" s="5"/>
      <c r="L7" s="5"/>
      <c r="M7" s="5"/>
      <c r="N7" s="5"/>
      <c r="O7" s="5"/>
      <c r="P7" s="5"/>
      <c r="Q7" s="5"/>
      <c r="R7" s="5"/>
      <c r="S7" s="5"/>
      <c r="T7" s="5"/>
      <c r="U7" s="5"/>
      <c r="V7" s="5"/>
      <c r="W7" s="5"/>
      <c r="X7" s="5"/>
      <c r="Y7" s="5"/>
      <c r="Z7" s="5"/>
    </row>
    <row r="8" ht="15.75" customHeight="1">
      <c r="A8" s="5"/>
      <c r="B8" s="5"/>
      <c r="C8" s="5"/>
      <c r="D8" s="5"/>
      <c r="E8" s="5"/>
      <c r="F8" s="5"/>
      <c r="G8" s="5"/>
      <c r="H8" s="5"/>
      <c r="I8" s="5"/>
      <c r="J8" s="5"/>
      <c r="K8" s="5"/>
      <c r="L8" s="5"/>
      <c r="M8" s="5"/>
      <c r="N8" s="5"/>
      <c r="O8" s="5"/>
      <c r="P8" s="5"/>
      <c r="Q8" s="5"/>
      <c r="R8" s="5"/>
      <c r="S8" s="5"/>
      <c r="T8" s="5"/>
      <c r="U8" s="5"/>
      <c r="V8" s="5"/>
      <c r="W8" s="5"/>
      <c r="X8" s="5"/>
      <c r="Y8" s="5"/>
      <c r="Z8" s="5"/>
    </row>
    <row r="9" ht="15.75" customHeight="1">
      <c r="A9" s="5"/>
      <c r="B9" s="5" t="s">
        <v>21</v>
      </c>
      <c r="C9" s="5"/>
      <c r="D9" s="5"/>
      <c r="E9" s="5"/>
      <c r="F9" s="5"/>
      <c r="G9" s="5"/>
      <c r="H9" s="5"/>
      <c r="I9" s="5"/>
      <c r="J9" s="5"/>
      <c r="K9" s="5"/>
      <c r="L9" s="5"/>
      <c r="M9" s="5"/>
      <c r="N9" s="5"/>
      <c r="O9" s="5"/>
      <c r="P9" s="5"/>
      <c r="Q9" s="5"/>
      <c r="R9" s="5"/>
      <c r="S9" s="5"/>
      <c r="T9" s="5"/>
      <c r="U9" s="5"/>
      <c r="V9" s="5"/>
      <c r="W9" s="5"/>
      <c r="X9" s="5"/>
      <c r="Y9" s="5"/>
      <c r="Z9" s="5"/>
    </row>
    <row r="10" ht="15.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5"/>
      <c r="B11" s="45" t="s">
        <v>22</v>
      </c>
      <c r="C11" s="45" t="s">
        <v>23</v>
      </c>
      <c r="D11" s="45" t="s">
        <v>24</v>
      </c>
      <c r="E11" s="45" t="s">
        <v>25</v>
      </c>
      <c r="F11" s="45" t="s">
        <v>26</v>
      </c>
      <c r="G11" s="5"/>
      <c r="H11" s="5"/>
      <c r="I11" s="5"/>
      <c r="J11" s="5"/>
      <c r="K11" s="5"/>
      <c r="L11" s="5"/>
      <c r="M11" s="5"/>
      <c r="N11" s="5"/>
      <c r="O11" s="5"/>
      <c r="P11" s="5"/>
      <c r="Q11" s="5"/>
      <c r="R11" s="5"/>
      <c r="S11" s="5"/>
      <c r="T11" s="5"/>
      <c r="U11" s="5"/>
      <c r="V11" s="5"/>
      <c r="W11" s="5"/>
      <c r="X11" s="5"/>
      <c r="Y11" s="5"/>
      <c r="Z11" s="5"/>
    </row>
    <row r="12" ht="15.75" customHeight="1">
      <c r="A12" s="5"/>
      <c r="B12" s="45">
        <v>2.0</v>
      </c>
      <c r="C12" s="45">
        <v>8.0</v>
      </c>
      <c r="D12" s="45">
        <v>2.0</v>
      </c>
      <c r="E12" s="45">
        <v>41.0</v>
      </c>
      <c r="F12" s="45">
        <v>20.0</v>
      </c>
      <c r="G12" s="5"/>
      <c r="H12" s="5"/>
      <c r="I12" s="5"/>
      <c r="J12" s="5"/>
      <c r="K12" s="5"/>
      <c r="L12" s="5"/>
      <c r="M12" s="5"/>
      <c r="N12" s="5"/>
      <c r="O12" s="5"/>
      <c r="P12" s="5"/>
      <c r="Q12" s="5"/>
      <c r="R12" s="5"/>
      <c r="S12" s="5"/>
      <c r="T12" s="5"/>
      <c r="U12" s="5"/>
      <c r="V12" s="5"/>
      <c r="W12" s="5"/>
      <c r="X12" s="5"/>
      <c r="Y12" s="5"/>
      <c r="Z12" s="5"/>
    </row>
    <row r="13" ht="15.75" customHeight="1">
      <c r="A13" s="5"/>
      <c r="B13" s="45">
        <v>3.0</v>
      </c>
      <c r="C13" s="45">
        <v>1.0</v>
      </c>
      <c r="D13" s="45">
        <v>2.0</v>
      </c>
      <c r="E13" s="45">
        <v>6.0</v>
      </c>
      <c r="F13" s="45">
        <v>6.0</v>
      </c>
      <c r="G13" s="5"/>
      <c r="H13" s="5"/>
      <c r="I13" s="5"/>
      <c r="J13" s="5"/>
      <c r="K13" s="5"/>
      <c r="L13" s="5"/>
      <c r="M13" s="5"/>
      <c r="N13" s="5"/>
      <c r="O13" s="5"/>
      <c r="P13" s="5"/>
      <c r="Q13" s="5"/>
      <c r="R13" s="5"/>
      <c r="S13" s="5"/>
      <c r="T13" s="5"/>
      <c r="U13" s="5"/>
      <c r="V13" s="5"/>
      <c r="W13" s="5"/>
      <c r="X13" s="5"/>
      <c r="Y13" s="5"/>
      <c r="Z13" s="5"/>
    </row>
    <row r="14" ht="15.75" customHeight="1">
      <c r="A14" s="5"/>
      <c r="B14" s="45">
        <v>8.0</v>
      </c>
      <c r="C14" s="45">
        <v>10.0</v>
      </c>
      <c r="D14" s="45">
        <v>2.0</v>
      </c>
      <c r="E14" s="45">
        <v>15.0</v>
      </c>
      <c r="F14" s="45">
        <v>15.0</v>
      </c>
      <c r="G14" s="5"/>
      <c r="H14" s="5"/>
      <c r="I14" s="5"/>
      <c r="J14" s="5"/>
      <c r="K14" s="5"/>
      <c r="L14" s="5"/>
      <c r="M14" s="5"/>
      <c r="N14" s="5"/>
      <c r="O14" s="5"/>
      <c r="P14" s="5"/>
      <c r="Q14" s="5"/>
      <c r="R14" s="5"/>
      <c r="S14" s="5"/>
      <c r="T14" s="5"/>
      <c r="U14" s="5"/>
      <c r="V14" s="5"/>
      <c r="W14" s="5"/>
      <c r="X14" s="5"/>
      <c r="Y14" s="5"/>
      <c r="Z14" s="5"/>
    </row>
    <row r="15" ht="15.75" customHeight="1">
      <c r="A15" s="5"/>
      <c r="B15" s="45">
        <v>10.0</v>
      </c>
      <c r="C15" s="45">
        <v>16.0</v>
      </c>
      <c r="D15" s="45">
        <v>2.0</v>
      </c>
      <c r="E15" s="45">
        <v>19.0</v>
      </c>
      <c r="F15" s="45">
        <v>19.0</v>
      </c>
      <c r="G15" s="5"/>
      <c r="H15" s="5"/>
      <c r="I15" s="5"/>
      <c r="J15" s="5"/>
      <c r="K15" s="5"/>
      <c r="L15" s="5"/>
      <c r="M15" s="5"/>
      <c r="N15" s="5"/>
      <c r="O15" s="5"/>
      <c r="P15" s="5"/>
      <c r="Q15" s="5"/>
      <c r="R15" s="5"/>
      <c r="S15" s="5"/>
      <c r="T15" s="5"/>
      <c r="U15" s="5"/>
      <c r="V15" s="5"/>
      <c r="W15" s="5"/>
      <c r="X15" s="5"/>
      <c r="Y15" s="5"/>
      <c r="Z15" s="5"/>
    </row>
    <row r="16" ht="15.75" customHeight="1">
      <c r="A16" s="5"/>
      <c r="B16" s="45">
        <v>12.0</v>
      </c>
      <c r="C16" s="45">
        <v>3.0</v>
      </c>
      <c r="D16" s="45">
        <v>2.0</v>
      </c>
      <c r="E16" s="45">
        <v>4.0</v>
      </c>
      <c r="F16" s="45">
        <v>4.0</v>
      </c>
      <c r="G16" s="5"/>
      <c r="H16" s="5"/>
      <c r="I16" s="5"/>
      <c r="J16" s="5"/>
      <c r="K16" s="5"/>
      <c r="L16" s="5"/>
      <c r="M16" s="5"/>
      <c r="N16" s="5"/>
      <c r="O16" s="5"/>
      <c r="P16" s="5"/>
      <c r="Q16" s="5"/>
      <c r="R16" s="5"/>
      <c r="S16" s="5"/>
      <c r="T16" s="5"/>
      <c r="U16" s="5"/>
      <c r="V16" s="5"/>
      <c r="W16" s="5"/>
      <c r="X16" s="5"/>
      <c r="Y16" s="5"/>
      <c r="Z16" s="5"/>
    </row>
    <row r="17" ht="15.75" customHeight="1">
      <c r="A17" s="5"/>
      <c r="B17" s="45">
        <v>15.0</v>
      </c>
      <c r="C17" s="45">
        <v>2.0</v>
      </c>
      <c r="D17" s="45">
        <v>2.0</v>
      </c>
      <c r="E17" s="45">
        <v>13.0</v>
      </c>
      <c r="F17" s="45">
        <v>13.0</v>
      </c>
      <c r="G17" s="5"/>
      <c r="H17" s="5"/>
      <c r="I17" s="5"/>
      <c r="J17" s="5"/>
      <c r="K17" s="5"/>
      <c r="L17" s="5"/>
      <c r="M17" s="5"/>
      <c r="N17" s="5"/>
      <c r="O17" s="5"/>
      <c r="P17" s="5"/>
      <c r="Q17" s="5"/>
      <c r="R17" s="5"/>
      <c r="S17" s="5"/>
      <c r="T17" s="5"/>
      <c r="U17" s="5"/>
      <c r="V17" s="5"/>
      <c r="W17" s="5"/>
      <c r="X17" s="5"/>
      <c r="Y17" s="5"/>
      <c r="Z17" s="5"/>
    </row>
    <row r="18" ht="15.75" customHeight="1">
      <c r="A18" s="5"/>
      <c r="B18" s="45">
        <v>16.0</v>
      </c>
      <c r="C18" s="45">
        <v>15.0</v>
      </c>
      <c r="D18" s="45">
        <v>2.0</v>
      </c>
      <c r="E18" s="45">
        <v>23.0</v>
      </c>
      <c r="F18" s="45">
        <v>20.0</v>
      </c>
      <c r="G18" s="5"/>
      <c r="H18" s="5"/>
      <c r="I18" s="5"/>
      <c r="J18" s="5"/>
      <c r="K18" s="5"/>
      <c r="L18" s="5"/>
      <c r="M18" s="5"/>
      <c r="N18" s="5"/>
      <c r="O18" s="5"/>
      <c r="P18" s="5"/>
      <c r="Q18" s="5"/>
      <c r="R18" s="5"/>
      <c r="S18" s="5"/>
      <c r="T18" s="5"/>
      <c r="U18" s="5"/>
      <c r="V18" s="5"/>
      <c r="W18" s="5"/>
      <c r="X18" s="5"/>
      <c r="Y18" s="5"/>
      <c r="Z18" s="5"/>
    </row>
    <row r="19" ht="15.75" customHeight="1">
      <c r="A19" s="5"/>
      <c r="B19" s="45">
        <v>17.0</v>
      </c>
      <c r="C19" s="45">
        <v>23.0</v>
      </c>
      <c r="D19" s="45">
        <v>1.0</v>
      </c>
      <c r="E19" s="45">
        <v>17.0</v>
      </c>
      <c r="F19" s="45">
        <v>17.0</v>
      </c>
      <c r="G19" s="5"/>
      <c r="H19" s="5"/>
      <c r="I19" s="5"/>
      <c r="J19" s="5"/>
      <c r="K19" s="5"/>
      <c r="L19" s="5"/>
      <c r="M19" s="5"/>
      <c r="N19" s="5"/>
      <c r="O19" s="5"/>
      <c r="P19" s="5"/>
      <c r="Q19" s="5"/>
      <c r="R19" s="5"/>
      <c r="S19" s="5"/>
      <c r="T19" s="5"/>
      <c r="U19" s="5"/>
      <c r="V19" s="5"/>
      <c r="W19" s="5"/>
      <c r="X19" s="5"/>
      <c r="Y19" s="5"/>
      <c r="Z19" s="5"/>
    </row>
    <row r="20"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t="s">
        <v>27</v>
      </c>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t="s">
        <v>28</v>
      </c>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t="s">
        <v>29</v>
      </c>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B2:H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5.75" customHeight="1">
      <c r="A1" s="5"/>
      <c r="B1" s="5"/>
      <c r="C1" s="5"/>
      <c r="D1" s="5"/>
      <c r="E1" s="5"/>
      <c r="F1" s="5"/>
      <c r="G1" s="5"/>
      <c r="H1" s="5"/>
      <c r="I1" s="5"/>
      <c r="J1" s="5"/>
      <c r="K1" s="5"/>
      <c r="L1" s="5"/>
      <c r="M1" s="5"/>
      <c r="N1" s="5"/>
      <c r="O1" s="5"/>
      <c r="P1" s="5"/>
      <c r="Q1" s="5"/>
      <c r="R1" s="5"/>
      <c r="S1" s="5"/>
      <c r="T1" s="5"/>
      <c r="U1" s="5"/>
      <c r="V1" s="5"/>
      <c r="W1" s="5"/>
      <c r="X1" s="5"/>
      <c r="Y1" s="5"/>
      <c r="Z1" s="5"/>
    </row>
    <row r="2" ht="15.75" customHeight="1">
      <c r="A2" s="5"/>
      <c r="B2" s="35" t="s">
        <v>30</v>
      </c>
      <c r="C2" s="36"/>
      <c r="D2" s="36"/>
      <c r="E2" s="36"/>
      <c r="F2" s="36"/>
      <c r="G2" s="36"/>
      <c r="H2" s="37"/>
      <c r="I2" s="5"/>
      <c r="J2" s="5"/>
      <c r="K2" s="5"/>
      <c r="L2" s="46" t="s">
        <v>31</v>
      </c>
      <c r="M2" s="47"/>
      <c r="N2" s="47"/>
      <c r="O2" s="47"/>
      <c r="P2" s="47"/>
      <c r="Q2" s="47"/>
      <c r="R2" s="48"/>
      <c r="S2" s="5"/>
      <c r="T2" s="5"/>
      <c r="U2" s="5"/>
      <c r="V2" s="5"/>
      <c r="W2" s="5"/>
      <c r="X2" s="5"/>
      <c r="Y2" s="5"/>
      <c r="Z2" s="5"/>
    </row>
    <row r="3" ht="15.75" customHeight="1">
      <c r="A3" s="5"/>
      <c r="B3" s="39"/>
      <c r="H3" s="40"/>
      <c r="I3" s="5"/>
      <c r="J3" s="5"/>
      <c r="K3" s="5"/>
      <c r="L3" s="49"/>
      <c r="R3" s="50"/>
      <c r="S3" s="5"/>
      <c r="T3" s="5"/>
      <c r="U3" s="5"/>
      <c r="V3" s="5"/>
      <c r="W3" s="5"/>
      <c r="X3" s="5"/>
      <c r="Y3" s="5"/>
      <c r="Z3" s="5"/>
    </row>
    <row r="4" ht="15.75" customHeight="1">
      <c r="A4" s="5"/>
      <c r="B4" s="39"/>
      <c r="H4" s="40"/>
      <c r="I4" s="5"/>
      <c r="J4" s="5"/>
      <c r="K4" s="5"/>
      <c r="L4" s="49"/>
      <c r="R4" s="50"/>
      <c r="S4" s="5"/>
      <c r="T4" s="5"/>
      <c r="U4" s="5"/>
      <c r="V4" s="5"/>
      <c r="W4" s="5"/>
      <c r="X4" s="5"/>
      <c r="Y4" s="5"/>
      <c r="Z4" s="5"/>
    </row>
    <row r="5" ht="15.75" customHeight="1">
      <c r="A5" s="5"/>
      <c r="B5" s="41"/>
      <c r="C5" s="42"/>
      <c r="D5" s="42"/>
      <c r="E5" s="42"/>
      <c r="F5" s="42"/>
      <c r="G5" s="42"/>
      <c r="H5" s="43"/>
      <c r="I5" s="5"/>
      <c r="J5" s="5"/>
      <c r="K5" s="5"/>
      <c r="L5" s="49"/>
      <c r="R5" s="50"/>
      <c r="S5" s="5"/>
      <c r="T5" s="5"/>
      <c r="U5" s="5"/>
      <c r="V5" s="5"/>
      <c r="W5" s="5"/>
      <c r="X5" s="5"/>
      <c r="Y5" s="5"/>
      <c r="Z5" s="5"/>
    </row>
    <row r="6" ht="15.75" customHeight="1">
      <c r="A6" s="5"/>
      <c r="B6" s="5"/>
      <c r="C6" s="5"/>
      <c r="D6" s="5"/>
      <c r="E6" s="5"/>
      <c r="F6" s="5"/>
      <c r="G6" s="5"/>
      <c r="H6" s="5"/>
      <c r="I6" s="5"/>
      <c r="J6" s="5"/>
      <c r="K6" s="5"/>
      <c r="L6" s="49"/>
      <c r="R6" s="50"/>
      <c r="S6" s="5"/>
      <c r="T6" s="5"/>
      <c r="U6" s="5"/>
      <c r="V6" s="5"/>
      <c r="W6" s="5"/>
      <c r="X6" s="5"/>
      <c r="Y6" s="5"/>
      <c r="Z6" s="5"/>
    </row>
    <row r="7" ht="15.75" customHeight="1">
      <c r="A7" s="5"/>
      <c r="B7" s="5"/>
      <c r="C7" s="5"/>
      <c r="D7" s="5"/>
      <c r="E7" s="5"/>
      <c r="F7" s="5"/>
      <c r="G7" s="5"/>
      <c r="H7" s="5"/>
      <c r="I7" s="5"/>
      <c r="J7" s="5"/>
      <c r="K7" s="5"/>
      <c r="L7" s="49"/>
      <c r="R7" s="50"/>
      <c r="S7" s="5"/>
      <c r="T7" s="5"/>
      <c r="U7" s="5"/>
      <c r="V7" s="5"/>
      <c r="W7" s="5"/>
      <c r="X7" s="5"/>
      <c r="Y7" s="5"/>
      <c r="Z7" s="5"/>
    </row>
    <row r="8" ht="15.75" customHeight="1">
      <c r="A8" s="5"/>
      <c r="B8" s="5"/>
      <c r="C8" s="5"/>
      <c r="D8" s="5"/>
      <c r="E8" s="5"/>
      <c r="F8" s="5"/>
      <c r="G8" s="5"/>
      <c r="H8" s="5"/>
      <c r="I8" s="5"/>
      <c r="J8" s="5"/>
      <c r="K8" s="5"/>
      <c r="L8" s="49"/>
      <c r="R8" s="50"/>
      <c r="S8" s="5"/>
      <c r="T8" s="5"/>
      <c r="U8" s="5"/>
      <c r="V8" s="5"/>
      <c r="W8" s="5"/>
      <c r="X8" s="5"/>
      <c r="Y8" s="5"/>
      <c r="Z8" s="5"/>
    </row>
    <row r="9" ht="15.75" customHeight="1">
      <c r="A9" s="5"/>
      <c r="B9" s="5"/>
      <c r="C9" s="5"/>
      <c r="D9" s="5"/>
      <c r="E9" s="5"/>
      <c r="F9" s="5"/>
      <c r="G9" s="5"/>
      <c r="H9" s="5"/>
      <c r="I9" s="5"/>
      <c r="J9" s="5"/>
      <c r="K9" s="5"/>
      <c r="L9" s="49"/>
      <c r="R9" s="50"/>
      <c r="S9" s="5"/>
      <c r="T9" s="5"/>
      <c r="U9" s="5"/>
      <c r="V9" s="5"/>
      <c r="W9" s="5"/>
      <c r="X9" s="5"/>
      <c r="Y9" s="5"/>
      <c r="Z9" s="5"/>
    </row>
    <row r="10" ht="15.75" customHeight="1">
      <c r="A10" s="5"/>
      <c r="B10" s="5"/>
      <c r="C10" s="5"/>
      <c r="D10" s="5"/>
      <c r="E10" s="5"/>
      <c r="F10" s="5"/>
      <c r="G10" s="5"/>
      <c r="H10" s="5"/>
      <c r="I10" s="5"/>
      <c r="J10" s="5"/>
      <c r="K10" s="5"/>
      <c r="L10" s="49"/>
      <c r="R10" s="50"/>
      <c r="S10" s="5"/>
      <c r="T10" s="5"/>
      <c r="U10" s="5"/>
      <c r="V10" s="5"/>
      <c r="W10" s="5"/>
      <c r="X10" s="5"/>
      <c r="Y10" s="5"/>
      <c r="Z10" s="5"/>
    </row>
    <row r="11" ht="15.75" customHeight="1">
      <c r="A11" s="5"/>
      <c r="B11" s="5"/>
      <c r="C11" s="5"/>
      <c r="D11" s="5"/>
      <c r="E11" s="5"/>
      <c r="F11" s="5"/>
      <c r="G11" s="5"/>
      <c r="H11" s="5"/>
      <c r="I11" s="5"/>
      <c r="J11" s="5"/>
      <c r="K11" s="5"/>
      <c r="L11" s="49"/>
      <c r="R11" s="50"/>
      <c r="S11" s="5"/>
      <c r="T11" s="5"/>
      <c r="U11" s="5"/>
      <c r="V11" s="5"/>
      <c r="W11" s="5"/>
      <c r="X11" s="5"/>
      <c r="Y11" s="5"/>
      <c r="Z11" s="5"/>
    </row>
    <row r="12" ht="15.75" customHeight="1">
      <c r="A12" s="5"/>
      <c r="B12" s="5"/>
      <c r="C12" s="5"/>
      <c r="D12" s="5"/>
      <c r="E12" s="5"/>
      <c r="F12" s="5"/>
      <c r="G12" s="5"/>
      <c r="H12" s="5"/>
      <c r="I12" s="5"/>
      <c r="J12" s="5"/>
      <c r="K12" s="5"/>
      <c r="L12" s="49"/>
      <c r="R12" s="50"/>
      <c r="S12" s="5"/>
      <c r="T12" s="5"/>
      <c r="U12" s="5"/>
      <c r="V12" s="5"/>
      <c r="W12" s="5"/>
      <c r="X12" s="5"/>
      <c r="Y12" s="5"/>
      <c r="Z12" s="5"/>
    </row>
    <row r="13" ht="15.75" customHeight="1">
      <c r="A13" s="5"/>
      <c r="B13" s="5"/>
      <c r="C13" s="5"/>
      <c r="D13" s="5"/>
      <c r="E13" s="5"/>
      <c r="F13" s="5"/>
      <c r="G13" s="5"/>
      <c r="H13" s="5"/>
      <c r="I13" s="5"/>
      <c r="J13" s="5"/>
      <c r="K13" s="5"/>
      <c r="L13" s="49"/>
      <c r="R13" s="50"/>
      <c r="S13" s="5"/>
      <c r="T13" s="5"/>
      <c r="U13" s="5"/>
      <c r="V13" s="5"/>
      <c r="W13" s="5"/>
      <c r="X13" s="5"/>
      <c r="Y13" s="5"/>
      <c r="Z13" s="5"/>
    </row>
    <row r="14" ht="15.75" customHeight="1">
      <c r="A14" s="5"/>
      <c r="B14" s="5"/>
      <c r="C14" s="5"/>
      <c r="D14" s="5"/>
      <c r="E14" s="5"/>
      <c r="F14" s="5"/>
      <c r="G14" s="5"/>
      <c r="H14" s="5"/>
      <c r="I14" s="5"/>
      <c r="J14" s="5"/>
      <c r="K14" s="5"/>
      <c r="L14" s="49"/>
      <c r="R14" s="50"/>
      <c r="S14" s="5"/>
      <c r="T14" s="5"/>
      <c r="U14" s="5"/>
      <c r="V14" s="5"/>
      <c r="W14" s="5"/>
      <c r="X14" s="5"/>
      <c r="Y14" s="5"/>
      <c r="Z14" s="5"/>
    </row>
    <row r="15" ht="15.75" customHeight="1">
      <c r="A15" s="5"/>
      <c r="B15" s="5"/>
      <c r="C15" s="5"/>
      <c r="D15" s="5"/>
      <c r="E15" s="5"/>
      <c r="F15" s="5"/>
      <c r="G15" s="5"/>
      <c r="H15" s="5"/>
      <c r="I15" s="5"/>
      <c r="J15" s="5"/>
      <c r="K15" s="5"/>
      <c r="L15" s="49"/>
      <c r="R15" s="50"/>
      <c r="S15" s="5"/>
      <c r="T15" s="5"/>
      <c r="U15" s="5"/>
      <c r="V15" s="5"/>
      <c r="W15" s="5"/>
      <c r="X15" s="5"/>
      <c r="Y15" s="5"/>
      <c r="Z15" s="5"/>
    </row>
    <row r="16" ht="15.75" customHeight="1">
      <c r="A16" s="5"/>
      <c r="B16" s="5"/>
      <c r="C16" s="5"/>
      <c r="D16" s="5"/>
      <c r="E16" s="5"/>
      <c r="F16" s="5"/>
      <c r="G16" s="5"/>
      <c r="H16" s="5"/>
      <c r="I16" s="5"/>
      <c r="J16" s="5"/>
      <c r="K16" s="5"/>
      <c r="L16" s="49"/>
      <c r="R16" s="50"/>
      <c r="S16" s="5"/>
      <c r="T16" s="5"/>
      <c r="U16" s="5"/>
      <c r="V16" s="5"/>
      <c r="W16" s="5"/>
      <c r="X16" s="5"/>
      <c r="Y16" s="5"/>
      <c r="Z16" s="5"/>
    </row>
    <row r="17" ht="15.75" customHeight="1">
      <c r="A17" s="5"/>
      <c r="B17" s="5"/>
      <c r="C17" s="5"/>
      <c r="D17" s="5"/>
      <c r="E17" s="5"/>
      <c r="F17" s="5"/>
      <c r="G17" s="5"/>
      <c r="H17" s="5"/>
      <c r="I17" s="5"/>
      <c r="J17" s="5"/>
      <c r="K17" s="5"/>
      <c r="L17" s="49"/>
      <c r="R17" s="50"/>
      <c r="S17" s="5"/>
      <c r="T17" s="5"/>
      <c r="U17" s="5"/>
      <c r="V17" s="5"/>
      <c r="W17" s="5"/>
      <c r="X17" s="5"/>
      <c r="Y17" s="5"/>
      <c r="Z17" s="5"/>
    </row>
    <row r="18" ht="15.75" customHeight="1">
      <c r="A18" s="5"/>
      <c r="B18" s="5"/>
      <c r="C18" s="5"/>
      <c r="D18" s="5"/>
      <c r="E18" s="5"/>
      <c r="F18" s="5"/>
      <c r="G18" s="5"/>
      <c r="H18" s="5"/>
      <c r="I18" s="5"/>
      <c r="J18" s="5"/>
      <c r="K18" s="5"/>
      <c r="L18" s="49"/>
      <c r="R18" s="50"/>
      <c r="S18" s="5"/>
      <c r="T18" s="5"/>
      <c r="U18" s="5"/>
      <c r="V18" s="5"/>
      <c r="W18" s="5"/>
      <c r="X18" s="5"/>
      <c r="Y18" s="5"/>
      <c r="Z18" s="5"/>
    </row>
    <row r="19" ht="15.75" customHeight="1">
      <c r="A19" s="5"/>
      <c r="B19" s="5"/>
      <c r="C19" s="5"/>
      <c r="D19" s="5"/>
      <c r="E19" s="5"/>
      <c r="F19" s="5"/>
      <c r="G19" s="5"/>
      <c r="H19" s="5"/>
      <c r="I19" s="5"/>
      <c r="J19" s="5"/>
      <c r="K19" s="5"/>
      <c r="L19" s="49"/>
      <c r="R19" s="50"/>
      <c r="S19" s="5"/>
      <c r="T19" s="5"/>
      <c r="U19" s="5"/>
      <c r="V19" s="5"/>
      <c r="W19" s="5"/>
      <c r="X19" s="5"/>
      <c r="Y19" s="5"/>
      <c r="Z19" s="5"/>
    </row>
    <row r="20" ht="15.75" customHeight="1">
      <c r="A20" s="5"/>
      <c r="B20" s="5"/>
      <c r="C20" s="5"/>
      <c r="D20" s="5"/>
      <c r="E20" s="5"/>
      <c r="F20" s="5"/>
      <c r="G20" s="5"/>
      <c r="H20" s="5"/>
      <c r="I20" s="5"/>
      <c r="J20" s="5"/>
      <c r="K20" s="5"/>
      <c r="L20" s="49"/>
      <c r="R20" s="50"/>
      <c r="S20" s="5"/>
      <c r="T20" s="5"/>
      <c r="U20" s="5"/>
      <c r="V20" s="5"/>
      <c r="W20" s="5"/>
      <c r="X20" s="5"/>
      <c r="Y20" s="5"/>
      <c r="Z20" s="5"/>
    </row>
    <row r="21" ht="15.75" customHeight="1">
      <c r="A21" s="5"/>
      <c r="B21" s="5"/>
      <c r="C21" s="5"/>
      <c r="D21" s="5"/>
      <c r="E21" s="5"/>
      <c r="F21" s="5"/>
      <c r="G21" s="5"/>
      <c r="H21" s="5"/>
      <c r="I21" s="5"/>
      <c r="J21" s="5"/>
      <c r="K21" s="5"/>
      <c r="L21" s="49"/>
      <c r="R21" s="50"/>
      <c r="S21" s="5"/>
      <c r="T21" s="5"/>
      <c r="U21" s="5"/>
      <c r="V21" s="5"/>
      <c r="W21" s="5"/>
      <c r="X21" s="5"/>
      <c r="Y21" s="5"/>
      <c r="Z21" s="5"/>
    </row>
    <row r="22" ht="15.75" customHeight="1">
      <c r="A22" s="5"/>
      <c r="B22" s="5"/>
      <c r="C22" s="5"/>
      <c r="D22" s="5"/>
      <c r="E22" s="5"/>
      <c r="F22" s="5"/>
      <c r="G22" s="5"/>
      <c r="H22" s="5"/>
      <c r="I22" s="5"/>
      <c r="J22" s="5"/>
      <c r="K22" s="5"/>
      <c r="L22" s="49"/>
      <c r="R22" s="50"/>
      <c r="S22" s="5"/>
      <c r="T22" s="5"/>
      <c r="U22" s="5"/>
      <c r="V22" s="5"/>
      <c r="W22" s="5"/>
      <c r="X22" s="5"/>
      <c r="Y22" s="5"/>
      <c r="Z22" s="5"/>
    </row>
    <row r="23" ht="15.75" customHeight="1">
      <c r="A23" s="5"/>
      <c r="B23" s="5"/>
      <c r="C23" s="5"/>
      <c r="D23" s="5"/>
      <c r="E23" s="5"/>
      <c r="F23" s="5"/>
      <c r="G23" s="5"/>
      <c r="H23" s="5"/>
      <c r="I23" s="5"/>
      <c r="J23" s="5"/>
      <c r="K23" s="5"/>
      <c r="L23" s="49"/>
      <c r="R23" s="50"/>
      <c r="S23" s="5"/>
      <c r="T23" s="5"/>
      <c r="U23" s="5"/>
      <c r="V23" s="5"/>
      <c r="W23" s="5"/>
      <c r="X23" s="5"/>
      <c r="Y23" s="5"/>
      <c r="Z23" s="5"/>
    </row>
    <row r="24" ht="15.75" customHeight="1">
      <c r="A24" s="5"/>
      <c r="B24" s="5"/>
      <c r="C24" s="5"/>
      <c r="D24" s="5"/>
      <c r="E24" s="5"/>
      <c r="F24" s="5"/>
      <c r="G24" s="5"/>
      <c r="H24" s="5"/>
      <c r="I24" s="5"/>
      <c r="J24" s="5"/>
      <c r="K24" s="5"/>
      <c r="L24" s="49"/>
      <c r="R24" s="50"/>
      <c r="S24" s="5"/>
      <c r="T24" s="5"/>
      <c r="U24" s="5"/>
      <c r="V24" s="5"/>
      <c r="W24" s="5"/>
      <c r="X24" s="5"/>
      <c r="Y24" s="5"/>
      <c r="Z24" s="5"/>
    </row>
    <row r="25" ht="15.75" customHeight="1">
      <c r="A25" s="5"/>
      <c r="B25" s="5"/>
      <c r="C25" s="5"/>
      <c r="D25" s="5"/>
      <c r="E25" s="5"/>
      <c r="F25" s="5"/>
      <c r="G25" s="5"/>
      <c r="H25" s="5"/>
      <c r="I25" s="5"/>
      <c r="J25" s="5"/>
      <c r="K25" s="5"/>
      <c r="L25" s="49"/>
      <c r="R25" s="50"/>
      <c r="S25" s="5"/>
      <c r="T25" s="5"/>
      <c r="U25" s="5"/>
      <c r="V25" s="5"/>
      <c r="W25" s="5"/>
      <c r="X25" s="5"/>
      <c r="Y25" s="5"/>
      <c r="Z25" s="5"/>
    </row>
    <row r="26" ht="15.75" customHeight="1">
      <c r="A26" s="5"/>
      <c r="B26" s="5"/>
      <c r="C26" s="5"/>
      <c r="D26" s="5"/>
      <c r="E26" s="5"/>
      <c r="F26" s="5"/>
      <c r="G26" s="5"/>
      <c r="H26" s="5"/>
      <c r="I26" s="5"/>
      <c r="J26" s="5"/>
      <c r="K26" s="5"/>
      <c r="L26" s="49"/>
      <c r="R26" s="50"/>
      <c r="S26" s="5"/>
      <c r="T26" s="5"/>
      <c r="U26" s="5"/>
      <c r="V26" s="5"/>
      <c r="W26" s="5"/>
      <c r="X26" s="5"/>
      <c r="Y26" s="5"/>
      <c r="Z26" s="5"/>
    </row>
    <row r="27" ht="15.75" customHeight="1">
      <c r="A27" s="5"/>
      <c r="B27" s="5"/>
      <c r="C27" s="5"/>
      <c r="D27" s="5"/>
      <c r="E27" s="5"/>
      <c r="F27" s="5"/>
      <c r="G27" s="5"/>
      <c r="H27" s="5"/>
      <c r="I27" s="5"/>
      <c r="J27" s="5"/>
      <c r="K27" s="5"/>
      <c r="L27" s="49"/>
      <c r="R27" s="50"/>
      <c r="S27" s="5"/>
      <c r="T27" s="5"/>
      <c r="U27" s="5"/>
      <c r="V27" s="5"/>
      <c r="W27" s="5"/>
      <c r="X27" s="5"/>
      <c r="Y27" s="5"/>
      <c r="Z27" s="5"/>
    </row>
    <row r="28" ht="15.75" customHeight="1">
      <c r="A28" s="5"/>
      <c r="B28" s="5"/>
      <c r="C28" s="5"/>
      <c r="D28" s="5"/>
      <c r="E28" s="5"/>
      <c r="F28" s="5"/>
      <c r="G28" s="5"/>
      <c r="H28" s="5"/>
      <c r="I28" s="5"/>
      <c r="J28" s="5"/>
      <c r="K28" s="5"/>
      <c r="L28" s="49"/>
      <c r="R28" s="50"/>
      <c r="S28" s="5"/>
      <c r="T28" s="5"/>
      <c r="U28" s="5"/>
      <c r="V28" s="5"/>
      <c r="W28" s="5"/>
      <c r="X28" s="5"/>
      <c r="Y28" s="5"/>
      <c r="Z28" s="5"/>
    </row>
    <row r="29" ht="15.75" customHeight="1">
      <c r="A29" s="5"/>
      <c r="B29" s="5"/>
      <c r="C29" s="5"/>
      <c r="D29" s="5"/>
      <c r="E29" s="5"/>
      <c r="F29" s="5"/>
      <c r="G29" s="5"/>
      <c r="H29" s="5"/>
      <c r="I29" s="5"/>
      <c r="J29" s="5"/>
      <c r="K29" s="5"/>
      <c r="L29" s="49"/>
      <c r="R29" s="50"/>
      <c r="S29" s="5"/>
      <c r="T29" s="5"/>
      <c r="U29" s="5"/>
      <c r="V29" s="5"/>
      <c r="W29" s="5"/>
      <c r="X29" s="5"/>
      <c r="Y29" s="5"/>
      <c r="Z29" s="5"/>
    </row>
    <row r="30" ht="15.75" customHeight="1">
      <c r="A30" s="5"/>
      <c r="B30" s="5"/>
      <c r="C30" s="5"/>
      <c r="D30" s="5"/>
      <c r="E30" s="5"/>
      <c r="F30" s="5"/>
      <c r="G30" s="5"/>
      <c r="H30" s="5"/>
      <c r="I30" s="5"/>
      <c r="J30" s="5"/>
      <c r="K30" s="5"/>
      <c r="L30" s="49"/>
      <c r="R30" s="50"/>
      <c r="S30" s="5"/>
      <c r="T30" s="5"/>
      <c r="U30" s="5"/>
      <c r="V30" s="5"/>
      <c r="W30" s="5"/>
      <c r="X30" s="5"/>
      <c r="Y30" s="5"/>
      <c r="Z30" s="5"/>
    </row>
    <row r="31" ht="15.75" customHeight="1">
      <c r="A31" s="5"/>
      <c r="B31" s="5"/>
      <c r="C31" s="5"/>
      <c r="D31" s="5"/>
      <c r="E31" s="5"/>
      <c r="F31" s="5"/>
      <c r="G31" s="5"/>
      <c r="H31" s="5"/>
      <c r="I31" s="5"/>
      <c r="J31" s="5"/>
      <c r="K31" s="5"/>
      <c r="L31" s="49"/>
      <c r="R31" s="50"/>
      <c r="S31" s="5"/>
      <c r="T31" s="5"/>
      <c r="U31" s="5"/>
      <c r="V31" s="5"/>
      <c r="W31" s="5"/>
      <c r="X31" s="5"/>
      <c r="Y31" s="5"/>
      <c r="Z31" s="5"/>
    </row>
    <row r="32" ht="15.75" customHeight="1">
      <c r="A32" s="5"/>
      <c r="B32" s="5"/>
      <c r="C32" s="5"/>
      <c r="D32" s="5"/>
      <c r="E32" s="5"/>
      <c r="F32" s="5"/>
      <c r="G32" s="5"/>
      <c r="H32" s="5"/>
      <c r="I32" s="5"/>
      <c r="J32" s="5"/>
      <c r="K32" s="5"/>
      <c r="L32" s="51"/>
      <c r="M32" s="52"/>
      <c r="N32" s="52"/>
      <c r="O32" s="52"/>
      <c r="P32" s="52"/>
      <c r="Q32" s="52"/>
      <c r="R32" s="53"/>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B2:H5"/>
    <mergeCell ref="L2:R3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5.75" customHeight="1">
      <c r="A1" s="5"/>
      <c r="B1" s="5"/>
      <c r="C1" s="5"/>
      <c r="D1" s="5"/>
      <c r="E1" s="5"/>
      <c r="F1" s="5"/>
      <c r="G1" s="5"/>
      <c r="H1" s="5"/>
      <c r="I1" s="5"/>
      <c r="J1" s="5"/>
      <c r="K1" s="5"/>
      <c r="L1" s="5"/>
      <c r="M1" s="5"/>
      <c r="N1" s="5"/>
      <c r="O1" s="5"/>
      <c r="P1" s="5"/>
      <c r="Q1" s="5"/>
      <c r="R1" s="5"/>
      <c r="S1" s="5"/>
      <c r="T1" s="5"/>
      <c r="U1" s="5"/>
      <c r="V1" s="5"/>
      <c r="W1" s="5"/>
      <c r="X1" s="5"/>
      <c r="Y1" s="5"/>
      <c r="Z1" s="5"/>
    </row>
    <row r="2" ht="15.75" customHeight="1">
      <c r="A2" s="5"/>
      <c r="B2" s="5"/>
      <c r="C2" s="5"/>
      <c r="D2" s="5"/>
      <c r="E2" s="5"/>
      <c r="F2" s="5"/>
      <c r="G2" s="5"/>
      <c r="H2" s="5"/>
      <c r="I2" s="5"/>
      <c r="J2" s="5"/>
      <c r="K2" s="5"/>
      <c r="L2" s="5"/>
      <c r="M2" s="5"/>
      <c r="N2" s="5"/>
      <c r="O2" s="5"/>
      <c r="P2" s="5"/>
      <c r="Q2" s="5"/>
      <c r="R2" s="5"/>
      <c r="S2" s="5"/>
      <c r="T2" s="5"/>
      <c r="U2" s="5"/>
      <c r="V2" s="5"/>
      <c r="W2" s="5"/>
      <c r="X2" s="5"/>
      <c r="Y2" s="5"/>
      <c r="Z2" s="5"/>
    </row>
    <row r="3" ht="15.75" customHeight="1">
      <c r="A3" s="5"/>
      <c r="B3" s="5"/>
      <c r="C3" s="5"/>
      <c r="D3" s="5"/>
      <c r="E3" s="5"/>
      <c r="F3" s="5"/>
      <c r="G3" s="5"/>
      <c r="H3" s="5"/>
      <c r="I3" s="5"/>
      <c r="J3" s="5"/>
      <c r="K3" s="5"/>
      <c r="L3" s="5"/>
      <c r="M3" s="5"/>
      <c r="N3" s="5"/>
      <c r="O3" s="5"/>
      <c r="P3" s="5"/>
      <c r="Q3" s="5"/>
      <c r="R3" s="5"/>
      <c r="S3" s="5"/>
      <c r="T3" s="5"/>
      <c r="U3" s="5"/>
      <c r="V3" s="5"/>
      <c r="W3" s="5"/>
      <c r="X3" s="5"/>
      <c r="Y3" s="5"/>
      <c r="Z3" s="5"/>
    </row>
    <row r="4" ht="15.75" customHeight="1">
      <c r="A4" s="5"/>
      <c r="B4" s="5"/>
      <c r="C4" s="5"/>
      <c r="D4" s="5"/>
      <c r="E4" s="5"/>
      <c r="F4" s="5"/>
      <c r="G4" s="5"/>
      <c r="H4" s="5"/>
      <c r="I4" s="5"/>
      <c r="J4" s="5"/>
      <c r="K4" s="5"/>
      <c r="L4" s="5"/>
      <c r="M4" s="5"/>
      <c r="N4" s="5"/>
      <c r="O4" s="5"/>
      <c r="P4" s="5"/>
      <c r="Q4" s="5"/>
      <c r="R4" s="5"/>
      <c r="S4" s="5"/>
      <c r="T4" s="5"/>
      <c r="U4" s="5"/>
      <c r="V4" s="5"/>
      <c r="W4" s="5"/>
      <c r="X4" s="5"/>
      <c r="Y4" s="5"/>
      <c r="Z4" s="5"/>
    </row>
    <row r="5" ht="15.75" customHeight="1">
      <c r="A5" s="5"/>
      <c r="B5" s="5"/>
      <c r="C5" s="5"/>
      <c r="D5" s="5"/>
      <c r="E5" s="5"/>
      <c r="F5" s="5"/>
      <c r="G5" s="5"/>
      <c r="H5" s="5"/>
      <c r="I5" s="5"/>
      <c r="J5" s="5"/>
      <c r="K5" s="5"/>
      <c r="L5" s="5"/>
      <c r="M5" s="5"/>
      <c r="N5" s="5"/>
      <c r="O5" s="5"/>
      <c r="P5" s="5"/>
      <c r="Q5" s="5"/>
      <c r="R5" s="5"/>
      <c r="S5" s="5"/>
      <c r="T5" s="5"/>
      <c r="U5" s="5"/>
      <c r="V5" s="5"/>
      <c r="W5" s="5"/>
      <c r="X5" s="5"/>
      <c r="Y5" s="5"/>
      <c r="Z5" s="5"/>
    </row>
    <row r="6" ht="15.75" customHeight="1">
      <c r="A6" s="5"/>
      <c r="B6" s="5"/>
      <c r="C6" s="5"/>
      <c r="D6" s="5"/>
      <c r="E6" s="5"/>
      <c r="F6" s="5"/>
      <c r="G6" s="5"/>
      <c r="H6" s="5"/>
      <c r="I6" s="5"/>
      <c r="J6" s="5"/>
      <c r="K6" s="5"/>
      <c r="L6" s="5"/>
      <c r="M6" s="5"/>
      <c r="N6" s="5"/>
      <c r="O6" s="5"/>
      <c r="P6" s="5"/>
      <c r="Q6" s="5"/>
      <c r="R6" s="5"/>
      <c r="S6" s="5"/>
      <c r="T6" s="5"/>
      <c r="U6" s="5"/>
      <c r="V6" s="5"/>
      <c r="W6" s="5"/>
      <c r="X6" s="5"/>
      <c r="Y6" s="5"/>
      <c r="Z6" s="5"/>
    </row>
    <row r="7" ht="15.75" customHeight="1">
      <c r="A7" s="5"/>
      <c r="B7" s="5"/>
      <c r="C7" s="5"/>
      <c r="D7" s="5"/>
      <c r="E7" s="5"/>
      <c r="F7" s="5"/>
      <c r="G7" s="5"/>
      <c r="H7" s="5"/>
      <c r="I7" s="5"/>
      <c r="J7" s="5"/>
      <c r="K7" s="5"/>
      <c r="L7" s="5"/>
      <c r="M7" s="5"/>
      <c r="N7" s="5"/>
      <c r="O7" s="5"/>
      <c r="P7" s="5"/>
      <c r="Q7" s="5"/>
      <c r="R7" s="5"/>
      <c r="S7" s="5"/>
      <c r="T7" s="5"/>
      <c r="U7" s="5"/>
      <c r="V7" s="5"/>
      <c r="W7" s="5"/>
      <c r="X7" s="5"/>
      <c r="Y7" s="5"/>
      <c r="Z7" s="5"/>
    </row>
    <row r="8" ht="15.75" customHeight="1">
      <c r="A8" s="5"/>
      <c r="B8" s="5"/>
      <c r="C8" s="5"/>
      <c r="D8" s="5"/>
      <c r="E8" s="5"/>
      <c r="F8" s="5"/>
      <c r="G8" s="5"/>
      <c r="H8" s="5"/>
      <c r="I8" s="5"/>
      <c r="J8" s="5"/>
      <c r="K8" s="5"/>
      <c r="L8" s="5"/>
      <c r="M8" s="5"/>
      <c r="N8" s="5"/>
      <c r="O8" s="5"/>
      <c r="P8" s="5"/>
      <c r="Q8" s="5"/>
      <c r="R8" s="5"/>
      <c r="S8" s="5"/>
      <c r="T8" s="5"/>
      <c r="U8" s="5"/>
      <c r="V8" s="5"/>
      <c r="W8" s="5"/>
      <c r="X8" s="5"/>
      <c r="Y8" s="5"/>
      <c r="Z8" s="5"/>
    </row>
    <row r="9" ht="15.75" customHeight="1">
      <c r="A9" s="5"/>
      <c r="B9" s="5"/>
      <c r="C9" s="5"/>
      <c r="D9" s="5"/>
      <c r="E9" s="5"/>
      <c r="F9" s="5"/>
      <c r="G9" s="5"/>
      <c r="H9" s="5"/>
      <c r="I9" s="5"/>
      <c r="J9" s="5"/>
      <c r="K9" s="5"/>
      <c r="L9" s="5"/>
      <c r="M9" s="5"/>
      <c r="N9" s="5"/>
      <c r="O9" s="5"/>
      <c r="P9" s="5"/>
      <c r="Q9" s="5"/>
      <c r="R9" s="5"/>
      <c r="S9" s="5"/>
      <c r="T9" s="5"/>
      <c r="U9" s="5"/>
      <c r="V9" s="5"/>
      <c r="W9" s="5"/>
      <c r="X9" s="5"/>
      <c r="Y9" s="5"/>
      <c r="Z9" s="5"/>
    </row>
    <row r="10" ht="15.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2021-08-20T11:22:26Z</dcterms:created>
  <dc:creator>Microsoft Office User</dc:creator>
</cp:coreProperties>
</file>