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9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Sheet" sheetId="1" r:id="rId4"/>
    <sheet state="visible" name="SD1" sheetId="2" r:id="rId5"/>
    <sheet state="visible" name="SD2" sheetId="3" r:id="rId6"/>
    <sheet state="visible" name="SD3.1" sheetId="4" r:id="rId7"/>
    <sheet state="visible" name="SD3.2" sheetId="5" r:id="rId8"/>
    <sheet state="visible" name="SD3.3" sheetId="6" r:id="rId9"/>
    <sheet state="visible" name="SD3.4" sheetId="7" r:id="rId10"/>
    <sheet state="visible" name="SD4.1" sheetId="8" r:id="rId11"/>
    <sheet state="visible" name="SD4.2" sheetId="9" r:id="rId12"/>
    <sheet state="visible" name="SD4.3" sheetId="10" r:id="rId13"/>
    <sheet state="visible" name="SD5" sheetId="11" r:id="rId14"/>
    <sheet state="visible" name="SD6.1" sheetId="12" r:id="rId15"/>
    <sheet state="visible" name="SD6.2" sheetId="13" r:id="rId16"/>
    <sheet state="visible" name="SD6.3" sheetId="14" r:id="rId17"/>
    <sheet state="visible" name="SD6.4" sheetId="15" r:id="rId18"/>
    <sheet state="visible" name="SD7.1" sheetId="16" r:id="rId19"/>
    <sheet state="visible" name="SD7.2" sheetId="17" r:id="rId20"/>
    <sheet state="visible" name="SD8.1" sheetId="18" r:id="rId21"/>
    <sheet state="visible" name="SD8.2" sheetId="19" r:id="rId22"/>
    <sheet state="visible" name="SD9" sheetId="20" r:id="rId23"/>
    <sheet state="visible" name="SD10" sheetId="21" r:id="rId24"/>
    <sheet state="visible" name="SD11" sheetId="22" r:id="rId25"/>
    <sheet state="visible" name="SD12" sheetId="23" r:id="rId26"/>
    <sheet state="visible" name="SD13" sheetId="24" r:id="rId27"/>
    <sheet state="visible" name="SD14" sheetId="25" r:id="rId28"/>
    <sheet state="visible" name="SD15" sheetId="26" r:id="rId29"/>
    <sheet state="visible" name="SD16" sheetId="27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localSheetId="20" name="Absc_graph">INDIRECT(#REF!)</definedName>
    <definedName localSheetId="21" name="Absc_graph">INDIRECT(#REF!)</definedName>
    <definedName localSheetId="22" name="Absc_graph">INDIRECT(#REF!)</definedName>
    <definedName localSheetId="23" name="Absc_graph">INDIRECT(#REF!)</definedName>
    <definedName localSheetId="24" name="Absc_graph">INDIRECT(#REF!)</definedName>
    <definedName localSheetId="25" name="Absc_graph">INDIRECT(#REF!)</definedName>
    <definedName localSheetId="26" name="Absc_graph">INDIRECT(#REF!)</definedName>
    <definedName localSheetId="19" name="Absc_graph">INDIRECT(#REF!)</definedName>
    <definedName name="Absc_graph">INDIRECT('[1]33'!$R$57)</definedName>
    <definedName name="Companies">[1]MD!$D$2:$D$66</definedName>
    <definedName name="Countries">[1]MD!#REF!</definedName>
    <definedName name="Indicators">[1]MD!$F$2:$F$3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localSheetId="20" name="Ord_graph">INDIRECT(#REF!)</definedName>
    <definedName localSheetId="21" name="Ord_graph">INDIRECT(#REF!)</definedName>
    <definedName localSheetId="22" name="Ord_graph">INDIRECT(#REF!)</definedName>
    <definedName localSheetId="23" name="Ord_graph">INDIRECT(#REF!)</definedName>
    <definedName localSheetId="24" name="Ord_graph">INDIRECT(#REF!)</definedName>
    <definedName localSheetId="25" name="Ord_graph">INDIRECT(#REF!)</definedName>
    <definedName localSheetId="26" name="Ord_graph">INDIRECT(#REF!)</definedName>
    <definedName localSheetId="19" name="Ord_graph">INDIRECT(#REF!)</definedName>
    <definedName name="Ord_graph">INDIRECT('[1]33'!$R$56)</definedName>
    <definedName name="Region">[1]MD!$A$2:$A$71</definedName>
    <definedName name="Type">[2]MD!$D$2:$D$57</definedName>
    <definedName localSheetId="9" name="Net_Generation_by_State__Type_1">#REF!</definedName>
    <definedName localSheetId="20" name="Indicators">#REF!</definedName>
    <definedName localSheetId="22" name="Companies">#REF!</definedName>
    <definedName localSheetId="3" name="Net_Generation_by_State__Type_1">#REF!</definedName>
    <definedName localSheetId="25" name="Countries">#REF!</definedName>
    <definedName localSheetId="20" name="Region">#REF!</definedName>
    <definedName localSheetId="26" name="Region">#REF!</definedName>
    <definedName name="Net_Generation_by_State__Type_1">#REF!</definedName>
    <definedName localSheetId="24" name="Region">#REF!</definedName>
    <definedName localSheetId="26" name="Companies">#REF!</definedName>
    <definedName localSheetId="22" name="Indicators">#REF!</definedName>
    <definedName localSheetId="23" name="Countries">#REF!</definedName>
    <definedName localSheetId="26" name="Indicators">#REF!</definedName>
    <definedName localSheetId="25" name="Indicators">#REF!</definedName>
    <definedName localSheetId="8" name="Net_Generation_by_State__Type_1">#REF!</definedName>
    <definedName localSheetId="6" name="Net_Generation_by_State__Type_1">#REF!</definedName>
    <definedName localSheetId="23" name="Region">#REF!</definedName>
    <definedName localSheetId="4" name="Net_Generation_by_State__Type_1">#REF!</definedName>
    <definedName localSheetId="19" name="Countries">#REF!</definedName>
    <definedName localSheetId="19" name="Companies">#REF!</definedName>
    <definedName localSheetId="26" name="Countries">#REF!</definedName>
    <definedName localSheetId="22" name="Countries">#REF!</definedName>
    <definedName localSheetId="21" name="Companies">#REF!</definedName>
    <definedName localSheetId="20" name="Countries">#REF!</definedName>
    <definedName name="Report_type">#REF!</definedName>
    <definedName localSheetId="21" name="Region">#REF!</definedName>
    <definedName localSheetId="23" name="Companies">#REF!</definedName>
    <definedName localSheetId="20" name="Companies">#REF!</definedName>
    <definedName localSheetId="24" name="Countries">#REF!</definedName>
    <definedName localSheetId="22" name="Region">#REF!</definedName>
    <definedName localSheetId="23" name="Indicators">#REF!</definedName>
    <definedName localSheetId="25" name="Region">#REF!</definedName>
    <definedName localSheetId="19" name="Indicators">#REF!</definedName>
    <definedName localSheetId="24" name="Companies">#REF!</definedName>
    <definedName localSheetId="25" name="Companies">#REF!</definedName>
    <definedName localSheetId="5" name="Net_Generation_by_State__Type_1">#REF!</definedName>
    <definedName localSheetId="19" name="Region">#REF!</definedName>
    <definedName localSheetId="21" name="Countries">#REF!</definedName>
    <definedName localSheetId="21" name="Indicators">#REF!</definedName>
    <definedName localSheetId="24" name="Indicators">#REF!</definedName>
  </definedNames>
  <calcPr/>
  <extLst>
    <ext uri="GoogleSheetsCustomDataVersion2">
      <go:sheetsCustomData xmlns:go="http://customooxmlschemas.google.com/" r:id="rId42" roundtripDataChecksum="4GeI/Hfrfcb0XLBkA+M76YuyEpahMMHgXcCQtolB+AA="/>
    </ext>
  </extLst>
</workbook>
</file>

<file path=xl/sharedStrings.xml><?xml version="1.0" encoding="utf-8"?>
<sst xmlns="http://schemas.openxmlformats.org/spreadsheetml/2006/main" count="2766" uniqueCount="318">
  <si>
    <t>Supplementary Data for</t>
  </si>
  <si>
    <t>Chapter 5: Mapping supplementary cementitious material resource potential for concrete decarbonization in the United States</t>
  </si>
  <si>
    <t>This spreadsheet includes:</t>
  </si>
  <si>
    <t>SD1</t>
  </si>
  <si>
    <t xml:space="preserve">Cement stock per capita per state </t>
  </si>
  <si>
    <t>SD2</t>
  </si>
  <si>
    <t>Future cement demand per state (for RMC only)</t>
  </si>
  <si>
    <t>SD3.1</t>
  </si>
  <si>
    <t xml:space="preserve">Electricity generation by coal per state </t>
  </si>
  <si>
    <t>SD3.2</t>
  </si>
  <si>
    <t xml:space="preserve">Coal consumption for electricity generation per state </t>
  </si>
  <si>
    <t>SD3.3</t>
  </si>
  <si>
    <t xml:space="preserve">Fly ash production from coal electricity generation per state </t>
  </si>
  <si>
    <t>SD3.4</t>
  </si>
  <si>
    <t xml:space="preserve">Bottom ash production from coal electricity generation per state </t>
  </si>
  <si>
    <t>SD4.1</t>
  </si>
  <si>
    <t xml:space="preserve">Blast furnace capacity </t>
  </si>
  <si>
    <t>SD4.2</t>
  </si>
  <si>
    <t xml:space="preserve">Pig iron production per state </t>
  </si>
  <si>
    <t>SD4.3</t>
  </si>
  <si>
    <t xml:space="preserve">Blast furnace slag production per state </t>
  </si>
  <si>
    <t>SD5</t>
  </si>
  <si>
    <t>Silica fume production per state</t>
  </si>
  <si>
    <t>SD6.1</t>
  </si>
  <si>
    <t>Agricultural yield distribution between states</t>
  </si>
  <si>
    <t>SD6.2</t>
  </si>
  <si>
    <t xml:space="preserve">Agricultural ash and byproduct ratios </t>
  </si>
  <si>
    <t>SD6.3</t>
  </si>
  <si>
    <t>Calculated potential changes to agricultural yields per state</t>
  </si>
  <si>
    <t>SD6.4</t>
  </si>
  <si>
    <t>Calculated potential agricultural ash yields per state</t>
  </si>
  <si>
    <t>SD7.1</t>
  </si>
  <si>
    <t xml:space="preserve">Alumina production per state </t>
  </si>
  <si>
    <t xml:space="preserve">Bauxite residue production per state </t>
  </si>
  <si>
    <t>SD8.1</t>
  </si>
  <si>
    <t>Estimated recovered coal ash from landfill</t>
  </si>
  <si>
    <t>Alt material</t>
  </si>
  <si>
    <t>SD8.2</t>
  </si>
  <si>
    <t>Estimated recovered coal ash from ponds</t>
  </si>
  <si>
    <t>SD9</t>
  </si>
  <si>
    <t>GHG emission factors per state (40% SCMs in 2050)</t>
  </si>
  <si>
    <t>SD10</t>
  </si>
  <si>
    <t>NOx emission factors per state (40% SCMs in 2050)</t>
  </si>
  <si>
    <t>SD11</t>
  </si>
  <si>
    <t>Pb emission factors per state (40% SCMs in 2050)</t>
  </si>
  <si>
    <t>SD12</t>
  </si>
  <si>
    <t>CO emission factors per state (40% SCMs in 2050)</t>
  </si>
  <si>
    <t>SD13</t>
  </si>
  <si>
    <t>VOC emission factors per state (40% SCMs in 2050)</t>
  </si>
  <si>
    <t>SD14</t>
  </si>
  <si>
    <t>PM5 emission factors per state (40% SCMs in 2050)</t>
  </si>
  <si>
    <t>SD15</t>
  </si>
  <si>
    <t>PM10 emission factors per state (40% SCMs in 2050)</t>
  </si>
  <si>
    <t>SD16</t>
  </si>
  <si>
    <t>SOx emission factors per state (40% SCMs in 2050)</t>
  </si>
  <si>
    <t>Cement stock per capita per state and application in the US between 1950 and 2050.</t>
  </si>
  <si>
    <t>1950-2024: Historical, 2025-2050: Projected</t>
  </si>
  <si>
    <t>thousand metric tons / capita</t>
  </si>
  <si>
    <t>State</t>
  </si>
  <si>
    <t>Application</t>
  </si>
  <si>
    <t xml:space="preserve">Growth pattern assumption </t>
  </si>
  <si>
    <t>Alabama</t>
  </si>
  <si>
    <t>Residential</t>
  </si>
  <si>
    <t>North America medium-moderate</t>
  </si>
  <si>
    <t xml:space="preserve">Non-residential </t>
  </si>
  <si>
    <t xml:space="preserve">Infrastructure </t>
  </si>
  <si>
    <t>Total</t>
  </si>
  <si>
    <t>Arizona</t>
  </si>
  <si>
    <t>North America high-fast</t>
  </si>
  <si>
    <t xml:space="preserve">Arkansas </t>
  </si>
  <si>
    <t>North America high-moderate</t>
  </si>
  <si>
    <t>California</t>
  </si>
  <si>
    <t>Colorado</t>
  </si>
  <si>
    <t>Connecticut</t>
  </si>
  <si>
    <t>North America low-moderate</t>
  </si>
  <si>
    <t>Delaware</t>
  </si>
  <si>
    <t>Florida</t>
  </si>
  <si>
    <t>Georgia</t>
  </si>
  <si>
    <t>North America medium-fast</t>
  </si>
  <si>
    <t>Idaho</t>
  </si>
  <si>
    <t>Illinois</t>
  </si>
  <si>
    <t>Indiana</t>
  </si>
  <si>
    <t>Iowa</t>
  </si>
  <si>
    <t>Assumed constant from 2021</t>
  </si>
  <si>
    <t>Kansas</t>
  </si>
  <si>
    <t>Kentucky</t>
  </si>
  <si>
    <t>Louisiana</t>
  </si>
  <si>
    <t>Maine</t>
  </si>
  <si>
    <t>Maryland</t>
  </si>
  <si>
    <t>Massachusetts</t>
  </si>
  <si>
    <t>Michigan</t>
  </si>
  <si>
    <t>North America medium-slow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</si>
  <si>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</si>
  <si>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</si>
  <si>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</si>
  <si>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</si>
  <si>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</si>
  <si>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</si>
  <si>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</si>
  <si>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</si>
  <si>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</si>
  <si>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</si>
  <si>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America low-slow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</si>
  <si>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</si>
  <si>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</si>
  <si>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</si>
  <si>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</si>
  <si>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</si>
  <si>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</si>
  <si>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</si>
  <si>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</si>
  <si>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</si>
  <si>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</si>
  <si>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</si>
  <si>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</si>
  <si>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</si>
  <si>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</si>
  <si>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</si>
  <si>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</si>
  <si>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</si>
  <si>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</si>
  <si>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Future cement demand per state and application (ready-mix concrete only) </t>
  </si>
  <si>
    <t>1950-2024: Historical, 2025-2500: Projected</t>
  </si>
  <si>
    <t xml:space="preserve">thousand metric tons </t>
  </si>
  <si>
    <t>Projection based on: Annual Energy Outlook 2025</t>
  </si>
  <si>
    <t>billion kWh</t>
  </si>
  <si>
    <t>STATE</t>
  </si>
  <si>
    <t>Primary NERC-region</t>
  </si>
  <si>
    <t>Table ref</t>
  </si>
  <si>
    <t>SRSE</t>
  </si>
  <si>
    <t>Tab 54.15</t>
  </si>
  <si>
    <t>Alaska</t>
  </si>
  <si>
    <t>SRSG</t>
  </si>
  <si>
    <t>Tab 54.20</t>
  </si>
  <si>
    <t>Arkansas</t>
  </si>
  <si>
    <t>MISS</t>
  </si>
  <si>
    <t>Tab 54.6</t>
  </si>
  <si>
    <t>CASO</t>
  </si>
  <si>
    <t>Tab 54.22</t>
  </si>
  <si>
    <t>RMRG</t>
  </si>
  <si>
    <t>Tab 54.24</t>
  </si>
  <si>
    <t>ISNE</t>
  </si>
  <si>
    <t>Tab 54.7</t>
  </si>
  <si>
    <t>PJME</t>
  </si>
  <si>
    <t>Tab 54.10</t>
  </si>
  <si>
    <t>District of Columbia</t>
  </si>
  <si>
    <t>FRCC</t>
  </si>
  <si>
    <t>Tab 54.2</t>
  </si>
  <si>
    <t>Hawaii</t>
  </si>
  <si>
    <t>BASN</t>
  </si>
  <si>
    <t>Tab 54.25</t>
  </si>
  <si>
    <t>MISC</t>
  </si>
  <si>
    <t>Tab 54.4</t>
  </si>
  <si>
    <t>MISW</t>
  </si>
  <si>
    <t>Tab 54.3</t>
  </si>
  <si>
    <t>SPPC</t>
  </si>
  <si>
    <t>Tab 54.18</t>
  </si>
  <si>
    <t>SRCE</t>
  </si>
  <si>
    <t>Tab 54.16</t>
  </si>
  <si>
    <t>MISS/SPPS (60/40)</t>
  </si>
  <si>
    <t>Tab 54.6/17</t>
  </si>
  <si>
    <t>MISE</t>
  </si>
  <si>
    <t>Tab 54.5</t>
  </si>
  <si>
    <t>MISS/SRCA/SRSE (50/25/25)</t>
  </si>
  <si>
    <t>Tab 54.6/15/16</t>
  </si>
  <si>
    <t>MISC/SPPC (60/40)</t>
  </si>
  <si>
    <t>Tab 54.4/18</t>
  </si>
  <si>
    <t>NWPP</t>
  </si>
  <si>
    <t>Tab 54.23</t>
  </si>
  <si>
    <t>SPPN</t>
  </si>
  <si>
    <t>Tab 54.19</t>
  </si>
  <si>
    <t>NYUP</t>
  </si>
  <si>
    <t>Tab 54.9</t>
  </si>
  <si>
    <t>SRCA</t>
  </si>
  <si>
    <t>Tab 54.14</t>
  </si>
  <si>
    <t>PJMW</t>
  </si>
  <si>
    <t>Tab 54.11</t>
  </si>
  <si>
    <t>SPPS</t>
  </si>
  <si>
    <t>Tab 54.17</t>
  </si>
  <si>
    <t>TRE</t>
  </si>
  <si>
    <t>Tab 54.1</t>
  </si>
  <si>
    <t>PJMD</t>
  </si>
  <si>
    <t>Tab 54.13</t>
  </si>
  <si>
    <t xml:space="preserve">* 2024 value obtained from: </t>
  </si>
  <si>
    <t>1990-2023: Historic, 2024-2100: Projected, historic data obtained from: https://www.eia.gov/electricity/data.php</t>
  </si>
  <si>
    <t>https://www.eia.gov/electricity/data.php</t>
  </si>
  <si>
    <t>metric tons</t>
  </si>
  <si>
    <t xml:space="preserve">US Total </t>
  </si>
  <si>
    <t>Fly ash per coal ratio obtained from https://acaa-usa.org/publications/production-use-reports/</t>
  </si>
  <si>
    <t>Mass fly ash/mass coal:</t>
  </si>
  <si>
    <t>Bottom ash per coal ratio obtained from https://acaa-usa.org/publications/production-use-reports/</t>
  </si>
  <si>
    <t>Mass bottom ash/mass coal:</t>
  </si>
  <si>
    <t>Blast furnace capacity per state</t>
  </si>
  <si>
    <t>Data obtained from Global Energy Monitor</t>
  </si>
  <si>
    <t>Name</t>
  </si>
  <si>
    <t>Planned reline year</t>
  </si>
  <si>
    <t>Assume active until:</t>
  </si>
  <si>
    <t>Capacity (ttpa)</t>
  </si>
  <si>
    <t>Average (2021-2023)</t>
  </si>
  <si>
    <t>Production/capacity</t>
  </si>
  <si>
    <t>US Steel Gary Works</t>
  </si>
  <si>
    <t>https://www.gem.wiki/U.S._Steel_Gary_Works</t>
  </si>
  <si>
    <t>Cleveland-Cliffs Indiana Harbor steel plant</t>
  </si>
  <si>
    <t>https://www.gem.wiki/Cleveland-Cliffs_Indiana_Harbor_steel_plant</t>
  </si>
  <si>
    <t>Cleveland-Cliffs Burns Harbor steel plant</t>
  </si>
  <si>
    <t>https://www.gem.wiki/Cleveland-Cliffs_Burns_Harbor_steel_plant</t>
  </si>
  <si>
    <t xml:space="preserve">Michigan </t>
  </si>
  <si>
    <t>Cleveland-Cliffs Dearborn steel plant</t>
  </si>
  <si>
    <t>https://www.gem.wiki/Cleveland-Cliffs_Dearborn_steel_plant</t>
  </si>
  <si>
    <t>Cleveland-Cliffs Cleveland steel plant</t>
  </si>
  <si>
    <t>https://www.gem.wiki/Cleveland-Cliffs_Cleveland_steel_plant</t>
  </si>
  <si>
    <t>U.S. Steel Edgar Thomson Plant</t>
  </si>
  <si>
    <t>https://www.gem.wiki/U.S._Steel_Edgar_Thomson_Plant</t>
  </si>
  <si>
    <t>Cleveland-Cliffs Middletown steel plant</t>
  </si>
  <si>
    <t>(retired)</t>
  </si>
  <si>
    <t>Data obtained from USGS (ds140-iron-steel-2020)</t>
  </si>
  <si>
    <t>mass slag/mass pig iron (from Shah et al.)</t>
  </si>
  <si>
    <t xml:space="preserve">Silica fume production per state </t>
  </si>
  <si>
    <t>Calculated based on 111 kg SF/kg Si from ladle and 3.05 kg SF/kg Si from EAF, obtained from Shah et al. Ferrosilicon and Si metal production obtained from USGS</t>
  </si>
  <si>
    <t>Annual growth:</t>
  </si>
  <si>
    <t xml:space="preserve">Fractions of corn and soybean produdction per state. </t>
  </si>
  <si>
    <t>Data from: https://ipad.fas.usda.gov/countrysummary/Default.aspx?id=US&amp;crop=Corn</t>
  </si>
  <si>
    <t>Corn</t>
  </si>
  <si>
    <t>Soybean</t>
  </si>
  <si>
    <t>Other *</t>
  </si>
  <si>
    <t xml:space="preserve">Kentucky </t>
  </si>
  <si>
    <t xml:space="preserve"> *assumed that adjacent states product equal amount</t>
  </si>
  <si>
    <t>Source: http://www.fao.org/faostat/en/#data</t>
  </si>
  <si>
    <t>Domain Code</t>
  </si>
  <si>
    <t>Domain</t>
  </si>
  <si>
    <t>Area Code</t>
  </si>
  <si>
    <t>Area</t>
  </si>
  <si>
    <t>Element Code</t>
  </si>
  <si>
    <t>Element</t>
  </si>
  <si>
    <t>Item Code</t>
  </si>
  <si>
    <t>Item</t>
  </si>
  <si>
    <t>Year Code</t>
  </si>
  <si>
    <t>Year</t>
  </si>
  <si>
    <t>Unit</t>
  </si>
  <si>
    <t>Value</t>
  </si>
  <si>
    <t>Flag</t>
  </si>
  <si>
    <t>Flag Description</t>
  </si>
  <si>
    <t>product mass (Gt)</t>
  </si>
  <si>
    <t>by-product</t>
  </si>
  <si>
    <t>by-product mass (Gt)</t>
  </si>
  <si>
    <t>potential ash mass (Gt)</t>
  </si>
  <si>
    <t>Soybean straw</t>
  </si>
  <si>
    <t>Maize husk</t>
  </si>
  <si>
    <t>Maize cob</t>
  </si>
  <si>
    <t>Maize stalk</t>
  </si>
  <si>
    <t xml:space="preserve">Data from Shah et al. </t>
  </si>
  <si>
    <t>Product class</t>
  </si>
  <si>
    <t>Main-product</t>
  </si>
  <si>
    <t>By-product</t>
  </si>
  <si>
    <t>by-product-to-main-product ratio (w/w)</t>
  </si>
  <si>
    <t>by-product-to-main-product ratio (v/v)</t>
  </si>
  <si>
    <t>density (kg m-3)</t>
  </si>
  <si>
    <t>by-product water content (w/w)</t>
  </si>
  <si>
    <t>by-product C content (w/w)</t>
  </si>
  <si>
    <t>by-product N content (w/w)</t>
  </si>
  <si>
    <t>lower heating value (MJ/kg)</t>
  </si>
  <si>
    <t>by-product ash content (w/w)</t>
  </si>
  <si>
    <t>source</t>
  </si>
  <si>
    <t>agricultural crop</t>
  </si>
  <si>
    <t>Maize</t>
  </si>
  <si>
    <t>Koopmans and Koppejan 1997</t>
  </si>
  <si>
    <t>by-product water content (mass%)</t>
  </si>
  <si>
    <t>by-product C content (mass%)</t>
  </si>
  <si>
    <t>by-product N content (mass%)</t>
  </si>
  <si>
    <t>by-product ash content (mass%)</t>
  </si>
  <si>
    <t>Webb 1979</t>
  </si>
  <si>
    <t>Vimal 1979</t>
  </si>
  <si>
    <t>AIT-EEC 1983</t>
  </si>
  <si>
    <t>Vimal 1984</t>
  </si>
  <si>
    <t>Barnard et al. 1985</t>
  </si>
  <si>
    <t>Strehler 1987</t>
  </si>
  <si>
    <t>Massaquoi 1990</t>
  </si>
  <si>
    <t>Desai 1990</t>
  </si>
  <si>
    <t>Ryan et al. 1991</t>
  </si>
  <si>
    <t>Bhushan 1977</t>
  </si>
  <si>
    <t>Bhattacharya et al. 1993</t>
  </si>
  <si>
    <t>Smill 1983</t>
  </si>
  <si>
    <t>Wang et al., J Animal Plant Sci, 2014, 22, 1, 3399-3406</t>
  </si>
  <si>
    <t>Reddy and Yang, Bioresour Technol, 2009, 100, 3593-3598</t>
  </si>
  <si>
    <t>(i) Data from: https://ers.usda.gov/sites/default/files/_laserfiche/publications/107552/ERR-324.pdf?v=20139</t>
  </si>
  <si>
    <t>(ii) Reduction based on data from: https://doi.org/10.1038/s41598-025-87047-y</t>
  </si>
  <si>
    <t>(i) Change in corn yield 2016-2036</t>
  </si>
  <si>
    <t>US Total (ii)</t>
  </si>
  <si>
    <t>(i) Change in soybean yield 2016-2036</t>
  </si>
  <si>
    <t>US total is based on SD6.2, each state's production is based on the fraction (SD6.1) of the total US production</t>
  </si>
  <si>
    <t>Projected potential ash generation is based on SD6.3</t>
  </si>
  <si>
    <t>Potential corn ash yield (metric tons)</t>
  </si>
  <si>
    <t>Potential soybean ash yield (metric tons)</t>
  </si>
  <si>
    <t>Data from USGS (myb1-2022-bauxite-alumina, mcs2025-bauxite-alumina, ds140-bauxite-alumina-2021)</t>
  </si>
  <si>
    <t>thousand metric tons</t>
  </si>
  <si>
    <t>PROJECTION</t>
  </si>
  <si>
    <t>kg bauxite residue/kg alumina produced</t>
  </si>
  <si>
    <t>Estimated recovered coal ash from landfills</t>
  </si>
  <si>
    <t>Volume estimates obtained from Earthjustice</t>
  </si>
  <si>
    <t>See main paper for explanations of assumptions</t>
  </si>
  <si>
    <t>Total Volume Estimate, CY (2020/2021)</t>
  </si>
  <si>
    <t>Total Volume Estimate, m3 (2020/2021)</t>
  </si>
  <si>
    <t>Mass FA+H2O (kg)</t>
  </si>
  <si>
    <t>Estimated mass FA (kg)</t>
  </si>
  <si>
    <t>Mass FA (000 tons)</t>
  </si>
  <si>
    <t>CY to m3</t>
  </si>
  <si>
    <t>Estimated density FA+H2O</t>
  </si>
  <si>
    <t>Mass% FA</t>
  </si>
  <si>
    <t>Acceptable quality (from Hooton and Thomas, 2021)</t>
  </si>
  <si>
    <t>GHG emission factors per state</t>
  </si>
  <si>
    <t>kg emissions/m3 concrete</t>
  </si>
  <si>
    <t>NOx emission factors per state</t>
  </si>
  <si>
    <t>Pb emission factors per state</t>
  </si>
  <si>
    <t>CO emission factors per state</t>
  </si>
  <si>
    <t>VOC emission factors per state</t>
  </si>
  <si>
    <t>PM5 emission factors per state</t>
  </si>
  <si>
    <t>PM10 emission factors per state</t>
  </si>
  <si>
    <t>SOx emission factors per 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</si>
</sst>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"/>
    <numFmt numFmtId="165" formatCode="0.0"/>
    <numFmt numFmtId="166" formatCode="0.000"/>
    <numFmt numFmtId="167" formatCode="0.0000"/>
    <numFmt numFmtId="168" formatCode="0.0%"/>
    <numFmt numFmtId="169" formatCode="#,##0.000"/>
    <numFmt numFmtId="170" formatCode="#,##0.0000"/>
  </numFmts>
  <fonts count="22">
    <font>
      <sz val="12.0"/>
      <color theme="1"/>
      <name val="Aptos Narrow"/>
      <scheme val="minor"/>
    </font>
    <font>
      <b/>
      <sz val="14.0"/>
      <color theme="1"/>
      <name val="Aptos Narrow"/>
    </font>
    <font>
      <color theme="1"/>
      <name val="Aptos Narrow"/>
      <scheme val="minor"/>
    </font>
    <font>
      <b/>
      <color theme="1"/>
      <name val="Aptos Narrow"/>
      <scheme val="minor"/>
    </font>
    <font>
      <color theme="1"/>
      <name val="Arial"/>
    </font>
    <font>
      <sz val="12.0"/>
      <color theme="1"/>
      <name val="Calibri"/>
    </font>
    <font>
      <i/>
      <sz val="12.0"/>
      <color theme="1"/>
      <name val="Calibri"/>
    </font>
    <font>
      <b/>
      <sz val="12.0"/>
      <color theme="1"/>
      <name val="Calibri"/>
    </font>
    <font>
      <sz val="12.0"/>
      <color rgb="FF000000"/>
      <name val="Calibri"/>
    </font>
    <font>
      <sz val="12.0"/>
      <color theme="1"/>
      <name val="Aptos Narrow"/>
    </font>
    <font>
      <sz val="12.0"/>
      <color rgb="FF000000"/>
      <name val="Aptos Narrow"/>
    </font>
    <font>
      <sz val="11.0"/>
      <color rgb="FF000000"/>
      <name val="Calibri"/>
    </font>
    <font>
      <b/>
      <sz val="11.0"/>
      <color rgb="FF000000"/>
      <name val="Calibri"/>
    </font>
    <font>
      <u/>
      <sz val="12.0"/>
      <color theme="1"/>
      <name val="Aptos Narrow"/>
    </font>
    <font>
      <sz val="11.0"/>
      <color theme="1"/>
      <name val="Calibri"/>
    </font>
    <font>
      <b/>
      <sz val="10.0"/>
      <color theme="1"/>
      <name val="Times New Roman"/>
    </font>
    <font>
      <u/>
      <sz val="12.0"/>
      <color theme="1"/>
      <name val="Calibri"/>
    </font>
    <font>
      <i/>
      <sz val="11.0"/>
      <color theme="1"/>
      <name val="Calibri"/>
    </font>
    <font>
      <sz val="12.0"/>
      <color rgb="FF0070C0"/>
      <name val="Calibri"/>
    </font>
    <font>
      <b/>
      <sz val="11.0"/>
      <color theme="1"/>
      <name val="Calibri"/>
    </font>
    <font>
      <u/>
      <sz val="11.0"/>
      <color theme="10"/>
      <name val="Calibri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1" fillId="0" fontId="5" numFmtId="0" xfId="0" applyBorder="1" applyFont="1"/>
    <xf borderId="0" fillId="0" fontId="5" numFmtId="164" xfId="0" applyFont="1" applyNumberFormat="1"/>
    <xf borderId="0" fillId="0" fontId="5" numFmtId="165" xfId="0" applyFont="1" applyNumberFormat="1"/>
    <xf borderId="0" fillId="0" fontId="7" numFmtId="0" xfId="0" applyFont="1"/>
    <xf borderId="0" fillId="0" fontId="7" numFmtId="164" xfId="0" applyFont="1" applyNumberFormat="1"/>
    <xf borderId="0" fillId="0" fontId="8" numFmtId="0" xfId="0" applyFont="1"/>
    <xf borderId="0" fillId="0" fontId="8" numFmtId="165" xfId="0" applyFont="1" applyNumberFormat="1"/>
    <xf borderId="0" fillId="0" fontId="9" numFmtId="164" xfId="0" applyFont="1" applyNumberFormat="1"/>
    <xf borderId="0" fillId="0" fontId="9" numFmtId="165" xfId="0" applyFont="1" applyNumberFormat="1"/>
    <xf borderId="0" fillId="0" fontId="10" numFmtId="0" xfId="0" applyFont="1"/>
    <xf borderId="0" fillId="0" fontId="7" numFmtId="165" xfId="0" applyFont="1" applyNumberFormat="1"/>
    <xf borderId="0" fillId="0" fontId="5" numFmtId="3" xfId="0" applyFont="1" applyNumberFormat="1"/>
    <xf borderId="0" fillId="0" fontId="5" numFmtId="4" xfId="0" applyFont="1" applyNumberFormat="1"/>
    <xf borderId="0" fillId="0" fontId="5" numFmtId="49" xfId="0" applyFont="1" applyNumberFormat="1"/>
    <xf borderId="0" fillId="0" fontId="5" numFmtId="14" xfId="0" applyFont="1" applyNumberFormat="1"/>
    <xf borderId="0" fillId="0" fontId="5" numFmtId="166" xfId="0" applyFont="1" applyNumberFormat="1"/>
    <xf borderId="0" fillId="0" fontId="11" numFmtId="0" xfId="0" applyFont="1"/>
    <xf borderId="0" fillId="0" fontId="5" numFmtId="167" xfId="0" applyFont="1" applyNumberFormat="1"/>
    <xf borderId="0" fillId="0" fontId="12" numFmtId="0" xfId="0" applyFont="1"/>
    <xf borderId="0" fillId="0" fontId="5" numFmtId="168" xfId="0" applyFont="1" applyNumberFormat="1"/>
    <xf borderId="0" fillId="0" fontId="5" numFmtId="10" xfId="0" applyFont="1" applyNumberFormat="1"/>
    <xf borderId="0" fillId="0" fontId="6" numFmtId="166" xfId="0" applyFont="1" applyNumberFormat="1"/>
    <xf borderId="0" fillId="0" fontId="11" numFmtId="164" xfId="0" applyFont="1" applyNumberFormat="1"/>
    <xf borderId="0" fillId="0" fontId="9" numFmtId="168" xfId="0" applyFont="1" applyNumberFormat="1"/>
    <xf borderId="0" fillId="0" fontId="13" numFmtId="0" xfId="0" applyFont="1"/>
    <xf borderId="0" fillId="0" fontId="14" numFmtId="0" xfId="0" applyFont="1"/>
    <xf borderId="0" fillId="0" fontId="5" numFmtId="1" xfId="0" applyFont="1" applyNumberFormat="1"/>
    <xf borderId="0" fillId="0" fontId="11" numFmtId="3" xfId="0" applyFont="1" applyNumberFormat="1"/>
    <xf borderId="0" fillId="0" fontId="15" numFmtId="49" xfId="0" applyFont="1" applyNumberFormat="1"/>
    <xf borderId="0" fillId="0" fontId="16" numFmtId="0" xfId="0" applyFont="1"/>
    <xf borderId="0" fillId="0" fontId="14" numFmtId="3" xfId="0" applyFont="1" applyNumberFormat="1"/>
    <xf borderId="0" fillId="0" fontId="14" numFmtId="2" xfId="0" applyFont="1" applyNumberFormat="1"/>
    <xf borderId="0" fillId="0" fontId="17" numFmtId="10" xfId="0" applyFont="1" applyNumberFormat="1"/>
    <xf borderId="0" fillId="0" fontId="14" numFmtId="166" xfId="0" applyFont="1" applyNumberFormat="1"/>
    <xf borderId="0" fillId="0" fontId="11" numFmtId="2" xfId="0" applyFont="1" applyNumberFormat="1"/>
    <xf borderId="0" fillId="0" fontId="11" numFmtId="166" xfId="0" applyFont="1" applyNumberFormat="1"/>
    <xf borderId="0" fillId="0" fontId="11" numFmtId="167" xfId="0" applyFont="1" applyNumberFormat="1"/>
    <xf borderId="0" fillId="0" fontId="5" numFmtId="169" xfId="0" applyFont="1" applyNumberFormat="1"/>
    <xf borderId="0" fillId="0" fontId="18" numFmtId="0" xfId="0" applyFont="1"/>
    <xf borderId="0" fillId="0" fontId="8" numFmtId="167" xfId="0" applyFont="1" applyNumberFormat="1"/>
    <xf borderId="0" fillId="0" fontId="12" numFmtId="3" xfId="0" applyFont="1" applyNumberFormat="1"/>
    <xf borderId="0" fillId="0" fontId="5" numFmtId="0" xfId="0" applyAlignment="1" applyFont="1">
      <alignment horizontal="left" shrinkToFit="0" wrapText="1"/>
    </xf>
    <xf borderId="0" fillId="0" fontId="5" numFmtId="170" xfId="0" applyFont="1" applyNumberFormat="1"/>
    <xf borderId="0" fillId="0" fontId="19" numFmtId="0" xfId="0" applyFont="1"/>
    <xf borderId="0" fillId="0" fontId="9" numFmtId="10" xfId="0" applyFont="1" applyNumberFormat="1"/>
    <xf borderId="0" fillId="0" fontId="20" numFmtId="0" xfId="0" applyFont="1"/>
    <xf borderId="1" fillId="0" fontId="8" numFmtId="0" xfId="0" applyBorder="1" applyFont="1"/>
    <xf borderId="1" fillId="0" fontId="5" numFmtId="0" xfId="0" applyAlignment="1" applyBorder="1" applyFont="1">
      <alignment shrinkToFit="0" wrapText="1"/>
    </xf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externalLink" Target="externalLinks/externalLink10.xml"/><Relationship Id="rId20" Type="http://schemas.openxmlformats.org/officeDocument/2006/relationships/worksheet" Target="worksheets/sheet17.xml"/><Relationship Id="rId42" Type="http://customschemas.google.com/relationships/workbookmetadata" Target="metadata"/><Relationship Id="rId41" Type="http://schemas.openxmlformats.org/officeDocument/2006/relationships/externalLink" Target="externalLinks/externalLink11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externalLink" Target="externalLinks/externalLink1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externalLink" Target="externalLinks/externalLink3.xml"/><Relationship Id="rId10" Type="http://schemas.openxmlformats.org/officeDocument/2006/relationships/worksheet" Target="worksheets/sheet7.xml"/><Relationship Id="rId32" Type="http://schemas.openxmlformats.org/officeDocument/2006/relationships/externalLink" Target="externalLinks/externalLink2.xml"/><Relationship Id="rId13" Type="http://schemas.openxmlformats.org/officeDocument/2006/relationships/worksheet" Target="worksheets/sheet10.xml"/><Relationship Id="rId35" Type="http://schemas.openxmlformats.org/officeDocument/2006/relationships/externalLink" Target="externalLinks/externalLink5.xml"/><Relationship Id="rId12" Type="http://schemas.openxmlformats.org/officeDocument/2006/relationships/worksheet" Target="worksheets/sheet9.xml"/><Relationship Id="rId34" Type="http://schemas.openxmlformats.org/officeDocument/2006/relationships/externalLink" Target="externalLinks/externalLink4.xml"/><Relationship Id="rId15" Type="http://schemas.openxmlformats.org/officeDocument/2006/relationships/worksheet" Target="worksheets/sheet12.xml"/><Relationship Id="rId37" Type="http://schemas.openxmlformats.org/officeDocument/2006/relationships/externalLink" Target="externalLinks/externalLink7.xml"/><Relationship Id="rId14" Type="http://schemas.openxmlformats.org/officeDocument/2006/relationships/worksheet" Target="worksheets/sheet11.xml"/><Relationship Id="rId36" Type="http://schemas.openxmlformats.org/officeDocument/2006/relationships/externalLink" Target="externalLinks/externalLink6.xml"/><Relationship Id="rId17" Type="http://schemas.openxmlformats.org/officeDocument/2006/relationships/worksheet" Target="worksheets/sheet14.xml"/><Relationship Id="rId39" Type="http://schemas.openxmlformats.org/officeDocument/2006/relationships/externalLink" Target="externalLinks/externalLink9.xml"/><Relationship Id="rId16" Type="http://schemas.openxmlformats.org/officeDocument/2006/relationships/worksheet" Target="worksheets/sheet13.xml"/><Relationship Id="rId38" Type="http://schemas.openxmlformats.org/officeDocument/2006/relationships/externalLink" Target="externalLinks/externalLink8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SD3.2!$B$5:$AB$5</c:f>
            </c:strRef>
          </c:cat>
          <c:val>
            <c:numRef>
              <c:f>SD3.2!$B$6:$AB$6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SD3.2!$B$5:$AB$5</c:f>
            </c:strRef>
          </c:cat>
          <c:val>
            <c:numRef>
              <c:f>SD3.2!$B$6:$AB$6</c:f>
              <c:numCache/>
            </c:numRef>
          </c:val>
          <c:smooth val="0"/>
        </c:ser>
        <c:axId val="40485779"/>
        <c:axId val="1213990944"/>
      </c:lineChart>
      <c:catAx>
        <c:axId val="40485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13990944"/>
      </c:catAx>
      <c:valAx>
        <c:axId val="12139909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48577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'SD5'!$B$5:$L$5</c:f>
            </c:strRef>
          </c:cat>
          <c:val>
            <c:numRef>
              <c:f>'SD5'!$B$6:$AZ$6</c:f>
              <c:numCache/>
            </c:numRef>
          </c:val>
          <c:smooth val="0"/>
        </c:ser>
        <c:axId val="740099205"/>
        <c:axId val="1323971441"/>
      </c:lineChart>
      <c:catAx>
        <c:axId val="740099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23971441"/>
      </c:catAx>
      <c:valAx>
        <c:axId val="1323971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4009920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161925</xdr:colOff>
      <xdr:row>10</xdr:row>
      <xdr:rowOff>0</xdr:rowOff>
    </xdr:from>
    <xdr:ext cx="5048250" cy="2876550"/>
    <xdr:graphicFrame>
      <xdr:nvGraphicFramePr>
        <xdr:cNvPr id="90752930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52</xdr:col>
      <xdr:colOff>800100</xdr:colOff>
      <xdr:row>5</xdr:row>
      <xdr:rowOff>0</xdr:rowOff>
    </xdr:from>
    <xdr:ext cx="5029200" cy="2933700"/>
    <xdr:graphicFrame>
      <xdr:nvGraphicFramePr>
        <xdr:cNvPr id="111243899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imperiallondon-my.sharepoint.com/Users/FR004294/Documents/__Missions/GNR/Run%202020/5.%20Generation%20Rapports/31x_32x_33(globaux%202010)/index_31x_32x_33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/GNR/Reports/31x_32x_33(globaux%202010)/index_31x_32x_33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NIST:Honda/Objective%201/Projection%20modeling%20data/Coal%20electricity%20projection%20by%20region/suptab_54.6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NIST:Honda/Objective%201/Projection%20modeling%20data/Coal%20electricity%20projection%20by%20region/suptab_54.17.xlsx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NIST:Honda/Objective%201/Projection%20modeling%20data/Coal%20electricity%20projection%20by%20region/suptab_54.16.xlsx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NIST:Honda/Objective%201/Projection%20modeling%20data/Coal%20electricity%20projection%20by%20region/suptab_54.15.xlsx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NIST:Honda/Objective%201/Projection%20modeling%20data/Coal%20electricity%20projection%20by%20region/suptab_54.4.xlsx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NIST:Honda/Objective%201/Projection%20modeling%20data/Coal%20electricity%20projection%20by%20region/suptab_54.18.xlsx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NIST:Honda/Objective%201/Projection%20modeling%20data/Slag%20Modeling.xlsx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NIST:Honda/Objective%201/Projection%20modeling%20data/Agricultural%20ashes/FAOSTAT_data_en_9-8-2025%20soybean.xlsx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NIST:Honda/Objective%201/Projection%20modeling%20data/Agricultural%20ashes/FAOSTAT_data_en_9-8-2025%20maiz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ad_me"/>
      <sheetName val="Index"/>
      <sheetName val="Index_"/>
      <sheetName val="Index_old"/>
      <sheetName val="33"/>
      <sheetName val="Graph 33"/>
      <sheetName val="Configuration"/>
      <sheetName val="MD"/>
      <sheetName val="Mapping Indicateurs"/>
      <sheetName val="TEMP A GENERER"/>
      <sheetName val="A generer"/>
      <sheetName val="Configurations sa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ad_me"/>
      <sheetName val="Index"/>
      <sheetName val="33"/>
      <sheetName val="Graph 33"/>
      <sheetName val="Configuration"/>
      <sheetName val="MD"/>
      <sheetName val="Configurations sav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f2025.d032025a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f2025.d032025a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f2025.d032025a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f2025.d032025a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f2025.d032025a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f2025.d032025a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4.1. GGBS TCs"/>
      <sheetName val="BF slag prod (metric ton) (2)"/>
      <sheetName val="BF slag prod (metric ton)"/>
      <sheetName val="Pig iron prod (metric ton)"/>
      <sheetName val="Plant prod. and capacity"/>
      <sheetName val="Steel production (metric tons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m.wiki/U.S._Steel_Gary_Works" TargetMode="External"/><Relationship Id="rId2" Type="http://schemas.openxmlformats.org/officeDocument/2006/relationships/hyperlink" Target="https://www.gem.wiki/Cleveland-Cliffs_Indiana_Harbor_steel_plant" TargetMode="External"/><Relationship Id="rId3" Type="http://schemas.openxmlformats.org/officeDocument/2006/relationships/hyperlink" Target="https://www.gem.wiki/Cleveland-Cliffs_Burns_Harbor_steel_plant" TargetMode="External"/><Relationship Id="rId4" Type="http://schemas.openxmlformats.org/officeDocument/2006/relationships/hyperlink" Target="https://www.gem.wiki/Cleveland-Cliffs_Dearborn_steel_plant" TargetMode="External"/><Relationship Id="rId5" Type="http://schemas.openxmlformats.org/officeDocument/2006/relationships/hyperlink" Target="https://www.gem.wiki/Cleveland-Cliffs_Cleveland_steel_plant" TargetMode="External"/><Relationship Id="rId6" Type="http://schemas.openxmlformats.org/officeDocument/2006/relationships/hyperlink" Target="https://www.gem.wiki/U.S._Steel_Edgar_Thomson_Plant" TargetMode="External"/><Relationship Id="rId7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51.78"/>
    <col customWidth="1" min="3" max="26" width="10.56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/>
    <row r="4" ht="15.75" customHeight="1"/>
    <row r="5" ht="15.75" customHeight="1">
      <c r="A5" s="2" t="s">
        <v>2</v>
      </c>
    </row>
    <row r="6" ht="15.75" customHeight="1">
      <c r="A6" s="2" t="s">
        <v>3</v>
      </c>
      <c r="B6" s="2" t="s">
        <v>4</v>
      </c>
    </row>
    <row r="7" ht="15.75" customHeight="1">
      <c r="A7" s="2" t="s">
        <v>5</v>
      </c>
      <c r="B7" s="3" t="s">
        <v>6</v>
      </c>
    </row>
    <row r="8" ht="15.75" customHeight="1">
      <c r="A8" s="2" t="s">
        <v>7</v>
      </c>
      <c r="B8" s="2" t="s">
        <v>8</v>
      </c>
    </row>
    <row r="9" ht="15.75" customHeight="1">
      <c r="A9" s="2" t="s">
        <v>9</v>
      </c>
      <c r="B9" s="2" t="s">
        <v>10</v>
      </c>
    </row>
    <row r="10" ht="15.75" customHeight="1">
      <c r="A10" s="2" t="s">
        <v>11</v>
      </c>
      <c r="B10" s="2" t="s">
        <v>12</v>
      </c>
    </row>
    <row r="11" ht="15.75" customHeight="1">
      <c r="A11" s="2" t="s">
        <v>13</v>
      </c>
      <c r="B11" s="2" t="s">
        <v>14</v>
      </c>
    </row>
    <row r="12" ht="15.75" customHeight="1">
      <c r="A12" s="2" t="s">
        <v>15</v>
      </c>
      <c r="B12" s="2" t="s">
        <v>16</v>
      </c>
    </row>
    <row r="13" ht="15.75" customHeight="1">
      <c r="A13" s="2" t="s">
        <v>17</v>
      </c>
      <c r="B13" s="2" t="s">
        <v>18</v>
      </c>
    </row>
    <row r="14" ht="15.75" customHeight="1">
      <c r="A14" s="2" t="s">
        <v>19</v>
      </c>
      <c r="B14" s="2" t="s">
        <v>20</v>
      </c>
    </row>
    <row r="15" ht="15.75" customHeight="1">
      <c r="A15" s="2" t="s">
        <v>21</v>
      </c>
      <c r="B15" s="2" t="s">
        <v>22</v>
      </c>
    </row>
    <row r="16" ht="15.75" customHeight="1">
      <c r="A16" s="2" t="s">
        <v>23</v>
      </c>
      <c r="B16" s="2" t="s">
        <v>24</v>
      </c>
    </row>
    <row r="17" ht="15.75" customHeight="1">
      <c r="A17" s="2" t="s">
        <v>25</v>
      </c>
      <c r="B17" s="2" t="s">
        <v>26</v>
      </c>
    </row>
    <row r="18" ht="15.75" customHeight="1">
      <c r="A18" s="2" t="s">
        <v>27</v>
      </c>
      <c r="B18" s="2" t="s">
        <v>28</v>
      </c>
    </row>
    <row r="19" ht="15.75" customHeight="1">
      <c r="A19" s="2" t="s">
        <v>29</v>
      </c>
      <c r="B19" s="2" t="s">
        <v>30</v>
      </c>
    </row>
    <row r="20" ht="15.75" customHeight="1">
      <c r="A20" s="2" t="s">
        <v>31</v>
      </c>
      <c r="B20" s="2" t="s">
        <v>32</v>
      </c>
    </row>
    <row r="21" ht="15.75" customHeight="1">
      <c r="A21" s="2" t="s">
        <v>31</v>
      </c>
      <c r="B21" s="2" t="s">
        <v>33</v>
      </c>
    </row>
    <row r="22" ht="15.75" customHeight="1">
      <c r="A22" s="3" t="s">
        <v>34</v>
      </c>
      <c r="B22" s="3" t="s">
        <v>35</v>
      </c>
      <c r="C22" s="4" t="s">
        <v>36</v>
      </c>
    </row>
    <row r="23" ht="15.75" customHeight="1">
      <c r="A23" s="3" t="s">
        <v>37</v>
      </c>
      <c r="B23" s="3" t="s">
        <v>38</v>
      </c>
      <c r="C23" s="4" t="s">
        <v>36</v>
      </c>
    </row>
    <row r="24" ht="15.75" customHeight="1">
      <c r="A24" s="2" t="s">
        <v>39</v>
      </c>
      <c r="B24" s="2" t="s">
        <v>40</v>
      </c>
    </row>
    <row r="25" ht="15.75" customHeight="1">
      <c r="A25" s="2" t="s">
        <v>41</v>
      </c>
      <c r="B25" s="2" t="s">
        <v>42</v>
      </c>
    </row>
    <row r="26" ht="15.75" customHeight="1">
      <c r="A26" s="2" t="s">
        <v>43</v>
      </c>
      <c r="B26" s="2" t="s">
        <v>44</v>
      </c>
    </row>
    <row r="27" ht="15.75" customHeight="1">
      <c r="A27" s="2" t="s">
        <v>45</v>
      </c>
      <c r="B27" s="2" t="s">
        <v>46</v>
      </c>
    </row>
    <row r="28" ht="15.75" customHeight="1">
      <c r="A28" s="2" t="s">
        <v>47</v>
      </c>
      <c r="B28" s="2" t="s">
        <v>48</v>
      </c>
    </row>
    <row r="29" ht="15.75" customHeight="1">
      <c r="A29" s="2" t="s">
        <v>49</v>
      </c>
      <c r="B29" s="2" t="s">
        <v>50</v>
      </c>
    </row>
    <row r="30" ht="15.75" customHeight="1">
      <c r="A30" s="2" t="s">
        <v>51</v>
      </c>
      <c r="B30" s="2" t="s">
        <v>52</v>
      </c>
    </row>
    <row r="31" ht="15.75" customHeight="1">
      <c r="A31" s="2" t="s">
        <v>53</v>
      </c>
      <c r="B31" s="2" t="s">
        <v>54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44"/>
    <col customWidth="1" min="2" max="2" width="16.0"/>
    <col customWidth="1" min="3" max="103" width="10.78"/>
    <col customWidth="1" min="104" max="104" width="10.56"/>
    <col customWidth="1" min="105" max="105" width="18.33"/>
    <col customWidth="1" min="106" max="107" width="10.56"/>
  </cols>
  <sheetData>
    <row r="1" ht="15.75" customHeight="1">
      <c r="A1" s="5" t="s">
        <v>55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</row>
    <row r="2" ht="15.75" customHeight="1">
      <c r="A2" s="5" t="s">
        <v>56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</row>
    <row r="3" ht="15.75" customHeight="1">
      <c r="A3" s="6" t="s">
        <v>57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</row>
    <row r="5" ht="15.75" customHeight="1">
      <c r="A5" s="7" t="s">
        <v>58</v>
      </c>
      <c r="B5" s="7" t="s">
        <v>59</v>
      </c>
      <c r="C5" s="7">
        <v>1950.0</v>
      </c>
      <c r="D5" s="7">
        <v>1951.0</v>
      </c>
      <c r="E5" s="7">
        <v>1952.0</v>
      </c>
      <c r="F5" s="7">
        <v>1953.0</v>
      </c>
      <c r="G5" s="7">
        <v>1954.0</v>
      </c>
      <c r="H5" s="7">
        <v>1955.0</v>
      </c>
      <c r="I5" s="7">
        <v>1956.0</v>
      </c>
      <c r="J5" s="7">
        <v>1957.0</v>
      </c>
      <c r="K5" s="7">
        <v>1958.0</v>
      </c>
      <c r="L5" s="7">
        <v>1959.0</v>
      </c>
      <c r="M5" s="7">
        <v>1960.0</v>
      </c>
      <c r="N5" s="7">
        <v>1961.0</v>
      </c>
      <c r="O5" s="7">
        <v>1962.0</v>
      </c>
      <c r="P5" s="7">
        <v>1963.0</v>
      </c>
      <c r="Q5" s="7">
        <v>1964.0</v>
      </c>
      <c r="R5" s="7">
        <v>1965.0</v>
      </c>
      <c r="S5" s="7">
        <v>1966.0</v>
      </c>
      <c r="T5" s="7">
        <v>1967.0</v>
      </c>
      <c r="U5" s="7">
        <v>1968.0</v>
      </c>
      <c r="V5" s="7">
        <v>1969.0</v>
      </c>
      <c r="W5" s="7">
        <v>1970.0</v>
      </c>
      <c r="X5" s="7">
        <v>1971.0</v>
      </c>
      <c r="Y5" s="7">
        <v>1972.0</v>
      </c>
      <c r="Z5" s="7">
        <v>1973.0</v>
      </c>
      <c r="AA5" s="7">
        <v>1974.0</v>
      </c>
      <c r="AB5" s="7">
        <v>1975.0</v>
      </c>
      <c r="AC5" s="7">
        <v>1976.0</v>
      </c>
      <c r="AD5" s="7">
        <v>1977.0</v>
      </c>
      <c r="AE5" s="7">
        <v>1978.0</v>
      </c>
      <c r="AF5" s="7">
        <v>1979.0</v>
      </c>
      <c r="AG5" s="7">
        <v>1980.0</v>
      </c>
      <c r="AH5" s="7">
        <v>1981.0</v>
      </c>
      <c r="AI5" s="7">
        <v>1982.0</v>
      </c>
      <c r="AJ5" s="7">
        <v>1983.0</v>
      </c>
      <c r="AK5" s="7">
        <v>1984.0</v>
      </c>
      <c r="AL5" s="7">
        <v>1985.0</v>
      </c>
      <c r="AM5" s="7">
        <v>1986.0</v>
      </c>
      <c r="AN5" s="7">
        <v>1987.0</v>
      </c>
      <c r="AO5" s="7">
        <v>1988.0</v>
      </c>
      <c r="AP5" s="7">
        <v>1989.0</v>
      </c>
      <c r="AQ5" s="7">
        <v>1990.0</v>
      </c>
      <c r="AR5" s="7">
        <v>1991.0</v>
      </c>
      <c r="AS5" s="7">
        <v>1992.0</v>
      </c>
      <c r="AT5" s="7">
        <v>1993.0</v>
      </c>
      <c r="AU5" s="7">
        <v>1994.0</v>
      </c>
      <c r="AV5" s="7">
        <v>1995.0</v>
      </c>
      <c r="AW5" s="7">
        <v>1996.0</v>
      </c>
      <c r="AX5" s="7">
        <v>1997.0</v>
      </c>
      <c r="AY5" s="7">
        <v>1998.0</v>
      </c>
      <c r="AZ5" s="7">
        <v>1999.0</v>
      </c>
      <c r="BA5" s="7">
        <v>2000.0</v>
      </c>
      <c r="BB5" s="7">
        <v>2001.0</v>
      </c>
      <c r="BC5" s="7">
        <v>2002.0</v>
      </c>
      <c r="BD5" s="7">
        <v>2003.0</v>
      </c>
      <c r="BE5" s="7">
        <v>2004.0</v>
      </c>
      <c r="BF5" s="7">
        <v>2005.0</v>
      </c>
      <c r="BG5" s="7">
        <v>2006.0</v>
      </c>
      <c r="BH5" s="7">
        <v>2007.0</v>
      </c>
      <c r="BI5" s="7">
        <v>2008.0</v>
      </c>
      <c r="BJ5" s="7">
        <v>2009.0</v>
      </c>
      <c r="BK5" s="7">
        <v>2010.0</v>
      </c>
      <c r="BL5" s="7">
        <v>2011.0</v>
      </c>
      <c r="BM5" s="7">
        <v>2012.0</v>
      </c>
      <c r="BN5" s="7">
        <v>2013.0</v>
      </c>
      <c r="BO5" s="7">
        <v>2014.0</v>
      </c>
      <c r="BP5" s="7">
        <v>2015.0</v>
      </c>
      <c r="BQ5" s="7">
        <v>2016.0</v>
      </c>
      <c r="BR5" s="7">
        <v>2017.0</v>
      </c>
      <c r="BS5" s="7">
        <v>2018.0</v>
      </c>
      <c r="BT5" s="7">
        <v>2019.0</v>
      </c>
      <c r="BU5" s="7">
        <v>2020.0</v>
      </c>
      <c r="BV5" s="7">
        <v>2021.0</v>
      </c>
      <c r="BW5" s="7">
        <v>2022.0</v>
      </c>
      <c r="BX5" s="7">
        <v>2023.0</v>
      </c>
      <c r="BY5" s="7">
        <v>2024.0</v>
      </c>
      <c r="BZ5" s="7">
        <v>2025.0</v>
      </c>
      <c r="CA5" s="7">
        <v>2026.0</v>
      </c>
      <c r="CB5" s="7">
        <v>2027.0</v>
      </c>
      <c r="CC5" s="7">
        <v>2028.0</v>
      </c>
      <c r="CD5" s="7">
        <v>2029.0</v>
      </c>
      <c r="CE5" s="7">
        <v>2030.0</v>
      </c>
      <c r="CF5" s="7">
        <v>2031.0</v>
      </c>
      <c r="CG5" s="7">
        <v>2032.0</v>
      </c>
      <c r="CH5" s="7">
        <v>2033.0</v>
      </c>
      <c r="CI5" s="7">
        <v>2034.0</v>
      </c>
      <c r="CJ5" s="7">
        <v>2035.0</v>
      </c>
      <c r="CK5" s="7">
        <v>2036.0</v>
      </c>
      <c r="CL5" s="7">
        <v>2037.0</v>
      </c>
      <c r="CM5" s="7">
        <v>2038.0</v>
      </c>
      <c r="CN5" s="7">
        <v>2039.0</v>
      </c>
      <c r="CO5" s="7">
        <v>2040.0</v>
      </c>
      <c r="CP5" s="7">
        <v>2041.0</v>
      </c>
      <c r="CQ5" s="7">
        <v>2042.0</v>
      </c>
      <c r="CR5" s="7">
        <v>2043.0</v>
      </c>
      <c r="CS5" s="7">
        <v>2044.0</v>
      </c>
      <c r="CT5" s="7">
        <v>2045.0</v>
      </c>
      <c r="CU5" s="7">
        <v>2046.0</v>
      </c>
      <c r="CV5" s="7">
        <v>2047.0</v>
      </c>
      <c r="CW5" s="7">
        <v>2048.0</v>
      </c>
      <c r="CX5" s="7">
        <v>2049.0</v>
      </c>
      <c r="CY5" s="7">
        <v>2050.0</v>
      </c>
      <c r="CZ5" s="7"/>
      <c r="DA5" s="7" t="s">
        <v>60</v>
      </c>
      <c r="DB5" s="5"/>
      <c r="DC5" s="5"/>
    </row>
    <row r="6" ht="15.75" customHeight="1">
      <c r="A6" s="5" t="s">
        <v>61</v>
      </c>
      <c r="B6" s="5" t="s">
        <v>62</v>
      </c>
      <c r="C6" s="8">
        <v>0.8881414850882462</v>
      </c>
      <c r="D6" s="8">
        <v>0.965889358996022</v>
      </c>
      <c r="E6" s="8">
        <v>1.0458019961798783</v>
      </c>
      <c r="F6" s="8">
        <v>1.127975992656955</v>
      </c>
      <c r="G6" s="8">
        <v>1.2145532417192546</v>
      </c>
      <c r="H6" s="8">
        <v>1.3089637738858377</v>
      </c>
      <c r="I6" s="8">
        <v>1.4052612367644772</v>
      </c>
      <c r="J6" s="8">
        <v>1.493568405040088</v>
      </c>
      <c r="K6" s="8">
        <v>1.5861900379728366</v>
      </c>
      <c r="L6" s="8">
        <v>1.6876078920024233</v>
      </c>
      <c r="M6" s="8">
        <v>1.7796685232979046</v>
      </c>
      <c r="N6" s="8">
        <v>1.8745415315091438</v>
      </c>
      <c r="O6" s="8">
        <v>1.972339796752377</v>
      </c>
      <c r="P6" s="8">
        <v>2.0775785726006526</v>
      </c>
      <c r="Q6" s="8">
        <v>2.1862235966369323</v>
      </c>
      <c r="R6" s="8">
        <v>2.2963110766315693</v>
      </c>
      <c r="S6" s="8">
        <v>2.4068530078473187</v>
      </c>
      <c r="T6" s="8">
        <v>2.514401004900121</v>
      </c>
      <c r="U6" s="8">
        <v>2.627491302457966</v>
      </c>
      <c r="V6" s="8">
        <v>2.739198259348651</v>
      </c>
      <c r="W6" s="8">
        <v>2.8433943414995535</v>
      </c>
      <c r="X6" s="8">
        <v>2.9328096793989493</v>
      </c>
      <c r="Y6" s="8">
        <v>3.0266505078710475</v>
      </c>
      <c r="Z6" s="8">
        <v>3.1268509050213464</v>
      </c>
      <c r="AA6" s="8">
        <v>3.212722823525216</v>
      </c>
      <c r="AB6" s="8">
        <v>3.2779749126248228</v>
      </c>
      <c r="AC6" s="8">
        <v>3.3479631838205424</v>
      </c>
      <c r="AD6" s="8">
        <v>3.4257497261249283</v>
      </c>
      <c r="AE6" s="8">
        <v>3.5109571716745696</v>
      </c>
      <c r="AF6" s="8">
        <v>3.5936083857875554</v>
      </c>
      <c r="AG6" s="8">
        <v>3.660645549996439</v>
      </c>
      <c r="AH6" s="8">
        <v>3.7486472448313117</v>
      </c>
      <c r="AI6" s="8">
        <v>3.82584772153744</v>
      </c>
      <c r="AJ6" s="8">
        <v>3.9119541050057705</v>
      </c>
      <c r="AK6" s="8">
        <v>4.013078982797781</v>
      </c>
      <c r="AL6" s="8">
        <v>4.1173091792113725</v>
      </c>
      <c r="AM6" s="8">
        <v>4.2266283948590555</v>
      </c>
      <c r="AN6" s="8">
        <v>4.336966528841488</v>
      </c>
      <c r="AO6" s="8">
        <v>4.445686228772915</v>
      </c>
      <c r="AP6" s="8">
        <v>4.551139850294799</v>
      </c>
      <c r="AQ6" s="8">
        <v>4.653301769815269</v>
      </c>
      <c r="AR6" s="8">
        <v>4.71049621406313</v>
      </c>
      <c r="AS6" s="8">
        <v>4.772522915042712</v>
      </c>
      <c r="AT6" s="8">
        <v>4.83797842005992</v>
      </c>
      <c r="AU6" s="8">
        <v>4.911373761363509</v>
      </c>
      <c r="AV6" s="8">
        <v>4.9775992263369195</v>
      </c>
      <c r="AW6" s="8">
        <v>5.04505445814795</v>
      </c>
      <c r="AX6" s="8">
        <v>5.102282009025464</v>
      </c>
      <c r="AY6" s="8">
        <v>5.1525759535827165</v>
      </c>
      <c r="AZ6" s="8">
        <v>5.202894693693389</v>
      </c>
      <c r="BA6" s="8">
        <v>5.262023630409543</v>
      </c>
      <c r="BB6" s="8">
        <v>5.336907765981159</v>
      </c>
      <c r="BC6" s="8">
        <v>5.388449885463417</v>
      </c>
      <c r="BD6" s="8">
        <v>5.448891469874018</v>
      </c>
      <c r="BE6" s="8">
        <v>5.520213358683733</v>
      </c>
      <c r="BF6" s="8">
        <v>5.60898666912142</v>
      </c>
      <c r="BG6" s="8">
        <v>5.6868028357129905</v>
      </c>
      <c r="BH6" s="8">
        <v>5.753981167411949</v>
      </c>
      <c r="BI6" s="8">
        <v>5.759765533780873</v>
      </c>
      <c r="BJ6" s="8">
        <v>5.754383530585654</v>
      </c>
      <c r="BK6" s="8">
        <v>5.734854454860789</v>
      </c>
      <c r="BL6" s="8">
        <v>5.745498760233894</v>
      </c>
      <c r="BM6" s="8">
        <v>5.7536789023958645</v>
      </c>
      <c r="BN6" s="8">
        <v>5.764050400805646</v>
      </c>
      <c r="BO6" s="8">
        <v>5.777625347989282</v>
      </c>
      <c r="BP6" s="8">
        <v>5.795786660086509</v>
      </c>
      <c r="BQ6" s="8">
        <v>5.817893317745788</v>
      </c>
      <c r="BR6" s="8">
        <v>5.841936007702735</v>
      </c>
      <c r="BS6" s="8">
        <v>5.876184664077953</v>
      </c>
      <c r="BT6" s="8">
        <v>5.905153813463076</v>
      </c>
      <c r="BU6" s="8">
        <v>5.819550881992474</v>
      </c>
      <c r="BV6" s="8">
        <v>5.8652070076039395</v>
      </c>
      <c r="BW6" s="8">
        <v>5.869873059538363</v>
      </c>
      <c r="BX6" s="8">
        <v>5.874777159334454</v>
      </c>
      <c r="BY6" s="8">
        <v>5.879930450527577</v>
      </c>
      <c r="BZ6" s="8">
        <v>5.885344481842878</v>
      </c>
      <c r="CA6" s="8">
        <v>5.89103120745391</v>
      </c>
      <c r="CB6" s="8">
        <v>5.897002984984805</v>
      </c>
      <c r="CC6" s="8">
        <v>5.903272570913643</v>
      </c>
      <c r="CD6" s="8">
        <v>5.909853112998235</v>
      </c>
      <c r="CE6" s="8">
        <v>5.916758139306601</v>
      </c>
      <c r="CF6" s="8">
        <v>5.924001543392832</v>
      </c>
      <c r="CG6" s="8">
        <v>5.931597565114999</v>
      </c>
      <c r="CH6" s="8">
        <v>5.939560766545389</v>
      </c>
      <c r="CI6" s="8">
        <v>5.947906002375034</v>
      </c>
      <c r="CJ6" s="8">
        <v>5.956648384164651</v>
      </c>
      <c r="CK6" s="8">
        <v>5.965803237743182</v>
      </c>
      <c r="CL6" s="8">
        <v>5.975386053004208</v>
      </c>
      <c r="CM6" s="8">
        <v>5.985412425300316</v>
      </c>
      <c r="CN6" s="8">
        <v>5.995897987587602</v>
      </c>
      <c r="CO6" s="8">
        <v>6.006858332428448</v>
      </c>
      <c r="CP6" s="8">
        <v>6.0183089229225155</v>
      </c>
      <c r="CQ6" s="8">
        <v>6.030264991606232</v>
      </c>
      <c r="CR6" s="8">
        <v>6.042741426342759</v>
      </c>
      <c r="CS6" s="8">
        <v>6.055752642221318</v>
      </c>
      <c r="CT6" s="8">
        <v>6.06931243850094</v>
      </c>
      <c r="CU6" s="8">
        <v>6.0834338396743615</v>
      </c>
      <c r="CV6" s="8">
        <v>6.098128919798616</v>
      </c>
      <c r="CW6" s="8">
        <v>6.113408609346454</v>
      </c>
      <c r="CX6" s="8">
        <v>6.129282483984596</v>
      </c>
      <c r="CY6" s="8">
        <v>6.145758534889145</v>
      </c>
      <c r="CZ6" s="5"/>
      <c r="DA6" s="5" t="s">
        <v>63</v>
      </c>
      <c r="DB6" s="5"/>
      <c r="DC6" s="5"/>
    </row>
    <row r="7" ht="15.75" customHeight="1">
      <c r="A7" s="5" t="s">
        <v>61</v>
      </c>
      <c r="B7" s="5" t="s">
        <v>64</v>
      </c>
      <c r="C7" s="8">
        <v>0.852235220299075</v>
      </c>
      <c r="D7" s="8">
        <v>0.9268398610503588</v>
      </c>
      <c r="E7" s="8">
        <v>1.0035217467972641</v>
      </c>
      <c r="F7" s="8">
        <v>1.0823735681713396</v>
      </c>
      <c r="G7" s="8">
        <v>1.1654506243864344</v>
      </c>
      <c r="H7" s="8">
        <v>1.2560442735640474</v>
      </c>
      <c r="I7" s="8">
        <v>1.3484485624419622</v>
      </c>
      <c r="J7" s="8">
        <v>1.433185579931008</v>
      </c>
      <c r="K7" s="8">
        <v>1.5220626051937178</v>
      </c>
      <c r="L7" s="8">
        <v>1.6193801696303034</v>
      </c>
      <c r="M7" s="8">
        <v>1.7077186805035636</v>
      </c>
      <c r="N7" s="8">
        <v>1.7987556161378415</v>
      </c>
      <c r="O7" s="8">
        <v>1.8925990803810933</v>
      </c>
      <c r="P7" s="8">
        <v>1.9935814263317873</v>
      </c>
      <c r="Q7" s="8">
        <v>2.0978309221443823</v>
      </c>
      <c r="R7" s="8">
        <v>2.203462293277445</v>
      </c>
      <c r="S7" s="8">
        <v>2.3095261785348513</v>
      </c>
      <c r="T7" s="8">
        <v>2.4127117390598776</v>
      </c>
      <c r="U7" s="8">
        <v>2.5212075041852122</v>
      </c>
      <c r="V7" s="8">
        <v>2.6283643148905917</v>
      </c>
      <c r="W7" s="8">
        <v>2.728297746048222</v>
      </c>
      <c r="X7" s="8">
        <v>2.814027592748027</v>
      </c>
      <c r="Y7" s="8">
        <v>2.9039760539069777</v>
      </c>
      <c r="Z7" s="8">
        <v>2.999990782922527</v>
      </c>
      <c r="AA7" s="8">
        <v>3.082210397013127</v>
      </c>
      <c r="AB7" s="8">
        <v>3.144586655360756</v>
      </c>
      <c r="AC7" s="8">
        <v>3.211437734749156</v>
      </c>
      <c r="AD7" s="8">
        <v>3.285687802295357</v>
      </c>
      <c r="AE7" s="8">
        <v>3.366959374310021</v>
      </c>
      <c r="AF7" s="8">
        <v>3.4456622689961254</v>
      </c>
      <c r="AG7" s="8">
        <v>3.5092493936683122</v>
      </c>
      <c r="AH7" s="8">
        <v>3.592769577737883</v>
      </c>
      <c r="AI7" s="8">
        <v>3.665740676313596</v>
      </c>
      <c r="AJ7" s="8">
        <v>3.747051346244056</v>
      </c>
      <c r="AK7" s="8">
        <v>3.842545356500197</v>
      </c>
      <c r="AL7" s="8">
        <v>3.9407698449614195</v>
      </c>
      <c r="AM7" s="8">
        <v>4.04360767617724</v>
      </c>
      <c r="AN7" s="8">
        <v>4.147133599403419</v>
      </c>
      <c r="AO7" s="8">
        <v>4.248798332535019</v>
      </c>
      <c r="AP7" s="8">
        <v>4.347003577393471</v>
      </c>
      <c r="AQ7" s="8">
        <v>4.441708853494495</v>
      </c>
      <c r="AR7" s="8">
        <v>4.493081619821317</v>
      </c>
      <c r="AS7" s="8">
        <v>4.548770005081177</v>
      </c>
      <c r="AT7" s="8">
        <v>4.607421263423576</v>
      </c>
      <c r="AU7" s="8">
        <v>4.673359327886246</v>
      </c>
      <c r="AV7" s="8">
        <v>4.73208182147134</v>
      </c>
      <c r="AW7" s="8">
        <v>4.7978632835044746</v>
      </c>
      <c r="AX7" s="8">
        <v>4.863738177411101</v>
      </c>
      <c r="AY7" s="8">
        <v>4.950655067121621</v>
      </c>
      <c r="AZ7" s="8">
        <v>5.029229507137587</v>
      </c>
      <c r="BA7" s="8">
        <v>5.097998828805642</v>
      </c>
      <c r="BB7" s="8">
        <v>5.159860588835745</v>
      </c>
      <c r="BC7" s="8">
        <v>5.211689529252209</v>
      </c>
      <c r="BD7" s="8">
        <v>5.251901789208441</v>
      </c>
      <c r="BE7" s="8">
        <v>5.292972847287429</v>
      </c>
      <c r="BF7" s="8">
        <v>5.3401000102628</v>
      </c>
      <c r="BG7" s="8">
        <v>5.4043116511097535</v>
      </c>
      <c r="BH7" s="8">
        <v>5.464315967513395</v>
      </c>
      <c r="BI7" s="8">
        <v>5.533993629300558</v>
      </c>
      <c r="BJ7" s="8">
        <v>5.553127861290931</v>
      </c>
      <c r="BK7" s="8">
        <v>5.531743251166557</v>
      </c>
      <c r="BL7" s="8">
        <v>5.533820390632767</v>
      </c>
      <c r="BM7" s="8">
        <v>5.540511380442517</v>
      </c>
      <c r="BN7" s="8">
        <v>5.536341215336408</v>
      </c>
      <c r="BO7" s="8">
        <v>5.526469543114611</v>
      </c>
      <c r="BP7" s="8">
        <v>5.510865494281206</v>
      </c>
      <c r="BQ7" s="8">
        <v>5.498416202974221</v>
      </c>
      <c r="BR7" s="8">
        <v>5.485185553790826</v>
      </c>
      <c r="BS7" s="8">
        <v>5.465199856794202</v>
      </c>
      <c r="BT7" s="8">
        <v>5.4604249156569615</v>
      </c>
      <c r="BU7" s="8">
        <v>5.331774896145975</v>
      </c>
      <c r="BV7" s="8">
        <v>5.331300371193203</v>
      </c>
      <c r="BW7" s="8">
        <v>5.339107781629201</v>
      </c>
      <c r="BX7" s="8">
        <v>5.347368013018654</v>
      </c>
      <c r="BY7" s="8">
        <v>5.356105397476236</v>
      </c>
      <c r="BZ7" s="8">
        <v>5.365345312030817</v>
      </c>
      <c r="CA7" s="8">
        <v>5.375114185181207</v>
      </c>
      <c r="CB7" s="8">
        <v>5.385439496588721</v>
      </c>
      <c r="CC7" s="8">
        <v>5.396349768606986</v>
      </c>
      <c r="CD7" s="8">
        <v>5.40787454817518</v>
      </c>
      <c r="CE7" s="8">
        <v>5.420044377409239</v>
      </c>
      <c r="CF7" s="8">
        <v>5.432890751016117</v>
      </c>
      <c r="CG7" s="8">
        <v>5.446446058428948</v>
      </c>
      <c r="CH7" s="8">
        <v>5.46074350831639</v>
      </c>
      <c r="CI7" s="8">
        <v>5.475817032859147</v>
      </c>
      <c r="CJ7" s="8">
        <v>5.4917011689129005</v>
      </c>
      <c r="CK7" s="8">
        <v>5.508430912893637</v>
      </c>
      <c r="CL7" s="8">
        <v>5.526041545934191</v>
      </c>
      <c r="CM7" s="8">
        <v>5.54456842557769</v>
      </c>
      <c r="CN7" s="8">
        <v>5.5640467400050095</v>
      </c>
      <c r="CO7" s="8">
        <v>5.5845112205536624</v>
      </c>
      <c r="CP7" s="8">
        <v>5.605995808092767</v>
      </c>
      <c r="CQ7" s="8">
        <v>5.628533268696234</v>
      </c>
      <c r="CR7" s="8">
        <v>5.652154754032936</v>
      </c>
      <c r="CS7" s="8">
        <v>5.676889302004056</v>
      </c>
      <c r="CT7" s="8">
        <v>5.702763273446887</v>
      </c>
      <c r="CU7" s="8">
        <v>5.729799721242177</v>
      </c>
      <c r="CV7" s="8">
        <v>5.758017688967848</v>
      </c>
      <c r="CW7" s="8">
        <v>5.787431437403153</v>
      </c>
      <c r="CX7" s="8">
        <v>5.818049598778381</v>
      </c>
      <c r="CY7" s="8">
        <v>5.8498742607662075</v>
      </c>
      <c r="CZ7" s="5"/>
      <c r="DA7" s="5" t="s">
        <v>63</v>
      </c>
      <c r="DB7" s="5"/>
      <c r="DC7" s="5"/>
    </row>
    <row r="8" ht="15.75" customHeight="1">
      <c r="A8" s="5" t="s">
        <v>61</v>
      </c>
      <c r="B8" s="5" t="s">
        <v>65</v>
      </c>
      <c r="C8" s="9">
        <v>0.7293340420298878</v>
      </c>
      <c r="D8" s="9">
        <v>0.7931798469782195</v>
      </c>
      <c r="E8" s="9">
        <v>0.8588031952462887</v>
      </c>
      <c r="F8" s="9">
        <v>0.9262831978979615</v>
      </c>
      <c r="G8" s="9">
        <v>0.997378302079369</v>
      </c>
      <c r="H8" s="9">
        <v>1.074904314531156</v>
      </c>
      <c r="I8" s="9">
        <v>1.1539764789058626</v>
      </c>
      <c r="J8" s="9">
        <v>1.226480840133321</v>
      </c>
      <c r="K8" s="9">
        <v>1.302517315545761</v>
      </c>
      <c r="L8" s="9">
        <v>1.3857591476072075</v>
      </c>
      <c r="M8" s="9">
        <v>1.4612884406304505</v>
      </c>
      <c r="N8" s="9">
        <v>1.5390839113738515</v>
      </c>
      <c r="O8" s="9">
        <v>1.6192185323937265</v>
      </c>
      <c r="P8" s="9">
        <v>1.7053745001168372</v>
      </c>
      <c r="Q8" s="9">
        <v>1.794206690766039</v>
      </c>
      <c r="R8" s="9">
        <v>1.884063285758452</v>
      </c>
      <c r="S8" s="9">
        <v>1.9740866972516198</v>
      </c>
      <c r="T8" s="9">
        <v>2.0613920127008645</v>
      </c>
      <c r="U8" s="9">
        <v>2.152929648673305</v>
      </c>
      <c r="V8" s="9">
        <v>2.24294741927526</v>
      </c>
      <c r="W8" s="9">
        <v>2.3263443055049007</v>
      </c>
      <c r="X8" s="9">
        <v>2.3971667953586513</v>
      </c>
      <c r="Y8" s="9">
        <v>2.471074010000963</v>
      </c>
      <c r="Z8" s="9">
        <v>2.5495952970933247</v>
      </c>
      <c r="AA8" s="9">
        <v>2.6156866426145005</v>
      </c>
      <c r="AB8" s="9">
        <v>2.664131464858007</v>
      </c>
      <c r="AC8" s="9">
        <v>2.715707639186485</v>
      </c>
      <c r="AD8" s="9">
        <v>2.7728919180221903</v>
      </c>
      <c r="AE8" s="9">
        <v>2.8353431731889764</v>
      </c>
      <c r="AF8" s="9">
        <v>2.8948433279361976</v>
      </c>
      <c r="AG8" s="9">
        <v>2.940650164462472</v>
      </c>
      <c r="AH8" s="9">
        <v>3.002201413764823</v>
      </c>
      <c r="AI8" s="9">
        <v>3.0538207326068654</v>
      </c>
      <c r="AJ8" s="9">
        <v>3.1116648048018027</v>
      </c>
      <c r="AK8" s="9">
        <v>3.1807287424912714</v>
      </c>
      <c r="AL8" s="9">
        <v>3.2512065775438113</v>
      </c>
      <c r="AM8" s="9">
        <v>3.3247054656525252</v>
      </c>
      <c r="AN8" s="9">
        <v>3.3978622482648064</v>
      </c>
      <c r="AO8" s="9">
        <v>3.468491509883668</v>
      </c>
      <c r="AP8" s="9">
        <v>3.535222181355788</v>
      </c>
      <c r="AQ8" s="9">
        <v>3.5980174197378103</v>
      </c>
      <c r="AR8" s="9">
        <v>3.624204009627679</v>
      </c>
      <c r="AS8" s="9">
        <v>3.6533713953177345</v>
      </c>
      <c r="AT8" s="9">
        <v>3.6843785304644685</v>
      </c>
      <c r="AU8" s="9">
        <v>3.720946077078225</v>
      </c>
      <c r="AV8" s="9">
        <v>3.7506875855941515</v>
      </c>
      <c r="AW8" s="9">
        <v>3.7848109291283896</v>
      </c>
      <c r="AX8" s="9">
        <v>3.8111744730465555</v>
      </c>
      <c r="AY8" s="9">
        <v>3.834750938277732</v>
      </c>
      <c r="AZ8" s="9">
        <v>3.871613207609479</v>
      </c>
      <c r="BA8" s="9">
        <v>3.904275017881579</v>
      </c>
      <c r="BB8" s="9">
        <v>3.9466046658753258</v>
      </c>
      <c r="BC8" s="9">
        <v>3.9950846032480953</v>
      </c>
      <c r="BD8" s="9">
        <v>4.059333153604637</v>
      </c>
      <c r="BE8" s="9">
        <v>4.1217082835890615</v>
      </c>
      <c r="BF8" s="9">
        <v>4.174026329047844</v>
      </c>
      <c r="BG8" s="9">
        <v>4.226295291797299</v>
      </c>
      <c r="BH8" s="9">
        <v>4.280649816510049</v>
      </c>
      <c r="BI8" s="9">
        <v>4.33426265567585</v>
      </c>
      <c r="BJ8" s="9">
        <v>4.354091605085349</v>
      </c>
      <c r="BK8" s="9">
        <v>4.377236640734252</v>
      </c>
      <c r="BL8" s="9">
        <v>4.424329283384232</v>
      </c>
      <c r="BM8" s="9">
        <v>4.459777559570834</v>
      </c>
      <c r="BN8" s="9">
        <v>4.499078608781289</v>
      </c>
      <c r="BO8" s="9">
        <v>4.538724861339266</v>
      </c>
      <c r="BP8" s="9">
        <v>4.585439315702828</v>
      </c>
      <c r="BQ8" s="9">
        <v>4.642554852041858</v>
      </c>
      <c r="BR8" s="9">
        <v>4.703998321186221</v>
      </c>
      <c r="BS8" s="9">
        <v>4.765718720024488</v>
      </c>
      <c r="BT8" s="9">
        <v>4.825691092564953</v>
      </c>
      <c r="BU8" s="9">
        <v>4.752621991643254</v>
      </c>
      <c r="BV8" s="9">
        <v>4.809835852818791</v>
      </c>
      <c r="BW8" s="9">
        <v>4.855018372966676</v>
      </c>
      <c r="BX8" s="9">
        <v>4.899682515735854</v>
      </c>
      <c r="BY8" s="9">
        <v>4.943817137740409</v>
      </c>
      <c r="BZ8" s="9">
        <v>4.987411829319585</v>
      </c>
      <c r="CA8" s="9">
        <v>5.030456914438857</v>
      </c>
      <c r="CB8" s="9">
        <v>5.072943448747679</v>
      </c>
      <c r="CC8" s="9">
        <v>5.114863215862392</v>
      </c>
      <c r="CD8" s="9">
        <v>5.156208721949618</v>
      </c>
      <c r="CE8" s="9">
        <v>5.196973188688825</v>
      </c>
      <c r="CF8" s="9">
        <v>5.237150544698798</v>
      </c>
      <c r="CG8" s="9">
        <v>5.276735415514903</v>
      </c>
      <c r="CH8" s="9">
        <v>5.315723112206728</v>
      </c>
      <c r="CI8" s="9">
        <v>5.354109618729187</v>
      </c>
      <c r="CJ8" s="9">
        <v>5.391891578100502</v>
      </c>
      <c r="CK8" s="9">
        <v>5.429066277501239</v>
      </c>
      <c r="CL8" s="9">
        <v>5.465631632389951</v>
      </c>
      <c r="CM8" s="9">
        <v>5.501586169730306</v>
      </c>
      <c r="CN8" s="9">
        <v>5.536929010422688</v>
      </c>
      <c r="CO8" s="9">
        <v>5.571659851033824</v>
      </c>
      <c r="CP8" s="9">
        <v>5.605778944915326</v>
      </c>
      <c r="CQ8" s="9">
        <v>5.639287082799617</v>
      </c>
      <c r="CR8" s="9">
        <v>5.672185572960069</v>
      </c>
      <c r="CS8" s="9">
        <v>5.704476221018923</v>
      </c>
      <c r="CT8" s="9">
        <v>5.736161309483405</v>
      </c>
      <c r="CU8" s="9">
        <v>5.7672435770876795</v>
      </c>
      <c r="CV8" s="9">
        <v>5.797726198013889</v>
      </c>
      <c r="CW8" s="9">
        <v>5.827612761062834</v>
      </c>
      <c r="CX8" s="9">
        <v>5.856907248840239</v>
      </c>
      <c r="CY8" s="9">
        <v>5.885614017021085</v>
      </c>
      <c r="CZ8" s="5"/>
      <c r="DA8" s="5" t="s">
        <v>63</v>
      </c>
      <c r="DB8" s="5"/>
      <c r="DC8" s="5"/>
    </row>
    <row r="9" ht="15.75" customHeight="1">
      <c r="A9" s="10" t="s">
        <v>61</v>
      </c>
      <c r="B9" s="10" t="s">
        <v>66</v>
      </c>
      <c r="C9" s="11">
        <f t="shared" ref="C9:CY9" si="1">SUM(C6:C8)</f>
        <v>2.469710747</v>
      </c>
      <c r="D9" s="11">
        <f t="shared" si="1"/>
        <v>2.685909067</v>
      </c>
      <c r="E9" s="11">
        <f t="shared" si="1"/>
        <v>2.908126938</v>
      </c>
      <c r="F9" s="11">
        <f t="shared" si="1"/>
        <v>3.136632759</v>
      </c>
      <c r="G9" s="11">
        <f t="shared" si="1"/>
        <v>3.377382168</v>
      </c>
      <c r="H9" s="11">
        <f t="shared" si="1"/>
        <v>3.639912362</v>
      </c>
      <c r="I9" s="11">
        <f t="shared" si="1"/>
        <v>3.907686278</v>
      </c>
      <c r="J9" s="11">
        <f t="shared" si="1"/>
        <v>4.153234825</v>
      </c>
      <c r="K9" s="11">
        <f t="shared" si="1"/>
        <v>4.410769959</v>
      </c>
      <c r="L9" s="11">
        <f t="shared" si="1"/>
        <v>4.692747209</v>
      </c>
      <c r="M9" s="11">
        <f t="shared" si="1"/>
        <v>4.948675644</v>
      </c>
      <c r="N9" s="11">
        <f t="shared" si="1"/>
        <v>5.212381059</v>
      </c>
      <c r="O9" s="11">
        <f t="shared" si="1"/>
        <v>5.48415741</v>
      </c>
      <c r="P9" s="11">
        <f t="shared" si="1"/>
        <v>5.776534499</v>
      </c>
      <c r="Q9" s="11">
        <f t="shared" si="1"/>
        <v>6.07826121</v>
      </c>
      <c r="R9" s="11">
        <f t="shared" si="1"/>
        <v>6.383836656</v>
      </c>
      <c r="S9" s="11">
        <f t="shared" si="1"/>
        <v>6.690465884</v>
      </c>
      <c r="T9" s="11">
        <f t="shared" si="1"/>
        <v>6.988504757</v>
      </c>
      <c r="U9" s="11">
        <f t="shared" si="1"/>
        <v>7.301628455</v>
      </c>
      <c r="V9" s="11">
        <f t="shared" si="1"/>
        <v>7.610509994</v>
      </c>
      <c r="W9" s="11">
        <f t="shared" si="1"/>
        <v>7.898036393</v>
      </c>
      <c r="X9" s="11">
        <f t="shared" si="1"/>
        <v>8.144004068</v>
      </c>
      <c r="Y9" s="11">
        <f t="shared" si="1"/>
        <v>8.401700572</v>
      </c>
      <c r="Z9" s="11">
        <f t="shared" si="1"/>
        <v>8.676436985</v>
      </c>
      <c r="AA9" s="11">
        <f t="shared" si="1"/>
        <v>8.910619863</v>
      </c>
      <c r="AB9" s="11">
        <f t="shared" si="1"/>
        <v>9.086693033</v>
      </c>
      <c r="AC9" s="11">
        <f t="shared" si="1"/>
        <v>9.275108558</v>
      </c>
      <c r="AD9" s="11">
        <f t="shared" si="1"/>
        <v>9.484329446</v>
      </c>
      <c r="AE9" s="11">
        <f t="shared" si="1"/>
        <v>9.713259719</v>
      </c>
      <c r="AF9" s="11">
        <f t="shared" si="1"/>
        <v>9.934113983</v>
      </c>
      <c r="AG9" s="11">
        <f t="shared" si="1"/>
        <v>10.11054511</v>
      </c>
      <c r="AH9" s="11">
        <f t="shared" si="1"/>
        <v>10.34361824</v>
      </c>
      <c r="AI9" s="11">
        <f t="shared" si="1"/>
        <v>10.54540913</v>
      </c>
      <c r="AJ9" s="11">
        <f t="shared" si="1"/>
        <v>10.77067026</v>
      </c>
      <c r="AK9" s="11">
        <f t="shared" si="1"/>
        <v>11.03635308</v>
      </c>
      <c r="AL9" s="11">
        <f t="shared" si="1"/>
        <v>11.3092856</v>
      </c>
      <c r="AM9" s="11">
        <f t="shared" si="1"/>
        <v>11.59494154</v>
      </c>
      <c r="AN9" s="11">
        <f t="shared" si="1"/>
        <v>11.88196238</v>
      </c>
      <c r="AO9" s="11">
        <f t="shared" si="1"/>
        <v>12.16297607</v>
      </c>
      <c r="AP9" s="11">
        <f t="shared" si="1"/>
        <v>12.43336561</v>
      </c>
      <c r="AQ9" s="11">
        <f t="shared" si="1"/>
        <v>12.69302804</v>
      </c>
      <c r="AR9" s="11">
        <f t="shared" si="1"/>
        <v>12.82778184</v>
      </c>
      <c r="AS9" s="11">
        <f t="shared" si="1"/>
        <v>12.97466432</v>
      </c>
      <c r="AT9" s="11">
        <f t="shared" si="1"/>
        <v>13.12977821</v>
      </c>
      <c r="AU9" s="11">
        <f t="shared" si="1"/>
        <v>13.30567917</v>
      </c>
      <c r="AV9" s="11">
        <f t="shared" si="1"/>
        <v>13.46036863</v>
      </c>
      <c r="AW9" s="11">
        <f t="shared" si="1"/>
        <v>13.62772867</v>
      </c>
      <c r="AX9" s="11">
        <f t="shared" si="1"/>
        <v>13.77719466</v>
      </c>
      <c r="AY9" s="11">
        <f t="shared" si="1"/>
        <v>13.93798196</v>
      </c>
      <c r="AZ9" s="11">
        <f t="shared" si="1"/>
        <v>14.10373741</v>
      </c>
      <c r="BA9" s="11">
        <f t="shared" si="1"/>
        <v>14.26429748</v>
      </c>
      <c r="BB9" s="11">
        <f t="shared" si="1"/>
        <v>14.44337302</v>
      </c>
      <c r="BC9" s="11">
        <f t="shared" si="1"/>
        <v>14.59522402</v>
      </c>
      <c r="BD9" s="11">
        <f t="shared" si="1"/>
        <v>14.76012641</v>
      </c>
      <c r="BE9" s="11">
        <f t="shared" si="1"/>
        <v>14.93489449</v>
      </c>
      <c r="BF9" s="11">
        <f t="shared" si="1"/>
        <v>15.12311301</v>
      </c>
      <c r="BG9" s="11">
        <f t="shared" si="1"/>
        <v>15.31740978</v>
      </c>
      <c r="BH9" s="11">
        <f t="shared" si="1"/>
        <v>15.49894695</v>
      </c>
      <c r="BI9" s="11">
        <f t="shared" si="1"/>
        <v>15.62802182</v>
      </c>
      <c r="BJ9" s="11">
        <f t="shared" si="1"/>
        <v>15.661603</v>
      </c>
      <c r="BK9" s="11">
        <f t="shared" si="1"/>
        <v>15.64383435</v>
      </c>
      <c r="BL9" s="11">
        <f t="shared" si="1"/>
        <v>15.70364843</v>
      </c>
      <c r="BM9" s="11">
        <f t="shared" si="1"/>
        <v>15.75396784</v>
      </c>
      <c r="BN9" s="11">
        <f t="shared" si="1"/>
        <v>15.79947022</v>
      </c>
      <c r="BO9" s="11">
        <f t="shared" si="1"/>
        <v>15.84281975</v>
      </c>
      <c r="BP9" s="11">
        <f t="shared" si="1"/>
        <v>15.89209147</v>
      </c>
      <c r="BQ9" s="11">
        <f t="shared" si="1"/>
        <v>15.95886437</v>
      </c>
      <c r="BR9" s="11">
        <f t="shared" si="1"/>
        <v>16.03111988</v>
      </c>
      <c r="BS9" s="11">
        <f t="shared" si="1"/>
        <v>16.10710324</v>
      </c>
      <c r="BT9" s="11">
        <f t="shared" si="1"/>
        <v>16.19126982</v>
      </c>
      <c r="BU9" s="11">
        <f t="shared" si="1"/>
        <v>15.90394777</v>
      </c>
      <c r="BV9" s="11">
        <f t="shared" si="1"/>
        <v>16.00634323</v>
      </c>
      <c r="BW9" s="11">
        <f t="shared" si="1"/>
        <v>16.06399921</v>
      </c>
      <c r="BX9" s="11">
        <f t="shared" si="1"/>
        <v>16.12182769</v>
      </c>
      <c r="BY9" s="11">
        <f t="shared" si="1"/>
        <v>16.17985299</v>
      </c>
      <c r="BZ9" s="11">
        <f t="shared" si="1"/>
        <v>16.23810162</v>
      </c>
      <c r="CA9" s="11">
        <f t="shared" si="1"/>
        <v>16.29660231</v>
      </c>
      <c r="CB9" s="11">
        <f t="shared" si="1"/>
        <v>16.35538593</v>
      </c>
      <c r="CC9" s="11">
        <f t="shared" si="1"/>
        <v>16.41448556</v>
      </c>
      <c r="CD9" s="11">
        <f t="shared" si="1"/>
        <v>16.47393638</v>
      </c>
      <c r="CE9" s="11">
        <f t="shared" si="1"/>
        <v>16.53377571</v>
      </c>
      <c r="CF9" s="11">
        <f t="shared" si="1"/>
        <v>16.59404284</v>
      </c>
      <c r="CG9" s="11">
        <f t="shared" si="1"/>
        <v>16.65477904</v>
      </c>
      <c r="CH9" s="11">
        <f t="shared" si="1"/>
        <v>16.71602739</v>
      </c>
      <c r="CI9" s="11">
        <f t="shared" si="1"/>
        <v>16.77783265</v>
      </c>
      <c r="CJ9" s="11">
        <f t="shared" si="1"/>
        <v>16.84024113</v>
      </c>
      <c r="CK9" s="11">
        <f t="shared" si="1"/>
        <v>16.90330043</v>
      </c>
      <c r="CL9" s="11">
        <f t="shared" si="1"/>
        <v>16.96705923</v>
      </c>
      <c r="CM9" s="11">
        <f t="shared" si="1"/>
        <v>17.03156702</v>
      </c>
      <c r="CN9" s="11">
        <f t="shared" si="1"/>
        <v>17.09687374</v>
      </c>
      <c r="CO9" s="11">
        <f t="shared" si="1"/>
        <v>17.1630294</v>
      </c>
      <c r="CP9" s="11">
        <f t="shared" si="1"/>
        <v>17.23008368</v>
      </c>
      <c r="CQ9" s="11">
        <f t="shared" si="1"/>
        <v>17.29808534</v>
      </c>
      <c r="CR9" s="11">
        <f t="shared" si="1"/>
        <v>17.36708175</v>
      </c>
      <c r="CS9" s="11">
        <f t="shared" si="1"/>
        <v>17.43711817</v>
      </c>
      <c r="CT9" s="11">
        <f t="shared" si="1"/>
        <v>17.50823702</v>
      </c>
      <c r="CU9" s="11">
        <f t="shared" si="1"/>
        <v>17.58047714</v>
      </c>
      <c r="CV9" s="11">
        <f t="shared" si="1"/>
        <v>17.65387281</v>
      </c>
      <c r="CW9" s="11">
        <f t="shared" si="1"/>
        <v>17.72845281</v>
      </c>
      <c r="CX9" s="11">
        <f t="shared" si="1"/>
        <v>17.80423933</v>
      </c>
      <c r="CY9" s="11">
        <f t="shared" si="1"/>
        <v>17.88124681</v>
      </c>
      <c r="CZ9" s="5"/>
      <c r="DA9" s="5"/>
      <c r="DB9" s="5"/>
      <c r="DC9" s="5"/>
    </row>
    <row r="10" ht="15.75" customHeight="1">
      <c r="A10" s="5" t="s">
        <v>67</v>
      </c>
      <c r="B10" s="5" t="s">
        <v>62</v>
      </c>
      <c r="C10" s="8">
        <v>6.130243986536097</v>
      </c>
      <c r="D10" s="8">
        <v>6.250736672491978</v>
      </c>
      <c r="E10" s="8">
        <v>6.375206350045271</v>
      </c>
      <c r="F10" s="8">
        <v>6.503735515266724</v>
      </c>
      <c r="G10" s="8">
        <v>6.647596163374332</v>
      </c>
      <c r="H10" s="8">
        <v>6.822635072701163</v>
      </c>
      <c r="I10" s="8">
        <v>6.995224353316888</v>
      </c>
      <c r="J10" s="8">
        <v>7.118815953610884</v>
      </c>
      <c r="K10" s="8">
        <v>7.255815682403993</v>
      </c>
      <c r="L10" s="8">
        <v>7.424517748391852</v>
      </c>
      <c r="M10" s="8">
        <v>7.544629571863131</v>
      </c>
      <c r="N10" s="8">
        <v>7.7123681060553375</v>
      </c>
      <c r="O10" s="8">
        <v>7.884610964068874</v>
      </c>
      <c r="P10" s="8">
        <v>8.078659049144841</v>
      </c>
      <c r="Q10" s="8">
        <v>8.27762844066434</v>
      </c>
      <c r="R10" s="8">
        <v>8.474021208416021</v>
      </c>
      <c r="S10" s="8">
        <v>8.664591337160545</v>
      </c>
      <c r="T10" s="8">
        <v>8.837745577410114</v>
      </c>
      <c r="U10" s="8">
        <v>9.024101247666728</v>
      </c>
      <c r="V10" s="8">
        <v>9.19961091689256</v>
      </c>
      <c r="W10" s="8">
        <v>9.344927189188166</v>
      </c>
      <c r="X10" s="8">
        <v>9.268831574481904</v>
      </c>
      <c r="Y10" s="8">
        <v>9.220505004342227</v>
      </c>
      <c r="Z10" s="8">
        <v>9.202290289391877</v>
      </c>
      <c r="AA10" s="8">
        <v>9.151948083311831</v>
      </c>
      <c r="AB10" s="8">
        <v>9.05471227315718</v>
      </c>
      <c r="AC10" s="8">
        <v>8.982298221814313</v>
      </c>
      <c r="AD10" s="8">
        <v>8.940242577364588</v>
      </c>
      <c r="AE10" s="8">
        <v>8.924877314294598</v>
      </c>
      <c r="AF10" s="8">
        <v>8.90922087646589</v>
      </c>
      <c r="AG10" s="8">
        <v>8.861479689279179</v>
      </c>
      <c r="AH10" s="8">
        <v>8.802037824715597</v>
      </c>
      <c r="AI10" s="8">
        <v>8.72334066463719</v>
      </c>
      <c r="AJ10" s="8">
        <v>8.670622461870549</v>
      </c>
      <c r="AK10" s="8">
        <v>8.654896757157566</v>
      </c>
      <c r="AL10" s="8">
        <v>8.648197673557004</v>
      </c>
      <c r="AM10" s="8">
        <v>8.653876710483642</v>
      </c>
      <c r="AN10" s="8">
        <v>8.662875889373366</v>
      </c>
      <c r="AO10" s="8">
        <v>8.669802371698133</v>
      </c>
      <c r="AP10" s="8">
        <v>8.671647982563712</v>
      </c>
      <c r="AQ10" s="8">
        <v>8.668692551647867</v>
      </c>
      <c r="AR10" s="8">
        <v>8.522774999779903</v>
      </c>
      <c r="AS10" s="8">
        <v>8.398149896154687</v>
      </c>
      <c r="AT10" s="8">
        <v>8.290374504730682</v>
      </c>
      <c r="AU10" s="8">
        <v>8.20540922644397</v>
      </c>
      <c r="AV10" s="8">
        <v>8.116707388646907</v>
      </c>
      <c r="AW10" s="8">
        <v>8.03759291883048</v>
      </c>
      <c r="AX10" s="8">
        <v>7.976242919118403</v>
      </c>
      <c r="AY10" s="8">
        <v>7.941697138179247</v>
      </c>
      <c r="AZ10" s="8">
        <v>7.9164113141265195</v>
      </c>
      <c r="BA10" s="8">
        <v>7.899292695050138</v>
      </c>
      <c r="BB10" s="8">
        <v>7.95309167379669</v>
      </c>
      <c r="BC10" s="8">
        <v>8.025425252672088</v>
      </c>
      <c r="BD10" s="8">
        <v>8.098322687036667</v>
      </c>
      <c r="BE10" s="8">
        <v>8.218297463598946</v>
      </c>
      <c r="BF10" s="8">
        <v>8.376558399818265</v>
      </c>
      <c r="BG10" s="8">
        <v>8.513508929308177</v>
      </c>
      <c r="BH10" s="8">
        <v>8.484304375476516</v>
      </c>
      <c r="BI10" s="8">
        <v>8.413110803960013</v>
      </c>
      <c r="BJ10" s="8">
        <v>8.289097816033989</v>
      </c>
      <c r="BK10" s="8">
        <v>8.139026392782501</v>
      </c>
      <c r="BL10" s="8">
        <v>8.099434154827934</v>
      </c>
      <c r="BM10" s="8">
        <v>8.070128159062426</v>
      </c>
      <c r="BN10" s="8">
        <v>8.041114489661085</v>
      </c>
      <c r="BO10" s="8">
        <v>8.006543826773147</v>
      </c>
      <c r="BP10" s="8">
        <v>7.9913582233082625</v>
      </c>
      <c r="BQ10" s="8">
        <v>7.972737799674626</v>
      </c>
      <c r="BR10" s="8">
        <v>7.974397068178351</v>
      </c>
      <c r="BS10" s="8">
        <v>7.966848730037488</v>
      </c>
      <c r="BT10" s="8">
        <v>7.91366817863179</v>
      </c>
      <c r="BU10" s="8">
        <v>8.132273278785437</v>
      </c>
      <c r="BV10" s="8">
        <v>8.162298309747838</v>
      </c>
      <c r="BW10" s="8">
        <v>8.166975062874105</v>
      </c>
      <c r="BX10" s="8">
        <v>8.172201070250258</v>
      </c>
      <c r="BY10" s="8">
        <v>8.178036941231039</v>
      </c>
      <c r="BZ10" s="8">
        <v>8.184548945997477</v>
      </c>
      <c r="CA10" s="8">
        <v>8.191809263392344</v>
      </c>
      <c r="CB10" s="8">
        <v>8.199896152062449</v>
      </c>
      <c r="CC10" s="8">
        <v>8.208894011835879</v>
      </c>
      <c r="CD10" s="8">
        <v>8.218893293846406</v>
      </c>
      <c r="CE10" s="8">
        <v>8.229990208074002</v>
      </c>
      <c r="CF10" s="8">
        <v>8.24228616571193</v>
      </c>
      <c r="CG10" s="8">
        <v>8.255886881264985</v>
      </c>
      <c r="CH10" s="8">
        <v>8.27090104594477</v>
      </c>
      <c r="CI10" s="8">
        <v>8.287438470542481</v>
      </c>
      <c r="CJ10" s="8">
        <v>8.30560758385384</v>
      </c>
      <c r="CK10" s="8">
        <v>8.3255121639817</v>
      </c>
      <c r="CL10" s="8">
        <v>8.347247177532793</v>
      </c>
      <c r="CM10" s="8">
        <v>8.370893610219735</v>
      </c>
      <c r="CN10" s="8">
        <v>8.39651219757246</v>
      </c>
      <c r="CO10" s="8">
        <v>8.424136013909893</v>
      </c>
      <c r="CP10" s="8">
        <v>8.45376196049035</v>
      </c>
      <c r="CQ10" s="8">
        <v>8.485341319748262</v>
      </c>
      <c r="CR10" s="8">
        <v>8.51876972090758</v>
      </c>
      <c r="CS10" s="8">
        <v>8.553877098610272</v>
      </c>
      <c r="CT10" s="8">
        <v>8.590418517887654</v>
      </c>
      <c r="CU10" s="8">
        <v>8.628067068524766</v>
      </c>
      <c r="CV10" s="8">
        <v>8.666410359724981</v>
      </c>
      <c r="CW10" s="8">
        <v>8.7049524018661</v>
      </c>
      <c r="CX10" s="8">
        <v>8.743122741967959</v>
      </c>
      <c r="CY10" s="8">
        <v>8.780294491031267</v>
      </c>
      <c r="CZ10" s="5"/>
      <c r="DA10" s="5" t="s">
        <v>68</v>
      </c>
      <c r="DB10" s="5"/>
      <c r="DC10" s="5"/>
    </row>
    <row r="11" ht="15.75" customHeight="1">
      <c r="A11" s="5" t="s">
        <v>67</v>
      </c>
      <c r="B11" s="5" t="s">
        <v>64</v>
      </c>
      <c r="C11" s="8">
        <v>6.098142179403177</v>
      </c>
      <c r="D11" s="8">
        <v>6.218003889866593</v>
      </c>
      <c r="E11" s="8">
        <v>6.341821765544933</v>
      </c>
      <c r="F11" s="8">
        <v>6.469677869671755</v>
      </c>
      <c r="G11" s="8">
        <v>6.612785167809786</v>
      </c>
      <c r="H11" s="8">
        <v>6.786907448276995</v>
      </c>
      <c r="I11" s="8">
        <v>6.9585929025868</v>
      </c>
      <c r="J11" s="8">
        <v>7.081537199664899</v>
      </c>
      <c r="K11" s="8">
        <v>7.217819280602875</v>
      </c>
      <c r="L11" s="8">
        <v>7.385637413230676</v>
      </c>
      <c r="M11" s="8">
        <v>7.505119218828442</v>
      </c>
      <c r="N11" s="8">
        <v>7.671977313536292</v>
      </c>
      <c r="O11" s="8">
        <v>7.843314335385909</v>
      </c>
      <c r="P11" s="8">
        <v>8.036339303048754</v>
      </c>
      <c r="Q11" s="8">
        <v>8.234254719086149</v>
      </c>
      <c r="R11" s="8">
        <v>8.429598948860177</v>
      </c>
      <c r="S11" s="8">
        <v>8.619138705579664</v>
      </c>
      <c r="T11" s="8">
        <v>8.791335506869983</v>
      </c>
      <c r="U11" s="8">
        <v>8.976638320015088</v>
      </c>
      <c r="V11" s="8">
        <v>9.151115125694718</v>
      </c>
      <c r="W11" s="8">
        <v>9.295506422940553</v>
      </c>
      <c r="X11" s="8">
        <v>9.219596728768531</v>
      </c>
      <c r="Y11" s="8">
        <v>9.171237233048133</v>
      </c>
      <c r="Z11" s="8">
        <v>9.15274029934711</v>
      </c>
      <c r="AA11" s="8">
        <v>9.102171923356442</v>
      </c>
      <c r="AB11" s="8">
        <v>9.004820499538937</v>
      </c>
      <c r="AC11" s="8">
        <v>8.932001070194229</v>
      </c>
      <c r="AD11" s="8">
        <v>8.889194942932845</v>
      </c>
      <c r="AE11" s="8">
        <v>8.87272585694211</v>
      </c>
      <c r="AF11" s="8">
        <v>8.855725560090788</v>
      </c>
      <c r="AG11" s="8">
        <v>8.806539035905613</v>
      </c>
      <c r="AH11" s="8">
        <v>8.745416241292315</v>
      </c>
      <c r="AI11" s="8">
        <v>8.664816213627274</v>
      </c>
      <c r="AJ11" s="8">
        <v>8.609712187537214</v>
      </c>
      <c r="AK11" s="8">
        <v>8.591038212417674</v>
      </c>
      <c r="AL11" s="8">
        <v>8.580955751916253</v>
      </c>
      <c r="AM11" s="8">
        <v>8.582782629043297</v>
      </c>
      <c r="AN11" s="8">
        <v>8.587495298016776</v>
      </c>
      <c r="AO11" s="8">
        <v>8.589719307301667</v>
      </c>
      <c r="AP11" s="8">
        <v>8.586455437408985</v>
      </c>
      <c r="AQ11" s="8">
        <v>8.577978124947503</v>
      </c>
      <c r="AR11" s="8">
        <v>8.427546084413786</v>
      </c>
      <c r="AS11" s="8">
        <v>8.297973473876116</v>
      </c>
      <c r="AT11" s="8">
        <v>8.184847818097552</v>
      </c>
      <c r="AU11" s="8">
        <v>8.094106198013849</v>
      </c>
      <c r="AV11" s="8">
        <v>7.999349513512847</v>
      </c>
      <c r="AW11" s="8">
        <v>7.937202122625233</v>
      </c>
      <c r="AX11" s="8">
        <v>7.881808311908324</v>
      </c>
      <c r="AY11" s="8">
        <v>7.87870543416695</v>
      </c>
      <c r="AZ11" s="8">
        <v>7.909652429990566</v>
      </c>
      <c r="BA11" s="8">
        <v>7.914170442053832</v>
      </c>
      <c r="BB11" s="8">
        <v>7.91259577160142</v>
      </c>
      <c r="BC11" s="8">
        <v>7.8840094974139285</v>
      </c>
      <c r="BD11" s="8">
        <v>7.8568405180400775</v>
      </c>
      <c r="BE11" s="8">
        <v>7.860496556374807</v>
      </c>
      <c r="BF11" s="8">
        <v>7.891600856023261</v>
      </c>
      <c r="BG11" s="8">
        <v>7.935594983476881</v>
      </c>
      <c r="BH11" s="8">
        <v>7.996538652842493</v>
      </c>
      <c r="BI11" s="8">
        <v>7.975875888869984</v>
      </c>
      <c r="BJ11" s="8">
        <v>7.866945038072424</v>
      </c>
      <c r="BK11" s="8">
        <v>7.714562877332909</v>
      </c>
      <c r="BL11" s="8">
        <v>7.6392510795657484</v>
      </c>
      <c r="BM11" s="8">
        <v>7.5521138452424434</v>
      </c>
      <c r="BN11" s="8">
        <v>7.484100392747368</v>
      </c>
      <c r="BO11" s="8">
        <v>7.396622925911493</v>
      </c>
      <c r="BP11" s="8">
        <v>7.3182579936995555</v>
      </c>
      <c r="BQ11" s="8">
        <v>7.209937080380982</v>
      </c>
      <c r="BR11" s="8">
        <v>7.115240274078307</v>
      </c>
      <c r="BS11" s="8">
        <v>7.047760925726258</v>
      </c>
      <c r="BT11" s="8">
        <v>6.967031577718994</v>
      </c>
      <c r="BU11" s="8">
        <v>7.143906631672794</v>
      </c>
      <c r="BV11" s="8">
        <v>7.158680246880421</v>
      </c>
      <c r="BW11" s="8">
        <v>7.168282304393868</v>
      </c>
      <c r="BX11" s="8">
        <v>7.179100843300242</v>
      </c>
      <c r="BY11" s="8">
        <v>7.191283100523852</v>
      </c>
      <c r="BZ11" s="8">
        <v>7.204992148146452</v>
      </c>
      <c r="CA11" s="8">
        <v>7.22040800069859</v>
      </c>
      <c r="CB11" s="8">
        <v>7.237728601386567</v>
      </c>
      <c r="CC11" s="8">
        <v>7.257170600444849</v>
      </c>
      <c r="CD11" s="8">
        <v>7.278969809843065</v>
      </c>
      <c r="CE11" s="8">
        <v>7.3033811822797725</v>
      </c>
      <c r="CF11" s="8">
        <v>7.330678117615837</v>
      </c>
      <c r="CG11" s="8">
        <v>7.3611508457377735</v>
      </c>
      <c r="CH11" s="8">
        <v>7.395103571009532</v>
      </c>
      <c r="CI11" s="8">
        <v>7.432849990906628</v>
      </c>
      <c r="CJ11" s="8">
        <v>7.474706723242679</v>
      </c>
      <c r="CK11" s="8">
        <v>7.520984099312014</v>
      </c>
      <c r="CL11" s="8">
        <v>7.571973716628347</v>
      </c>
      <c r="CM11" s="8">
        <v>7.6279321153990445</v>
      </c>
      <c r="CN11" s="8">
        <v>7.689059979643859</v>
      </c>
      <c r="CO11" s="8">
        <v>7.755476413950106</v>
      </c>
      <c r="CP11" s="8">
        <v>7.8271881740409395</v>
      </c>
      <c r="CQ11" s="8">
        <v>7.904054312383628</v>
      </c>
      <c r="CR11" s="8">
        <v>7.9857476228477715</v>
      </c>
      <c r="CS11" s="8">
        <v>8.071715595864704</v>
      </c>
      <c r="CT11" s="8">
        <v>8.161145328571223</v>
      </c>
      <c r="CU11" s="8">
        <v>8.252938840095466</v>
      </c>
      <c r="CV11" s="8">
        <v>8.345707165849852</v>
      </c>
      <c r="CW11" s="8">
        <v>8.437792794029761</v>
      </c>
      <c r="CX11" s="8">
        <v>8.527329510976589</v>
      </c>
      <c r="CY11" s="8">
        <v>8.612345456141437</v>
      </c>
      <c r="CZ11" s="5"/>
      <c r="DA11" s="5" t="s">
        <v>68</v>
      </c>
      <c r="DB11" s="5"/>
      <c r="DC11" s="5"/>
    </row>
    <row r="12" ht="15.75" customHeight="1">
      <c r="A12" s="5" t="s">
        <v>67</v>
      </c>
      <c r="B12" s="5" t="s">
        <v>65</v>
      </c>
      <c r="C12" s="8">
        <v>4.204943040001073</v>
      </c>
      <c r="D12" s="8">
        <v>4.28759269105651</v>
      </c>
      <c r="E12" s="8">
        <v>4.372969620593756</v>
      </c>
      <c r="F12" s="8">
        <v>4.461129499784688</v>
      </c>
      <c r="G12" s="8">
        <v>4.5598023248962605</v>
      </c>
      <c r="H12" s="8">
        <v>4.679854490354187</v>
      </c>
      <c r="I12" s="8">
        <v>4.79821348314497</v>
      </c>
      <c r="J12" s="8">
        <v>4.882940630654518</v>
      </c>
      <c r="K12" s="8">
        <v>4.976827157168378</v>
      </c>
      <c r="L12" s="8">
        <v>5.09239971259871</v>
      </c>
      <c r="M12" s="8">
        <v>5.1745522896937</v>
      </c>
      <c r="N12" s="8">
        <v>5.289236791161641</v>
      </c>
      <c r="O12" s="8">
        <v>5.406821429076484</v>
      </c>
      <c r="P12" s="8">
        <v>5.539105228570209</v>
      </c>
      <c r="Q12" s="8">
        <v>5.674424884356805</v>
      </c>
      <c r="R12" s="8">
        <v>5.8075417593956375</v>
      </c>
      <c r="S12" s="8">
        <v>5.936121304295832</v>
      </c>
      <c r="T12" s="8">
        <v>6.052092692579447</v>
      </c>
      <c r="U12" s="8">
        <v>6.17633067344004</v>
      </c>
      <c r="V12" s="8">
        <v>6.292208634028002</v>
      </c>
      <c r="W12" s="8">
        <v>6.386322526626006</v>
      </c>
      <c r="X12" s="8">
        <v>6.328159133097484</v>
      </c>
      <c r="Y12" s="8">
        <v>6.288053301404681</v>
      </c>
      <c r="Z12" s="8">
        <v>6.2675532661079725</v>
      </c>
      <c r="AA12" s="8">
        <v>6.223920441748835</v>
      </c>
      <c r="AB12" s="8">
        <v>6.146992873575011</v>
      </c>
      <c r="AC12" s="8">
        <v>6.085942419673797</v>
      </c>
      <c r="AD12" s="8">
        <v>6.044559288648073</v>
      </c>
      <c r="AE12" s="8">
        <v>6.0203311807240665</v>
      </c>
      <c r="AF12" s="8">
        <v>5.994763729128828</v>
      </c>
      <c r="AG12" s="8">
        <v>5.946069174279792</v>
      </c>
      <c r="AH12" s="8">
        <v>5.888253650689198</v>
      </c>
      <c r="AI12" s="8">
        <v>5.81616503012216</v>
      </c>
      <c r="AJ12" s="8">
        <v>5.760860540706455</v>
      </c>
      <c r="AK12" s="8">
        <v>5.729923798874148</v>
      </c>
      <c r="AL12" s="8">
        <v>5.70419969333102</v>
      </c>
      <c r="AM12" s="8">
        <v>5.686012935876408</v>
      </c>
      <c r="AN12" s="8">
        <v>5.669174421943239</v>
      </c>
      <c r="AO12" s="8">
        <v>5.650007897816509</v>
      </c>
      <c r="AP12" s="8">
        <v>5.626472506086893</v>
      </c>
      <c r="AQ12" s="8">
        <v>5.598783485985474</v>
      </c>
      <c r="AR12" s="8">
        <v>5.477281093424372</v>
      </c>
      <c r="AS12" s="8">
        <v>5.369915508463981</v>
      </c>
      <c r="AT12" s="8">
        <v>5.273664463532283</v>
      </c>
      <c r="AU12" s="8">
        <v>5.192645384354259</v>
      </c>
      <c r="AV12" s="8">
        <v>5.108682155047539</v>
      </c>
      <c r="AW12" s="8">
        <v>5.050027892383336</v>
      </c>
      <c r="AX12" s="8">
        <v>4.983679086731983</v>
      </c>
      <c r="AY12" s="8">
        <v>4.918428001777811</v>
      </c>
      <c r="AZ12" s="8">
        <v>4.886191605518624</v>
      </c>
      <c r="BA12" s="8">
        <v>4.855658126765255</v>
      </c>
      <c r="BB12" s="8">
        <v>4.842894535236089</v>
      </c>
      <c r="BC12" s="8">
        <v>4.836743471326558</v>
      </c>
      <c r="BD12" s="8">
        <v>4.850981843388692</v>
      </c>
      <c r="BE12" s="8">
        <v>4.8961415551259835</v>
      </c>
      <c r="BF12" s="8">
        <v>4.958707009128756</v>
      </c>
      <c r="BG12" s="8">
        <v>5.002990313749339</v>
      </c>
      <c r="BH12" s="8">
        <v>5.05026669307309</v>
      </c>
      <c r="BI12" s="8">
        <v>5.042294596214433</v>
      </c>
      <c r="BJ12" s="8">
        <v>5.006258500249709</v>
      </c>
      <c r="BK12" s="8">
        <v>4.956320705794282</v>
      </c>
      <c r="BL12" s="8">
        <v>4.964496147846289</v>
      </c>
      <c r="BM12" s="8">
        <v>4.951508216725141</v>
      </c>
      <c r="BN12" s="8">
        <v>4.957967482408252</v>
      </c>
      <c r="BO12" s="8">
        <v>4.918759243531423</v>
      </c>
      <c r="BP12" s="8">
        <v>4.877283883110996</v>
      </c>
      <c r="BQ12" s="8">
        <v>4.828140036331806</v>
      </c>
      <c r="BR12" s="8">
        <v>4.800857318833205</v>
      </c>
      <c r="BS12" s="8">
        <v>4.801019630861496</v>
      </c>
      <c r="BT12" s="8">
        <v>4.788377631462401</v>
      </c>
      <c r="BU12" s="8">
        <v>4.89698621248688</v>
      </c>
      <c r="BV12" s="8">
        <v>4.890573991511933</v>
      </c>
      <c r="BW12" s="8">
        <v>4.959910282082379</v>
      </c>
      <c r="BX12" s="8">
        <v>5.032601884984639</v>
      </c>
      <c r="BY12" s="8">
        <v>5.108756949448932</v>
      </c>
      <c r="BZ12" s="8">
        <v>5.188476385776219</v>
      </c>
      <c r="CA12" s="8">
        <v>5.271851458700501</v>
      </c>
      <c r="CB12" s="8">
        <v>5.358961024532156</v>
      </c>
      <c r="CC12" s="8">
        <v>5.449868392103938</v>
      </c>
      <c r="CD12" s="8">
        <v>5.544617795759816</v>
      </c>
      <c r="CE12" s="8">
        <v>5.643230480480258</v>
      </c>
      <c r="CF12" s="8">
        <v>5.745700415443012</v>
      </c>
      <c r="CG12" s="8">
        <v>5.851989673555445</v>
      </c>
      <c r="CH12" s="8">
        <v>5.962023541314863</v>
      </c>
      <c r="CI12" s="8">
        <v>6.075685456053651</v>
      </c>
      <c r="CJ12" s="8">
        <v>6.192811906083628</v>
      </c>
      <c r="CK12" s="8">
        <v>6.313187472727517</v>
      </c>
      <c r="CL12" s="8">
        <v>6.4365402401328335</v>
      </c>
      <c r="CM12" s="8">
        <v>6.562537846462807</v>
      </c>
      <c r="CN12" s="8">
        <v>6.69078449466875</v>
      </c>
      <c r="CO12" s="8">
        <v>6.820819277368876</v>
      </c>
      <c r="CP12" s="8">
        <v>6.952116191960617</v>
      </c>
      <c r="CQ12" s="8">
        <v>7.084086221656681</v>
      </c>
      <c r="CR12" s="8">
        <v>7.216081828100428</v>
      </c>
      <c r="CS12" s="8">
        <v>7.347404134789419</v>
      </c>
      <c r="CT12" s="8">
        <v>7.477312973010929</v>
      </c>
      <c r="CU12" s="8">
        <v>7.6050398122734935</v>
      </c>
      <c r="CV12" s="8">
        <v>7.729803409303599</v>
      </c>
      <c r="CW12" s="8">
        <v>7.85082779377769</v>
      </c>
      <c r="CX12" s="8">
        <v>7.967361981851184</v>
      </c>
      <c r="CY12" s="8">
        <v>8.078700592790193</v>
      </c>
      <c r="CZ12" s="5"/>
      <c r="DA12" s="5" t="s">
        <v>68</v>
      </c>
      <c r="DB12" s="5"/>
      <c r="DC12" s="5"/>
    </row>
    <row r="13" ht="15.75" customHeight="1">
      <c r="A13" s="10" t="s">
        <v>67</v>
      </c>
      <c r="B13" s="10" t="s">
        <v>66</v>
      </c>
      <c r="C13" s="11">
        <f t="shared" ref="C13:CY13" si="2">SUM(C10:C12)</f>
        <v>16.43332921</v>
      </c>
      <c r="D13" s="11">
        <f t="shared" si="2"/>
        <v>16.75633325</v>
      </c>
      <c r="E13" s="11">
        <f t="shared" si="2"/>
        <v>17.08999774</v>
      </c>
      <c r="F13" s="11">
        <f t="shared" si="2"/>
        <v>17.43454288</v>
      </c>
      <c r="G13" s="11">
        <f t="shared" si="2"/>
        <v>17.82018366</v>
      </c>
      <c r="H13" s="11">
        <f t="shared" si="2"/>
        <v>18.28939701</v>
      </c>
      <c r="I13" s="11">
        <f t="shared" si="2"/>
        <v>18.75203074</v>
      </c>
      <c r="J13" s="11">
        <f t="shared" si="2"/>
        <v>19.08329378</v>
      </c>
      <c r="K13" s="11">
        <f t="shared" si="2"/>
        <v>19.45046212</v>
      </c>
      <c r="L13" s="11">
        <f t="shared" si="2"/>
        <v>19.90255487</v>
      </c>
      <c r="M13" s="11">
        <f t="shared" si="2"/>
        <v>20.22430108</v>
      </c>
      <c r="N13" s="11">
        <f t="shared" si="2"/>
        <v>20.67358221</v>
      </c>
      <c r="O13" s="11">
        <f t="shared" si="2"/>
        <v>21.13474673</v>
      </c>
      <c r="P13" s="11">
        <f t="shared" si="2"/>
        <v>21.65410358</v>
      </c>
      <c r="Q13" s="11">
        <f t="shared" si="2"/>
        <v>22.18630804</v>
      </c>
      <c r="R13" s="11">
        <f t="shared" si="2"/>
        <v>22.71116192</v>
      </c>
      <c r="S13" s="11">
        <f t="shared" si="2"/>
        <v>23.21985135</v>
      </c>
      <c r="T13" s="11">
        <f t="shared" si="2"/>
        <v>23.68117378</v>
      </c>
      <c r="U13" s="11">
        <f t="shared" si="2"/>
        <v>24.17707024</v>
      </c>
      <c r="V13" s="11">
        <f t="shared" si="2"/>
        <v>24.64293468</v>
      </c>
      <c r="W13" s="11">
        <f t="shared" si="2"/>
        <v>25.02675614</v>
      </c>
      <c r="X13" s="11">
        <f t="shared" si="2"/>
        <v>24.81658744</v>
      </c>
      <c r="Y13" s="11">
        <f t="shared" si="2"/>
        <v>24.67979554</v>
      </c>
      <c r="Z13" s="11">
        <f t="shared" si="2"/>
        <v>24.62258385</v>
      </c>
      <c r="AA13" s="11">
        <f t="shared" si="2"/>
        <v>24.47804045</v>
      </c>
      <c r="AB13" s="11">
        <f t="shared" si="2"/>
        <v>24.20652565</v>
      </c>
      <c r="AC13" s="11">
        <f t="shared" si="2"/>
        <v>24.00024171</v>
      </c>
      <c r="AD13" s="11">
        <f t="shared" si="2"/>
        <v>23.87399681</v>
      </c>
      <c r="AE13" s="11">
        <f t="shared" si="2"/>
        <v>23.81793435</v>
      </c>
      <c r="AF13" s="11">
        <f t="shared" si="2"/>
        <v>23.75971017</v>
      </c>
      <c r="AG13" s="11">
        <f t="shared" si="2"/>
        <v>23.6140879</v>
      </c>
      <c r="AH13" s="11">
        <f t="shared" si="2"/>
        <v>23.43570772</v>
      </c>
      <c r="AI13" s="11">
        <f t="shared" si="2"/>
        <v>23.20432191</v>
      </c>
      <c r="AJ13" s="11">
        <f t="shared" si="2"/>
        <v>23.04119519</v>
      </c>
      <c r="AK13" s="11">
        <f t="shared" si="2"/>
        <v>22.97585877</v>
      </c>
      <c r="AL13" s="11">
        <f t="shared" si="2"/>
        <v>22.93335312</v>
      </c>
      <c r="AM13" s="11">
        <f t="shared" si="2"/>
        <v>22.92267228</v>
      </c>
      <c r="AN13" s="11">
        <f t="shared" si="2"/>
        <v>22.91954561</v>
      </c>
      <c r="AO13" s="11">
        <f t="shared" si="2"/>
        <v>22.90952958</v>
      </c>
      <c r="AP13" s="11">
        <f t="shared" si="2"/>
        <v>22.88457593</v>
      </c>
      <c r="AQ13" s="11">
        <f t="shared" si="2"/>
        <v>22.84545416</v>
      </c>
      <c r="AR13" s="11">
        <f t="shared" si="2"/>
        <v>22.42760218</v>
      </c>
      <c r="AS13" s="11">
        <f t="shared" si="2"/>
        <v>22.06603888</v>
      </c>
      <c r="AT13" s="11">
        <f t="shared" si="2"/>
        <v>21.74888679</v>
      </c>
      <c r="AU13" s="11">
        <f t="shared" si="2"/>
        <v>21.49216081</v>
      </c>
      <c r="AV13" s="11">
        <f t="shared" si="2"/>
        <v>21.22473906</v>
      </c>
      <c r="AW13" s="11">
        <f t="shared" si="2"/>
        <v>21.02482293</v>
      </c>
      <c r="AX13" s="11">
        <f t="shared" si="2"/>
        <v>20.84173032</v>
      </c>
      <c r="AY13" s="11">
        <f t="shared" si="2"/>
        <v>20.73883057</v>
      </c>
      <c r="AZ13" s="11">
        <f t="shared" si="2"/>
        <v>20.71225535</v>
      </c>
      <c r="BA13" s="11">
        <f t="shared" si="2"/>
        <v>20.66912126</v>
      </c>
      <c r="BB13" s="11">
        <f t="shared" si="2"/>
        <v>20.70858198</v>
      </c>
      <c r="BC13" s="11">
        <f t="shared" si="2"/>
        <v>20.74617822</v>
      </c>
      <c r="BD13" s="11">
        <f t="shared" si="2"/>
        <v>20.80614505</v>
      </c>
      <c r="BE13" s="11">
        <f t="shared" si="2"/>
        <v>20.97493558</v>
      </c>
      <c r="BF13" s="11">
        <f t="shared" si="2"/>
        <v>21.22686626</v>
      </c>
      <c r="BG13" s="11">
        <f t="shared" si="2"/>
        <v>21.45209423</v>
      </c>
      <c r="BH13" s="11">
        <f t="shared" si="2"/>
        <v>21.53110972</v>
      </c>
      <c r="BI13" s="11">
        <f t="shared" si="2"/>
        <v>21.43128129</v>
      </c>
      <c r="BJ13" s="11">
        <f t="shared" si="2"/>
        <v>21.16230135</v>
      </c>
      <c r="BK13" s="11">
        <f t="shared" si="2"/>
        <v>20.80990998</v>
      </c>
      <c r="BL13" s="11">
        <f t="shared" si="2"/>
        <v>20.70318138</v>
      </c>
      <c r="BM13" s="11">
        <f t="shared" si="2"/>
        <v>20.57375022</v>
      </c>
      <c r="BN13" s="11">
        <f t="shared" si="2"/>
        <v>20.48318236</v>
      </c>
      <c r="BO13" s="11">
        <f t="shared" si="2"/>
        <v>20.321926</v>
      </c>
      <c r="BP13" s="11">
        <f t="shared" si="2"/>
        <v>20.1869001</v>
      </c>
      <c r="BQ13" s="11">
        <f t="shared" si="2"/>
        <v>20.01081492</v>
      </c>
      <c r="BR13" s="11">
        <f t="shared" si="2"/>
        <v>19.89049466</v>
      </c>
      <c r="BS13" s="11">
        <f t="shared" si="2"/>
        <v>19.81562929</v>
      </c>
      <c r="BT13" s="11">
        <f t="shared" si="2"/>
        <v>19.66907739</v>
      </c>
      <c r="BU13" s="11">
        <f t="shared" si="2"/>
        <v>20.17316612</v>
      </c>
      <c r="BV13" s="11">
        <f t="shared" si="2"/>
        <v>20.21155255</v>
      </c>
      <c r="BW13" s="11">
        <f t="shared" si="2"/>
        <v>20.29516765</v>
      </c>
      <c r="BX13" s="11">
        <f t="shared" si="2"/>
        <v>20.3839038</v>
      </c>
      <c r="BY13" s="11">
        <f t="shared" si="2"/>
        <v>20.47807699</v>
      </c>
      <c r="BZ13" s="11">
        <f t="shared" si="2"/>
        <v>20.57801748</v>
      </c>
      <c r="CA13" s="11">
        <f t="shared" si="2"/>
        <v>20.68406872</v>
      </c>
      <c r="CB13" s="11">
        <f t="shared" si="2"/>
        <v>20.79658578</v>
      </c>
      <c r="CC13" s="11">
        <f t="shared" si="2"/>
        <v>20.915933</v>
      </c>
      <c r="CD13" s="11">
        <f t="shared" si="2"/>
        <v>21.0424809</v>
      </c>
      <c r="CE13" s="11">
        <f t="shared" si="2"/>
        <v>21.17660187</v>
      </c>
      <c r="CF13" s="11">
        <f t="shared" si="2"/>
        <v>21.3186647</v>
      </c>
      <c r="CG13" s="11">
        <f t="shared" si="2"/>
        <v>21.4690274</v>
      </c>
      <c r="CH13" s="11">
        <f t="shared" si="2"/>
        <v>21.62802816</v>
      </c>
      <c r="CI13" s="11">
        <f t="shared" si="2"/>
        <v>21.79597392</v>
      </c>
      <c r="CJ13" s="11">
        <f t="shared" si="2"/>
        <v>21.97312621</v>
      </c>
      <c r="CK13" s="11">
        <f t="shared" si="2"/>
        <v>22.15968374</v>
      </c>
      <c r="CL13" s="11">
        <f t="shared" si="2"/>
        <v>22.35576113</v>
      </c>
      <c r="CM13" s="11">
        <f t="shared" si="2"/>
        <v>22.56136357</v>
      </c>
      <c r="CN13" s="11">
        <f t="shared" si="2"/>
        <v>22.77635667</v>
      </c>
      <c r="CO13" s="11">
        <f t="shared" si="2"/>
        <v>23.00043171</v>
      </c>
      <c r="CP13" s="11">
        <f t="shared" si="2"/>
        <v>23.23306633</v>
      </c>
      <c r="CQ13" s="11">
        <f t="shared" si="2"/>
        <v>23.47348185</v>
      </c>
      <c r="CR13" s="11">
        <f t="shared" si="2"/>
        <v>23.72059917</v>
      </c>
      <c r="CS13" s="11">
        <f t="shared" si="2"/>
        <v>23.97299683</v>
      </c>
      <c r="CT13" s="11">
        <f t="shared" si="2"/>
        <v>24.22887682</v>
      </c>
      <c r="CU13" s="11">
        <f t="shared" si="2"/>
        <v>24.48604572</v>
      </c>
      <c r="CV13" s="11">
        <f t="shared" si="2"/>
        <v>24.74192093</v>
      </c>
      <c r="CW13" s="11">
        <f t="shared" si="2"/>
        <v>24.99357299</v>
      </c>
      <c r="CX13" s="11">
        <f t="shared" si="2"/>
        <v>25.23781423</v>
      </c>
      <c r="CY13" s="11">
        <f t="shared" si="2"/>
        <v>25.47134054</v>
      </c>
      <c r="CZ13" s="5"/>
      <c r="DA13" s="5"/>
      <c r="DB13" s="5"/>
      <c r="DC13" s="5"/>
    </row>
    <row r="14" ht="15.75" customHeight="1">
      <c r="A14" s="5" t="s">
        <v>69</v>
      </c>
      <c r="B14" s="5" t="s">
        <v>62</v>
      </c>
      <c r="C14" s="9">
        <v>0.43480355252009334</v>
      </c>
      <c r="D14" s="9">
        <v>0.47912453363630947</v>
      </c>
      <c r="E14" s="9">
        <v>0.525629474175334</v>
      </c>
      <c r="F14" s="9">
        <v>0.5744323946334551</v>
      </c>
      <c r="G14" s="9">
        <v>0.6267070063572715</v>
      </c>
      <c r="H14" s="9">
        <v>0.6843608232836028</v>
      </c>
      <c r="I14" s="9">
        <v>0.744432265032419</v>
      </c>
      <c r="J14" s="9">
        <v>0.8016880878386375</v>
      </c>
      <c r="K14" s="9">
        <v>0.8626801386605659</v>
      </c>
      <c r="L14" s="9">
        <v>0.9300000498129053</v>
      </c>
      <c r="M14" s="9">
        <v>0.993734704692767</v>
      </c>
      <c r="N14" s="9">
        <v>1.0443836713856371</v>
      </c>
      <c r="O14" s="9">
        <v>1.0964602889458097</v>
      </c>
      <c r="P14" s="9">
        <v>1.1524631350887218</v>
      </c>
      <c r="Q14" s="9">
        <v>1.2101371467943598</v>
      </c>
      <c r="R14" s="9">
        <v>1.2683904121413574</v>
      </c>
      <c r="S14" s="9">
        <v>1.3266781369794063</v>
      </c>
      <c r="T14" s="9">
        <v>1.383106625524234</v>
      </c>
      <c r="U14" s="9">
        <v>1.4423765410084473</v>
      </c>
      <c r="V14" s="9">
        <v>1.5006796481245028</v>
      </c>
      <c r="W14" s="9">
        <v>1.5546745871868646</v>
      </c>
      <c r="X14" s="9">
        <v>1.5943984864911118</v>
      </c>
      <c r="Y14" s="9">
        <v>1.6362997515019326</v>
      </c>
      <c r="Z14" s="9">
        <v>1.6813913710783817</v>
      </c>
      <c r="AA14" s="9">
        <v>1.7185654171431213</v>
      </c>
      <c r="AB14" s="9">
        <v>1.744602882088843</v>
      </c>
      <c r="AC14" s="9">
        <v>1.7731023918492994</v>
      </c>
      <c r="AD14" s="9">
        <v>1.8056443328882952</v>
      </c>
      <c r="AE14" s="9">
        <v>1.8419769024308104</v>
      </c>
      <c r="AF14" s="9">
        <v>1.8768416502577046</v>
      </c>
      <c r="AG14" s="9">
        <v>1.9034726186870845</v>
      </c>
      <c r="AH14" s="9">
        <v>1.9510894784968515</v>
      </c>
      <c r="AI14" s="9">
        <v>1.9931557969688438</v>
      </c>
      <c r="AJ14" s="9">
        <v>2.039931553316829</v>
      </c>
      <c r="AK14" s="9">
        <v>2.0946196756115056</v>
      </c>
      <c r="AL14" s="9">
        <v>2.1510175505605797</v>
      </c>
      <c r="AM14" s="9">
        <v>2.2101662483652667</v>
      </c>
      <c r="AN14" s="9">
        <v>2.2699420771508745</v>
      </c>
      <c r="AO14" s="9">
        <v>2.328964088372543</v>
      </c>
      <c r="AP14" s="9">
        <v>2.3863652737994716</v>
      </c>
      <c r="AQ14" s="9">
        <v>2.4421268144479247</v>
      </c>
      <c r="AR14" s="9">
        <v>2.4632035140764414</v>
      </c>
      <c r="AS14" s="9">
        <v>2.486822838680614</v>
      </c>
      <c r="AT14" s="9">
        <v>2.51222896631284</v>
      </c>
      <c r="AU14" s="9">
        <v>2.541738185303356</v>
      </c>
      <c r="AV14" s="9">
        <v>2.5675162691378848</v>
      </c>
      <c r="AW14" s="9">
        <v>2.59597179778213</v>
      </c>
      <c r="AX14" s="9">
        <v>2.6189077268582044</v>
      </c>
      <c r="AY14" s="9">
        <v>2.64656034574947</v>
      </c>
      <c r="AZ14" s="9">
        <v>2.68081748731561</v>
      </c>
      <c r="BA14" s="9">
        <v>2.7260968349766492</v>
      </c>
      <c r="BB14" s="9">
        <v>2.7797129377519334</v>
      </c>
      <c r="BC14" s="9">
        <v>2.8334043821158583</v>
      </c>
      <c r="BD14" s="9">
        <v>2.9086822261904586</v>
      </c>
      <c r="BE14" s="9">
        <v>2.9706392047842547</v>
      </c>
      <c r="BF14" s="9">
        <v>3.0520810302553754</v>
      </c>
      <c r="BG14" s="9">
        <v>3.1165462270171638</v>
      </c>
      <c r="BH14" s="9">
        <v>3.1572386463035933</v>
      </c>
      <c r="BI14" s="9">
        <v>3.196002678375926</v>
      </c>
      <c r="BJ14" s="9">
        <v>3.2121922377578773</v>
      </c>
      <c r="BK14" s="9">
        <v>3.2237017961772123</v>
      </c>
      <c r="BL14" s="9">
        <v>3.254825722980984</v>
      </c>
      <c r="BM14" s="9">
        <v>3.2884184068794315</v>
      </c>
      <c r="BN14" s="9">
        <v>3.326708142341883</v>
      </c>
      <c r="BO14" s="9">
        <v>3.3539510912213784</v>
      </c>
      <c r="BP14" s="9">
        <v>3.384467254153832</v>
      </c>
      <c r="BQ14" s="9">
        <v>3.4313989923827664</v>
      </c>
      <c r="BR14" s="9">
        <v>3.485140343191805</v>
      </c>
      <c r="BS14" s="9">
        <v>3.546826219779323</v>
      </c>
      <c r="BT14" s="9">
        <v>3.5989945702678305</v>
      </c>
      <c r="BU14" s="9">
        <v>3.6647101485963813</v>
      </c>
      <c r="BV14" s="9">
        <v>3.7179174236953454</v>
      </c>
      <c r="BW14" s="9">
        <v>3.7268173890262912</v>
      </c>
      <c r="BX14" s="9">
        <v>3.7363290369702047</v>
      </c>
      <c r="BY14" s="9">
        <v>3.7464948110238576</v>
      </c>
      <c r="BZ14" s="9">
        <v>3.7573601419224505</v>
      </c>
      <c r="CA14" s="9">
        <v>3.7689736606050843</v>
      </c>
      <c r="CB14" s="9">
        <v>3.7813874260422313</v>
      </c>
      <c r="CC14" s="9">
        <v>3.7946571687618227</v>
      </c>
      <c r="CD14" s="9">
        <v>3.8088425508914048</v>
      </c>
      <c r="CE14" s="9">
        <v>3.824007443490797</v>
      </c>
      <c r="CF14" s="9">
        <v>3.8402202218756947</v>
      </c>
      <c r="CG14" s="9">
        <v>3.8575540795180983</v>
      </c>
      <c r="CH14" s="9">
        <v>3.8760873609429622</v>
      </c>
      <c r="CI14" s="9">
        <v>3.895903913807328</v>
      </c>
      <c r="CJ14" s="9">
        <v>3.917093460030621</v>
      </c>
      <c r="CK14" s="9">
        <v>3.93975198542031</v>
      </c>
      <c r="CL14" s="9">
        <v>3.9639821466784473</v>
      </c>
      <c r="CM14" s="9">
        <v>3.989893693947934</v>
      </c>
      <c r="CN14" s="9">
        <v>4.017603906121555</v>
      </c>
      <c r="CO14" s="9">
        <v>4.047238034941919</v>
      </c>
      <c r="CP14" s="9">
        <v>4.078929752405939</v>
      </c>
      <c r="CQ14" s="9">
        <v>4.112821594081042</v>
      </c>
      <c r="CR14" s="9">
        <v>4.149065388555603</v>
      </c>
      <c r="CS14" s="9">
        <v>4.187822660281965</v>
      </c>
      <c r="CT14" s="9">
        <v>4.229264989408863</v>
      </c>
      <c r="CU14" s="9">
        <v>4.2735743077066095</v>
      </c>
      <c r="CV14" s="9">
        <v>4.32094310421248</v>
      </c>
      <c r="CW14" s="9">
        <v>4.3715745076018315</v>
      </c>
      <c r="CX14" s="9">
        <v>4.425682204352613</v>
      </c>
      <c r="CY14" s="9">
        <v>4.483490142351659</v>
      </c>
      <c r="CZ14" s="5"/>
      <c r="DA14" s="5" t="s">
        <v>70</v>
      </c>
      <c r="DB14" s="5"/>
      <c r="DC14" s="5"/>
    </row>
    <row r="15" ht="15.75" customHeight="1">
      <c r="A15" s="5" t="s">
        <v>69</v>
      </c>
      <c r="B15" s="5" t="s">
        <v>64</v>
      </c>
      <c r="C15" s="9">
        <v>0.8771475030454112</v>
      </c>
      <c r="D15" s="9">
        <v>0.9665580832602887</v>
      </c>
      <c r="E15" s="9">
        <v>1.060374456657288</v>
      </c>
      <c r="F15" s="9">
        <v>1.1588266414190067</v>
      </c>
      <c r="G15" s="9">
        <v>1.2642824143305909</v>
      </c>
      <c r="H15" s="9">
        <v>1.3805898821038725</v>
      </c>
      <c r="I15" s="9">
        <v>1.5017745203396173</v>
      </c>
      <c r="J15" s="9">
        <v>1.6172790773846706</v>
      </c>
      <c r="K15" s="9">
        <v>1.7403208502206917</v>
      </c>
      <c r="L15" s="9">
        <v>1.8761280068439974</v>
      </c>
      <c r="M15" s="9">
        <v>2.004702319360686</v>
      </c>
      <c r="N15" s="9">
        <v>2.1068780322580882</v>
      </c>
      <c r="O15" s="9">
        <v>2.2119332649233248</v>
      </c>
      <c r="P15" s="9">
        <v>2.3249080923745797</v>
      </c>
      <c r="Q15" s="9">
        <v>2.4412526252303453</v>
      </c>
      <c r="R15" s="9">
        <v>2.558763096913816</v>
      </c>
      <c r="S15" s="9">
        <v>2.6763389808327234</v>
      </c>
      <c r="T15" s="9">
        <v>2.7901579110460473</v>
      </c>
      <c r="U15" s="9">
        <v>2.909699772562305</v>
      </c>
      <c r="V15" s="9">
        <v>3.0272780620557795</v>
      </c>
      <c r="W15" s="9">
        <v>3.1361468822017047</v>
      </c>
      <c r="X15" s="9">
        <v>3.2162038670801527</v>
      </c>
      <c r="Y15" s="9">
        <v>3.3006224238650903</v>
      </c>
      <c r="Z15" s="9">
        <v>3.391437256625431</v>
      </c>
      <c r="AA15" s="9">
        <v>3.466229518940261</v>
      </c>
      <c r="AB15" s="9">
        <v>3.5184934993078674</v>
      </c>
      <c r="AC15" s="9">
        <v>3.57564894856356</v>
      </c>
      <c r="AD15" s="9">
        <v>3.6408693824864073</v>
      </c>
      <c r="AE15" s="9">
        <v>3.7136310153157357</v>
      </c>
      <c r="AF15" s="9">
        <v>3.7833090353222776</v>
      </c>
      <c r="AG15" s="9">
        <v>3.8362368591874283</v>
      </c>
      <c r="AH15" s="9">
        <v>3.9312820457127566</v>
      </c>
      <c r="AI15" s="9">
        <v>4.014925873717879</v>
      </c>
      <c r="AJ15" s="9">
        <v>4.107841845761396</v>
      </c>
      <c r="AK15" s="9">
        <v>4.216466941501592</v>
      </c>
      <c r="AL15" s="9">
        <v>4.32826427854725</v>
      </c>
      <c r="AM15" s="9">
        <v>4.445310631530474</v>
      </c>
      <c r="AN15" s="9">
        <v>4.56329932644444</v>
      </c>
      <c r="AO15" s="9">
        <v>4.679423246369201</v>
      </c>
      <c r="AP15" s="9">
        <v>4.791913423244846</v>
      </c>
      <c r="AQ15" s="9">
        <v>4.900713432822373</v>
      </c>
      <c r="AR15" s="9">
        <v>4.939467929792982</v>
      </c>
      <c r="AS15" s="9">
        <v>4.983024577726015</v>
      </c>
      <c r="AT15" s="9">
        <v>5.0298547045006545</v>
      </c>
      <c r="AU15" s="9">
        <v>5.084628508528794</v>
      </c>
      <c r="AV15" s="9">
        <v>5.13154035982629</v>
      </c>
      <c r="AW15" s="9">
        <v>5.161279755798345</v>
      </c>
      <c r="AX15" s="9">
        <v>5.216738518121798</v>
      </c>
      <c r="AY15" s="9">
        <v>5.284426418480967</v>
      </c>
      <c r="AZ15" s="9">
        <v>5.328944652252364</v>
      </c>
      <c r="BA15" s="9">
        <v>5.342650406097076</v>
      </c>
      <c r="BB15" s="9">
        <v>5.376742119955438</v>
      </c>
      <c r="BC15" s="9">
        <v>5.390086675058242</v>
      </c>
      <c r="BD15" s="9">
        <v>5.404439235078104</v>
      </c>
      <c r="BE15" s="9">
        <v>5.441185059081777</v>
      </c>
      <c r="BF15" s="9">
        <v>5.48642417960421</v>
      </c>
      <c r="BG15" s="9">
        <v>5.526976541609358</v>
      </c>
      <c r="BH15" s="9">
        <v>5.55417494139221</v>
      </c>
      <c r="BI15" s="9">
        <v>5.563531657065472</v>
      </c>
      <c r="BJ15" s="9">
        <v>5.528184940973933</v>
      </c>
      <c r="BK15" s="9">
        <v>5.475675881763726</v>
      </c>
      <c r="BL15" s="9">
        <v>5.437208656060705</v>
      </c>
      <c r="BM15" s="9">
        <v>5.422496402809264</v>
      </c>
      <c r="BN15" s="9">
        <v>5.40754750673378</v>
      </c>
      <c r="BO15" s="9">
        <v>5.399428350570243</v>
      </c>
      <c r="BP15" s="9">
        <v>5.375495121968031</v>
      </c>
      <c r="BQ15" s="9">
        <v>5.347763622210871</v>
      </c>
      <c r="BR15" s="9">
        <v>5.316110877501811</v>
      </c>
      <c r="BS15" s="9">
        <v>5.296668258083635</v>
      </c>
      <c r="BT15" s="9">
        <v>5.271240608220124</v>
      </c>
      <c r="BU15" s="9">
        <v>5.281700824668181</v>
      </c>
      <c r="BV15" s="9">
        <v>5.268293418585374</v>
      </c>
      <c r="BW15" s="9">
        <v>5.2811473611127635</v>
      </c>
      <c r="BX15" s="9">
        <v>5.294827695327496</v>
      </c>
      <c r="BY15" s="9">
        <v>5.30938625812592</v>
      </c>
      <c r="BZ15" s="9">
        <v>5.324877922368917</v>
      </c>
      <c r="CA15" s="9">
        <v>5.341360736534773</v>
      </c>
      <c r="CB15" s="9">
        <v>5.358896063393402</v>
      </c>
      <c r="CC15" s="9">
        <v>5.377548715868506</v>
      </c>
      <c r="CD15" s="9">
        <v>5.397387087825825</v>
      </c>
      <c r="CE15" s="9">
        <v>5.418483277017726</v>
      </c>
      <c r="CF15" s="9">
        <v>5.440913196814308</v>
      </c>
      <c r="CG15" s="9">
        <v>5.464756672644611</v>
      </c>
      <c r="CH15" s="9">
        <v>5.49009751824305</v>
      </c>
      <c r="CI15" s="9">
        <v>5.517023585828483</v>
      </c>
      <c r="CJ15" s="9">
        <v>5.54562678321869</v>
      </c>
      <c r="CK15" s="9">
        <v>5.576003049582637</v>
      </c>
      <c r="CL15" s="9">
        <v>5.608252280038577</v>
      </c>
      <c r="CM15" s="9">
        <v>5.642478187600943</v>
      </c>
      <c r="CN15" s="9">
        <v>5.678788089049485</v>
      </c>
      <c r="CO15" s="9">
        <v>5.717292599132536</v>
      </c>
      <c r="CP15" s="9">
        <v>5.758105215123967</v>
      </c>
      <c r="CQ15" s="9">
        <v>5.801341771145601</v>
      </c>
      <c r="CR15" s="9">
        <v>5.847119738878856</v>
      </c>
      <c r="CS15" s="9">
        <v>5.8955573483842665</v>
      </c>
      <c r="CT15" s="9">
        <v>5.946772499826191</v>
      </c>
      <c r="CU15" s="9">
        <v>6.000881434113669</v>
      </c>
      <c r="CV15" s="9">
        <v>6.057997128032986</v>
      </c>
      <c r="CW15" s="9">
        <v>6.118227377661238</v>
      </c>
      <c r="CX15" s="9">
        <v>6.181672533111682</v>
      </c>
      <c r="CY15" s="9">
        <v>6.248422848489857</v>
      </c>
      <c r="CZ15" s="9"/>
      <c r="DA15" s="5" t="s">
        <v>70</v>
      </c>
      <c r="DB15" s="9"/>
      <c r="DC15" s="9"/>
    </row>
    <row r="16" ht="15.75" customHeight="1">
      <c r="A16" s="5" t="s">
        <v>69</v>
      </c>
      <c r="B16" s="5" t="s">
        <v>65</v>
      </c>
      <c r="C16" s="8">
        <v>1.3555531804205432</v>
      </c>
      <c r="D16" s="8">
        <v>1.49372911844076</v>
      </c>
      <c r="E16" s="8">
        <v>1.6387135433439894</v>
      </c>
      <c r="F16" s="8">
        <v>1.790861505859047</v>
      </c>
      <c r="G16" s="8">
        <v>1.9538312719267565</v>
      </c>
      <c r="H16" s="8">
        <v>2.1335678904089326</v>
      </c>
      <c r="I16" s="8">
        <v>2.3208347902861335</v>
      </c>
      <c r="J16" s="8">
        <v>2.4993105859240834</v>
      </c>
      <c r="K16" s="8">
        <v>2.689411359741461</v>
      </c>
      <c r="L16" s="8">
        <v>2.899201003005344</v>
      </c>
      <c r="M16" s="8">
        <v>3.0977504932121254</v>
      </c>
      <c r="N16" s="8">
        <v>3.2554156920892834</v>
      </c>
      <c r="O16" s="8">
        <v>3.417399749534274</v>
      </c>
      <c r="P16" s="8">
        <v>3.591439024983181</v>
      </c>
      <c r="Q16" s="8">
        <v>3.770436532795412</v>
      </c>
      <c r="R16" s="8">
        <v>3.9509075226881545</v>
      </c>
      <c r="S16" s="8">
        <v>4.1310587794827835</v>
      </c>
      <c r="T16" s="8">
        <v>4.304878089236774</v>
      </c>
      <c r="U16" s="8">
        <v>4.486899580171588</v>
      </c>
      <c r="V16" s="8">
        <v>4.665119429656403</v>
      </c>
      <c r="W16" s="8">
        <v>4.828981534774473</v>
      </c>
      <c r="X16" s="8">
        <v>4.947552300646776</v>
      </c>
      <c r="Y16" s="8">
        <v>5.07183936547628</v>
      </c>
      <c r="Z16" s="8">
        <v>5.204895781709886</v>
      </c>
      <c r="AA16" s="8">
        <v>5.311995178938705</v>
      </c>
      <c r="AB16" s="8">
        <v>5.3830171064810095</v>
      </c>
      <c r="AC16" s="8">
        <v>5.460284907658355</v>
      </c>
      <c r="AD16" s="8">
        <v>5.5486670734512895</v>
      </c>
      <c r="AE16" s="8">
        <v>5.6473333906972</v>
      </c>
      <c r="AF16" s="8">
        <v>5.739857317685034</v>
      </c>
      <c r="AG16" s="8">
        <v>5.805123507522915</v>
      </c>
      <c r="AH16" s="8">
        <v>5.932279240610679</v>
      </c>
      <c r="AI16" s="8">
        <v>6.039990482399138</v>
      </c>
      <c r="AJ16" s="8">
        <v>6.160185643649464</v>
      </c>
      <c r="AK16" s="8">
        <v>6.302796029537868</v>
      </c>
      <c r="AL16" s="8">
        <v>6.4484329174970005</v>
      </c>
      <c r="AM16" s="8">
        <v>6.600292792202765</v>
      </c>
      <c r="AN16" s="8">
        <v>6.751707527615806</v>
      </c>
      <c r="AO16" s="8">
        <v>6.898326856369952</v>
      </c>
      <c r="AP16" s="8">
        <v>7.037405904823667</v>
      </c>
      <c r="AQ16" s="8">
        <v>7.168848525911949</v>
      </c>
      <c r="AR16" s="8">
        <v>7.194910912834111</v>
      </c>
      <c r="AS16" s="8">
        <v>7.2271954026846</v>
      </c>
      <c r="AT16" s="8">
        <v>7.263378611657517</v>
      </c>
      <c r="AU16" s="8">
        <v>7.310723390147856</v>
      </c>
      <c r="AV16" s="8">
        <v>7.344856529106624</v>
      </c>
      <c r="AW16" s="8">
        <v>7.373086524802285</v>
      </c>
      <c r="AX16" s="8">
        <v>7.414492076674067</v>
      </c>
      <c r="AY16" s="8">
        <v>7.44525546187976</v>
      </c>
      <c r="AZ16" s="8">
        <v>7.46330548946866</v>
      </c>
      <c r="BA16" s="8">
        <v>7.4780382158980006</v>
      </c>
      <c r="BB16" s="8">
        <v>7.5120408377114485</v>
      </c>
      <c r="BC16" s="8">
        <v>7.547991801133182</v>
      </c>
      <c r="BD16" s="8">
        <v>7.5941462971086136</v>
      </c>
      <c r="BE16" s="8">
        <v>7.665415691125073</v>
      </c>
      <c r="BF16" s="8">
        <v>7.711479262347753</v>
      </c>
      <c r="BG16" s="8">
        <v>7.764364748810847</v>
      </c>
      <c r="BH16" s="8">
        <v>7.806400357388757</v>
      </c>
      <c r="BI16" s="8">
        <v>7.800755063116512</v>
      </c>
      <c r="BJ16" s="8">
        <v>7.79732440490669</v>
      </c>
      <c r="BK16" s="8">
        <v>7.784960321097239</v>
      </c>
      <c r="BL16" s="8">
        <v>7.792007631130274</v>
      </c>
      <c r="BM16" s="8">
        <v>7.825491090998043</v>
      </c>
      <c r="BN16" s="8">
        <v>7.886479087782722</v>
      </c>
      <c r="BO16" s="8">
        <v>7.947925820056236</v>
      </c>
      <c r="BP16" s="8">
        <v>7.988333704164005</v>
      </c>
      <c r="BQ16" s="8">
        <v>8.023841036106582</v>
      </c>
      <c r="BR16" s="8">
        <v>8.043495966919874</v>
      </c>
      <c r="BS16" s="8">
        <v>8.047582585135663</v>
      </c>
      <c r="BT16" s="8">
        <v>8.06871346409517</v>
      </c>
      <c r="BU16" s="8">
        <v>8.123139520699203</v>
      </c>
      <c r="BV16" s="8">
        <v>8.12290730516823</v>
      </c>
      <c r="BW16" s="8">
        <v>8.146208157555701</v>
      </c>
      <c r="BX16" s="8">
        <v>8.169325140078149</v>
      </c>
      <c r="BY16" s="8">
        <v>8.192246873498156</v>
      </c>
      <c r="BZ16" s="8">
        <v>8.214962053510762</v>
      </c>
      <c r="CA16" s="8">
        <v>8.237459473542552</v>
      </c>
      <c r="CB16" s="8">
        <v>8.259728047956589</v>
      </c>
      <c r="CC16" s="8">
        <v>8.28175683558783</v>
      </c>
      <c r="CD16" s="8">
        <v>8.30353506352883</v>
      </c>
      <c r="CE16" s="8">
        <v>8.325052151080676</v>
      </c>
      <c r="CF16" s="8">
        <v>8.346297733779767</v>
      </c>
      <c r="CG16" s="8">
        <v>8.367261687407057</v>
      </c>
      <c r="CH16" s="8">
        <v>8.387934151882762</v>
      </c>
      <c r="CI16" s="8">
        <v>8.408305554946445</v>
      </c>
      <c r="CJ16" s="8">
        <v>8.428366635519865</v>
      </c>
      <c r="CK16" s="8">
        <v>8.448108466647941</v>
      </c>
      <c r="CL16" s="8">
        <v>8.467522477911864</v>
      </c>
      <c r="CM16" s="8">
        <v>8.486600477207631</v>
      </c>
      <c r="CN16" s="8">
        <v>8.505334671783357</v>
      </c>
      <c r="CO16" s="8">
        <v>8.523717688429313</v>
      </c>
      <c r="CP16" s="8">
        <v>8.541742592716172</v>
      </c>
      <c r="CQ16" s="8">
        <v>8.55940290717916</v>
      </c>
      <c r="CR16" s="8">
        <v>8.57669262834872</v>
      </c>
      <c r="CS16" s="8">
        <v>8.593606242532125</v>
      </c>
      <c r="CT16" s="8">
        <v>8.610138740254971</v>
      </c>
      <c r="CU16" s="8">
        <v>8.626285629276676</v>
      </c>
      <c r="CV16" s="8">
        <v>8.642042946100227</v>
      </c>
      <c r="CW16" s="8">
        <v>8.657407265902988</v>
      </c>
      <c r="CX16" s="8">
        <v>8.672375710822795</v>
      </c>
      <c r="CY16" s="8">
        <v>8.686945956541514</v>
      </c>
      <c r="CZ16" s="5"/>
      <c r="DA16" s="5" t="s">
        <v>70</v>
      </c>
      <c r="DB16" s="5"/>
      <c r="DC16" s="5"/>
    </row>
    <row r="17" ht="15.75" customHeight="1">
      <c r="A17" s="10" t="s">
        <v>69</v>
      </c>
      <c r="B17" s="10" t="s">
        <v>66</v>
      </c>
      <c r="C17" s="11">
        <f t="shared" ref="C17:CY17" si="3">SUM(C14:C16)</f>
        <v>2.667504236</v>
      </c>
      <c r="D17" s="11">
        <f t="shared" si="3"/>
        <v>2.939411735</v>
      </c>
      <c r="E17" s="11">
        <f t="shared" si="3"/>
        <v>3.224717474</v>
      </c>
      <c r="F17" s="11">
        <f t="shared" si="3"/>
        <v>3.524120542</v>
      </c>
      <c r="G17" s="11">
        <f t="shared" si="3"/>
        <v>3.844820693</v>
      </c>
      <c r="H17" s="11">
        <f t="shared" si="3"/>
        <v>4.198518596</v>
      </c>
      <c r="I17" s="11">
        <f t="shared" si="3"/>
        <v>4.567041576</v>
      </c>
      <c r="J17" s="11">
        <f t="shared" si="3"/>
        <v>4.918277751</v>
      </c>
      <c r="K17" s="11">
        <f t="shared" si="3"/>
        <v>5.292412349</v>
      </c>
      <c r="L17" s="11">
        <f t="shared" si="3"/>
        <v>5.70532906</v>
      </c>
      <c r="M17" s="11">
        <f t="shared" si="3"/>
        <v>6.096187517</v>
      </c>
      <c r="N17" s="11">
        <f t="shared" si="3"/>
        <v>6.406677396</v>
      </c>
      <c r="O17" s="11">
        <f t="shared" si="3"/>
        <v>6.725793303</v>
      </c>
      <c r="P17" s="11">
        <f t="shared" si="3"/>
        <v>7.068810252</v>
      </c>
      <c r="Q17" s="11">
        <f t="shared" si="3"/>
        <v>7.421826305</v>
      </c>
      <c r="R17" s="11">
        <f t="shared" si="3"/>
        <v>7.778061032</v>
      </c>
      <c r="S17" s="11">
        <f t="shared" si="3"/>
        <v>8.134075897</v>
      </c>
      <c r="T17" s="11">
        <f t="shared" si="3"/>
        <v>8.478142626</v>
      </c>
      <c r="U17" s="11">
        <f t="shared" si="3"/>
        <v>8.838975894</v>
      </c>
      <c r="V17" s="11">
        <f t="shared" si="3"/>
        <v>9.19307714</v>
      </c>
      <c r="W17" s="11">
        <f t="shared" si="3"/>
        <v>9.519803004</v>
      </c>
      <c r="X17" s="11">
        <f t="shared" si="3"/>
        <v>9.758154654</v>
      </c>
      <c r="Y17" s="11">
        <f t="shared" si="3"/>
        <v>10.00876154</v>
      </c>
      <c r="Z17" s="11">
        <f t="shared" si="3"/>
        <v>10.27772441</v>
      </c>
      <c r="AA17" s="11">
        <f t="shared" si="3"/>
        <v>10.49679012</v>
      </c>
      <c r="AB17" s="11">
        <f t="shared" si="3"/>
        <v>10.64611349</v>
      </c>
      <c r="AC17" s="11">
        <f t="shared" si="3"/>
        <v>10.80903625</v>
      </c>
      <c r="AD17" s="11">
        <f t="shared" si="3"/>
        <v>10.99518079</v>
      </c>
      <c r="AE17" s="11">
        <f t="shared" si="3"/>
        <v>11.20294131</v>
      </c>
      <c r="AF17" s="11">
        <f t="shared" si="3"/>
        <v>11.400008</v>
      </c>
      <c r="AG17" s="11">
        <f t="shared" si="3"/>
        <v>11.54483299</v>
      </c>
      <c r="AH17" s="11">
        <f t="shared" si="3"/>
        <v>11.81465076</v>
      </c>
      <c r="AI17" s="11">
        <f t="shared" si="3"/>
        <v>12.04807215</v>
      </c>
      <c r="AJ17" s="11">
        <f t="shared" si="3"/>
        <v>12.30795904</v>
      </c>
      <c r="AK17" s="11">
        <f t="shared" si="3"/>
        <v>12.61388265</v>
      </c>
      <c r="AL17" s="11">
        <f t="shared" si="3"/>
        <v>12.92771475</v>
      </c>
      <c r="AM17" s="11">
        <f t="shared" si="3"/>
        <v>13.25576967</v>
      </c>
      <c r="AN17" s="11">
        <f t="shared" si="3"/>
        <v>13.58494893</v>
      </c>
      <c r="AO17" s="11">
        <f t="shared" si="3"/>
        <v>13.90671419</v>
      </c>
      <c r="AP17" s="11">
        <f t="shared" si="3"/>
        <v>14.2156846</v>
      </c>
      <c r="AQ17" s="11">
        <f t="shared" si="3"/>
        <v>14.51168877</v>
      </c>
      <c r="AR17" s="11">
        <f t="shared" si="3"/>
        <v>14.59758236</v>
      </c>
      <c r="AS17" s="11">
        <f t="shared" si="3"/>
        <v>14.69704282</v>
      </c>
      <c r="AT17" s="11">
        <f t="shared" si="3"/>
        <v>14.80546228</v>
      </c>
      <c r="AU17" s="11">
        <f t="shared" si="3"/>
        <v>14.93709008</v>
      </c>
      <c r="AV17" s="11">
        <f t="shared" si="3"/>
        <v>15.04391316</v>
      </c>
      <c r="AW17" s="11">
        <f t="shared" si="3"/>
        <v>15.13033808</v>
      </c>
      <c r="AX17" s="11">
        <f t="shared" si="3"/>
        <v>15.25013832</v>
      </c>
      <c r="AY17" s="11">
        <f t="shared" si="3"/>
        <v>15.37624223</v>
      </c>
      <c r="AZ17" s="11">
        <f t="shared" si="3"/>
        <v>15.47306763</v>
      </c>
      <c r="BA17" s="11">
        <f t="shared" si="3"/>
        <v>15.54678546</v>
      </c>
      <c r="BB17" s="11">
        <f t="shared" si="3"/>
        <v>15.6684959</v>
      </c>
      <c r="BC17" s="11">
        <f t="shared" si="3"/>
        <v>15.77148286</v>
      </c>
      <c r="BD17" s="11">
        <f t="shared" si="3"/>
        <v>15.90726776</v>
      </c>
      <c r="BE17" s="11">
        <f t="shared" si="3"/>
        <v>16.07723995</v>
      </c>
      <c r="BF17" s="11">
        <f t="shared" si="3"/>
        <v>16.24998447</v>
      </c>
      <c r="BG17" s="11">
        <f t="shared" si="3"/>
        <v>16.40788752</v>
      </c>
      <c r="BH17" s="11">
        <f t="shared" si="3"/>
        <v>16.51781395</v>
      </c>
      <c r="BI17" s="11">
        <f t="shared" si="3"/>
        <v>16.5602894</v>
      </c>
      <c r="BJ17" s="11">
        <f t="shared" si="3"/>
        <v>16.53770158</v>
      </c>
      <c r="BK17" s="11">
        <f t="shared" si="3"/>
        <v>16.484338</v>
      </c>
      <c r="BL17" s="11">
        <f t="shared" si="3"/>
        <v>16.48404201</v>
      </c>
      <c r="BM17" s="11">
        <f t="shared" si="3"/>
        <v>16.5364059</v>
      </c>
      <c r="BN17" s="11">
        <f t="shared" si="3"/>
        <v>16.62073474</v>
      </c>
      <c r="BO17" s="11">
        <f t="shared" si="3"/>
        <v>16.70130526</v>
      </c>
      <c r="BP17" s="11">
        <f t="shared" si="3"/>
        <v>16.74829608</v>
      </c>
      <c r="BQ17" s="11">
        <f t="shared" si="3"/>
        <v>16.80300365</v>
      </c>
      <c r="BR17" s="11">
        <f t="shared" si="3"/>
        <v>16.84474719</v>
      </c>
      <c r="BS17" s="11">
        <f t="shared" si="3"/>
        <v>16.89107706</v>
      </c>
      <c r="BT17" s="11">
        <f t="shared" si="3"/>
        <v>16.93894864</v>
      </c>
      <c r="BU17" s="11">
        <f t="shared" si="3"/>
        <v>17.06955049</v>
      </c>
      <c r="BV17" s="11">
        <f t="shared" si="3"/>
        <v>17.10911815</v>
      </c>
      <c r="BW17" s="11">
        <f t="shared" si="3"/>
        <v>17.15417291</v>
      </c>
      <c r="BX17" s="11">
        <f t="shared" si="3"/>
        <v>17.20048187</v>
      </c>
      <c r="BY17" s="11">
        <f t="shared" si="3"/>
        <v>17.24812794</v>
      </c>
      <c r="BZ17" s="11">
        <f t="shared" si="3"/>
        <v>17.29720012</v>
      </c>
      <c r="CA17" s="11">
        <f t="shared" si="3"/>
        <v>17.34779387</v>
      </c>
      <c r="CB17" s="11">
        <f t="shared" si="3"/>
        <v>17.40001154</v>
      </c>
      <c r="CC17" s="11">
        <f t="shared" si="3"/>
        <v>17.45396272</v>
      </c>
      <c r="CD17" s="11">
        <f t="shared" si="3"/>
        <v>17.5097647</v>
      </c>
      <c r="CE17" s="11">
        <f t="shared" si="3"/>
        <v>17.56754287</v>
      </c>
      <c r="CF17" s="11">
        <f t="shared" si="3"/>
        <v>17.62743115</v>
      </c>
      <c r="CG17" s="11">
        <f t="shared" si="3"/>
        <v>17.68957244</v>
      </c>
      <c r="CH17" s="11">
        <f t="shared" si="3"/>
        <v>17.75411903</v>
      </c>
      <c r="CI17" s="11">
        <f t="shared" si="3"/>
        <v>17.82123305</v>
      </c>
      <c r="CJ17" s="11">
        <f t="shared" si="3"/>
        <v>17.89108688</v>
      </c>
      <c r="CK17" s="11">
        <f t="shared" si="3"/>
        <v>17.9638635</v>
      </c>
      <c r="CL17" s="11">
        <f t="shared" si="3"/>
        <v>18.0397569</v>
      </c>
      <c r="CM17" s="11">
        <f t="shared" si="3"/>
        <v>18.11897236</v>
      </c>
      <c r="CN17" s="11">
        <f t="shared" si="3"/>
        <v>18.20172667</v>
      </c>
      <c r="CO17" s="11">
        <f t="shared" si="3"/>
        <v>18.28824832</v>
      </c>
      <c r="CP17" s="11">
        <f t="shared" si="3"/>
        <v>18.37877756</v>
      </c>
      <c r="CQ17" s="11">
        <f t="shared" si="3"/>
        <v>18.47356627</v>
      </c>
      <c r="CR17" s="11">
        <f t="shared" si="3"/>
        <v>18.57287776</v>
      </c>
      <c r="CS17" s="11">
        <f t="shared" si="3"/>
        <v>18.67698625</v>
      </c>
      <c r="CT17" s="11">
        <f t="shared" si="3"/>
        <v>18.78617623</v>
      </c>
      <c r="CU17" s="11">
        <f t="shared" si="3"/>
        <v>18.90074137</v>
      </c>
      <c r="CV17" s="11">
        <f t="shared" si="3"/>
        <v>19.02098318</v>
      </c>
      <c r="CW17" s="11">
        <f t="shared" si="3"/>
        <v>19.14720915</v>
      </c>
      <c r="CX17" s="11">
        <f t="shared" si="3"/>
        <v>19.27973045</v>
      </c>
      <c r="CY17" s="11">
        <f t="shared" si="3"/>
        <v>19.41885895</v>
      </c>
      <c r="CZ17" s="5"/>
      <c r="DA17" s="5"/>
      <c r="DB17" s="5"/>
      <c r="DC17" s="5"/>
    </row>
    <row r="18" ht="15.75" customHeight="1">
      <c r="A18" s="5" t="s">
        <v>71</v>
      </c>
      <c r="B18" s="5" t="s">
        <v>62</v>
      </c>
      <c r="C18" s="8">
        <v>0.9786306291350216</v>
      </c>
      <c r="D18" s="8">
        <v>1.0218961218811047</v>
      </c>
      <c r="E18" s="8">
        <v>1.0645876755513417</v>
      </c>
      <c r="F18" s="8">
        <v>1.10691477221687</v>
      </c>
      <c r="G18" s="8">
        <v>1.1509935269674916</v>
      </c>
      <c r="H18" s="8">
        <v>1.1998414536155149</v>
      </c>
      <c r="I18" s="8">
        <v>1.2477756807623488</v>
      </c>
      <c r="J18" s="8">
        <v>1.286419279490742</v>
      </c>
      <c r="K18" s="8">
        <v>1.3269116936136214</v>
      </c>
      <c r="L18" s="8">
        <v>1.3727779002876304</v>
      </c>
      <c r="M18" s="8">
        <v>1.4092477555437288</v>
      </c>
      <c r="N18" s="8">
        <v>1.4532689544333568</v>
      </c>
      <c r="O18" s="8">
        <v>1.4980348053769157</v>
      </c>
      <c r="P18" s="8">
        <v>1.5468864114252856</v>
      </c>
      <c r="Q18" s="8">
        <v>1.596665887987401</v>
      </c>
      <c r="R18" s="8">
        <v>1.6459382557010755</v>
      </c>
      <c r="S18" s="8">
        <v>1.694059423527519</v>
      </c>
      <c r="T18" s="8">
        <v>1.7387280437080186</v>
      </c>
      <c r="U18" s="8">
        <v>1.7859441786898673</v>
      </c>
      <c r="V18" s="8">
        <v>1.8309702859187167</v>
      </c>
      <c r="W18" s="8">
        <v>1.8699021332529646</v>
      </c>
      <c r="X18" s="8">
        <v>1.9181768925714184</v>
      </c>
      <c r="Y18" s="8">
        <v>1.9690783055235026</v>
      </c>
      <c r="Z18" s="8">
        <v>2.0238272177187566</v>
      </c>
      <c r="AA18" s="8">
        <v>2.0690526223715144</v>
      </c>
      <c r="AB18" s="8">
        <v>2.100871289884034</v>
      </c>
      <c r="AC18" s="8">
        <v>2.1356534709600363</v>
      </c>
      <c r="AD18" s="8">
        <v>2.17530505741646</v>
      </c>
      <c r="AE18" s="8">
        <v>2.2195256259203835</v>
      </c>
      <c r="AF18" s="8">
        <v>2.261980284115117</v>
      </c>
      <c r="AG18" s="8">
        <v>2.294511956680396</v>
      </c>
      <c r="AH18" s="8">
        <v>2.2993390796189814</v>
      </c>
      <c r="AI18" s="8">
        <v>2.2978378342429018</v>
      </c>
      <c r="AJ18" s="8">
        <v>2.3019874807415204</v>
      </c>
      <c r="AK18" s="8">
        <v>2.3149756871393556</v>
      </c>
      <c r="AL18" s="8">
        <v>2.329551615870343</v>
      </c>
      <c r="AM18" s="8">
        <v>2.346729520941402</v>
      </c>
      <c r="AN18" s="8">
        <v>2.3641510230220804</v>
      </c>
      <c r="AO18" s="8">
        <v>2.3803943676762223</v>
      </c>
      <c r="AP18" s="8">
        <v>2.3946571763394946</v>
      </c>
      <c r="AQ18" s="8">
        <v>2.407029422774673</v>
      </c>
      <c r="AR18" s="8">
        <v>2.4275893074305626</v>
      </c>
      <c r="AS18" s="8">
        <v>2.450656979978386</v>
      </c>
      <c r="AT18" s="8">
        <v>2.475486959883045</v>
      </c>
      <c r="AU18" s="8">
        <v>2.5043609798817528</v>
      </c>
      <c r="AV18" s="8">
        <v>2.5295596195780816</v>
      </c>
      <c r="AW18" s="8">
        <v>2.557174671005531</v>
      </c>
      <c r="AX18" s="8">
        <v>2.593610493475786</v>
      </c>
      <c r="AY18" s="8">
        <v>2.636757660607283</v>
      </c>
      <c r="AZ18" s="8">
        <v>2.6957068485237548</v>
      </c>
      <c r="BA18" s="8">
        <v>2.7717818123903566</v>
      </c>
      <c r="BB18" s="8">
        <v>2.8655881264366223</v>
      </c>
      <c r="BC18" s="8">
        <v>2.962808000313122</v>
      </c>
      <c r="BD18" s="8">
        <v>3.050273665671991</v>
      </c>
      <c r="BE18" s="8">
        <v>3.1543197647263925</v>
      </c>
      <c r="BF18" s="8">
        <v>3.2616945179403274</v>
      </c>
      <c r="BG18" s="8">
        <v>3.3317949985262825</v>
      </c>
      <c r="BH18" s="8">
        <v>3.369291191354242</v>
      </c>
      <c r="BI18" s="8">
        <v>3.3729504727244093</v>
      </c>
      <c r="BJ18" s="8">
        <v>3.3793299557030094</v>
      </c>
      <c r="BK18" s="8">
        <v>3.371291455103577</v>
      </c>
      <c r="BL18" s="8">
        <v>3.3719619186498155</v>
      </c>
      <c r="BM18" s="8">
        <v>3.377739447608961</v>
      </c>
      <c r="BN18" s="8">
        <v>3.3981795473736294</v>
      </c>
      <c r="BO18" s="8">
        <v>3.405425621026071</v>
      </c>
      <c r="BP18" s="8">
        <v>3.4313439103292787</v>
      </c>
      <c r="BQ18" s="8">
        <v>3.461426705274361</v>
      </c>
      <c r="BR18" s="8">
        <v>3.502089185568499</v>
      </c>
      <c r="BS18" s="8">
        <v>3.5538368970185092</v>
      </c>
      <c r="BT18" s="8">
        <v>3.611993453324706</v>
      </c>
      <c r="BU18" s="8">
        <v>3.6703151070796713</v>
      </c>
      <c r="BV18" s="8">
        <v>3.7661062228524465</v>
      </c>
      <c r="BW18" s="8">
        <v>3.774657036905115</v>
      </c>
      <c r="BX18" s="8">
        <v>3.783671294727371</v>
      </c>
      <c r="BY18" s="8">
        <v>3.7931737781699315</v>
      </c>
      <c r="BZ18" s="8">
        <v>3.8031905410965443</v>
      </c>
      <c r="CA18" s="8">
        <v>3.8137489659769543</v>
      </c>
      <c r="CB18" s="8">
        <v>3.8248778214998085</v>
      </c>
      <c r="CC18" s="8">
        <v>3.836607320926432</v>
      </c>
      <c r="CD18" s="8">
        <v>3.8489691808374955</v>
      </c>
      <c r="CE18" s="8">
        <v>3.861996679843648</v>
      </c>
      <c r="CF18" s="8">
        <v>3.875724716736288</v>
      </c>
      <c r="CG18" s="8">
        <v>3.8901898674436826</v>
      </c>
      <c r="CH18" s="8">
        <v>3.9054304400282707</v>
      </c>
      <c r="CI18" s="8">
        <v>3.921486526810563</v>
      </c>
      <c r="CJ18" s="8">
        <v>3.938400052530599</v>
      </c>
      <c r="CK18" s="8">
        <v>3.956214817256206</v>
      </c>
      <c r="CL18" s="8">
        <v>3.9749765325148445</v>
      </c>
      <c r="CM18" s="8">
        <v>3.9947328488586895</v>
      </c>
      <c r="CN18" s="8">
        <v>4.015533372766854</v>
      </c>
      <c r="CO18" s="8">
        <v>4.037429670440053</v>
      </c>
      <c r="CP18" s="8">
        <v>4.060475255647251</v>
      </c>
      <c r="CQ18" s="8">
        <v>4.084725558336968</v>
      </c>
      <c r="CR18" s="8">
        <v>4.110237870223912</v>
      </c>
      <c r="CS18" s="8">
        <v>4.137071263001745</v>
      </c>
      <c r="CT18" s="8">
        <v>4.1652864742128735</v>
      </c>
      <c r="CU18" s="8">
        <v>4.194945755126159</v>
      </c>
      <c r="CV18" s="8">
        <v>4.226112674235679</v>
      </c>
      <c r="CW18" s="8">
        <v>4.258851869203896</v>
      </c>
      <c r="CX18" s="8">
        <v>4.293228739241329</v>
      </c>
      <c r="CY18" s="8">
        <v>4.329309069058995</v>
      </c>
      <c r="CZ18" s="5"/>
      <c r="DA18" s="5" t="s">
        <v>63</v>
      </c>
      <c r="DB18" s="5"/>
      <c r="DC18" s="5"/>
    </row>
    <row r="19" ht="15.75" customHeight="1">
      <c r="A19" s="5" t="s">
        <v>71</v>
      </c>
      <c r="B19" s="5" t="s">
        <v>64</v>
      </c>
      <c r="C19" s="8">
        <v>1.4038584447336528</v>
      </c>
      <c r="D19" s="8">
        <v>1.4659233602600579</v>
      </c>
      <c r="E19" s="8">
        <v>1.5271649525838578</v>
      </c>
      <c r="F19" s="8">
        <v>1.587883726267599</v>
      </c>
      <c r="G19" s="8">
        <v>1.6511152754846132</v>
      </c>
      <c r="H19" s="8">
        <v>1.7211882616419036</v>
      </c>
      <c r="I19" s="8">
        <v>1.7899505273066108</v>
      </c>
      <c r="J19" s="8">
        <v>1.8453852491396676</v>
      </c>
      <c r="K19" s="8">
        <v>1.9034720856255518</v>
      </c>
      <c r="L19" s="8">
        <v>1.9692676239709002</v>
      </c>
      <c r="M19" s="8">
        <v>2.0215838268550588</v>
      </c>
      <c r="N19" s="8">
        <v>2.0847322497103393</v>
      </c>
      <c r="O19" s="8">
        <v>2.148948380966717</v>
      </c>
      <c r="P19" s="8">
        <v>2.219024710596067</v>
      </c>
      <c r="Q19" s="8">
        <v>2.2904306401124352</v>
      </c>
      <c r="R19" s="8">
        <v>2.361106813808458</v>
      </c>
      <c r="S19" s="8">
        <v>2.430128029311688</v>
      </c>
      <c r="T19" s="8">
        <v>2.494191226864124</v>
      </c>
      <c r="U19" s="8">
        <v>2.561901200705304</v>
      </c>
      <c r="V19" s="8">
        <v>2.6264587494267793</v>
      </c>
      <c r="W19" s="8">
        <v>2.6822591731388403</v>
      </c>
      <c r="X19" s="8">
        <v>2.751441720591522</v>
      </c>
      <c r="Y19" s="8">
        <v>2.8243657462483114</v>
      </c>
      <c r="Z19" s="8">
        <v>2.902774984632214</v>
      </c>
      <c r="AA19" s="8">
        <v>2.9674796644603343</v>
      </c>
      <c r="AB19" s="8">
        <v>3.012899050075673</v>
      </c>
      <c r="AC19" s="8">
        <v>3.062505032967828</v>
      </c>
      <c r="AD19" s="8">
        <v>3.1190190414506493</v>
      </c>
      <c r="AE19" s="8">
        <v>3.181996523438009</v>
      </c>
      <c r="AF19" s="8">
        <v>3.2423356181182923</v>
      </c>
      <c r="AG19" s="8">
        <v>3.288319985662546</v>
      </c>
      <c r="AH19" s="8">
        <v>3.2944658013383226</v>
      </c>
      <c r="AI19" s="8">
        <v>3.291399715353089</v>
      </c>
      <c r="AJ19" s="8">
        <v>3.2962947856677864</v>
      </c>
      <c r="AK19" s="8">
        <v>3.313713233543426</v>
      </c>
      <c r="AL19" s="8">
        <v>3.3332441152609213</v>
      </c>
      <c r="AM19" s="8">
        <v>3.3563340227030776</v>
      </c>
      <c r="AN19" s="8">
        <v>3.3795927101648324</v>
      </c>
      <c r="AO19" s="8">
        <v>3.4009748255899885</v>
      </c>
      <c r="AP19" s="8">
        <v>3.4193248074845894</v>
      </c>
      <c r="AQ19" s="8">
        <v>3.4347684248434303</v>
      </c>
      <c r="AR19" s="8">
        <v>3.4616253093187597</v>
      </c>
      <c r="AS19" s="8">
        <v>3.4918507772437004</v>
      </c>
      <c r="AT19" s="8">
        <v>3.5243727209609808</v>
      </c>
      <c r="AU19" s="8">
        <v>3.5624625707155846</v>
      </c>
      <c r="AV19" s="8">
        <v>3.595045833560812</v>
      </c>
      <c r="AW19" s="8">
        <v>3.6257697135231037</v>
      </c>
      <c r="AX19" s="8">
        <v>3.6696647430249585</v>
      </c>
      <c r="AY19" s="8">
        <v>3.730991688025593</v>
      </c>
      <c r="AZ19" s="8">
        <v>3.8014973651245634</v>
      </c>
      <c r="BA19" s="8">
        <v>3.8650156224008536</v>
      </c>
      <c r="BB19" s="8">
        <v>3.9171977637844773</v>
      </c>
      <c r="BC19" s="8">
        <v>3.9546574175379066</v>
      </c>
      <c r="BD19" s="8">
        <v>3.9993814054844474</v>
      </c>
      <c r="BE19" s="8">
        <v>4.0524143462873115</v>
      </c>
      <c r="BF19" s="8">
        <v>4.10682284357254</v>
      </c>
      <c r="BG19" s="8">
        <v>4.161108206620126</v>
      </c>
      <c r="BH19" s="8">
        <v>4.1944160756211675</v>
      </c>
      <c r="BI19" s="8">
        <v>4.205683761184948</v>
      </c>
      <c r="BJ19" s="8">
        <v>4.180280568985416</v>
      </c>
      <c r="BK19" s="8">
        <v>4.138912538137749</v>
      </c>
      <c r="BL19" s="8">
        <v>4.106729389629095</v>
      </c>
      <c r="BM19" s="8">
        <v>4.076292815737913</v>
      </c>
      <c r="BN19" s="8">
        <v>4.046481250212431</v>
      </c>
      <c r="BO19" s="8">
        <v>4.026865206959522</v>
      </c>
      <c r="BP19" s="8">
        <v>4.024852048646166</v>
      </c>
      <c r="BQ19" s="8">
        <v>4.021283829683697</v>
      </c>
      <c r="BR19" s="8">
        <v>4.034792537621812</v>
      </c>
      <c r="BS19" s="8">
        <v>4.0566621827295375</v>
      </c>
      <c r="BT19" s="8">
        <v>4.064471694983169</v>
      </c>
      <c r="BU19" s="8">
        <v>4.082058096604664</v>
      </c>
      <c r="BV19" s="8">
        <v>4.146047902945966</v>
      </c>
      <c r="BW19" s="8">
        <v>4.156443002718972</v>
      </c>
      <c r="BX19" s="8">
        <v>4.167464600203045</v>
      </c>
      <c r="BY19" s="8">
        <v>4.179149349932379</v>
      </c>
      <c r="BZ19" s="8">
        <v>4.191535877920095</v>
      </c>
      <c r="CA19" s="8">
        <v>4.204664858829424</v>
      </c>
      <c r="CB19" s="8">
        <v>4.218579090826447</v>
      </c>
      <c r="CC19" s="8">
        <v>4.233323566823852</v>
      </c>
      <c r="CD19" s="8">
        <v>4.248945540561623</v>
      </c>
      <c r="CE19" s="8">
        <v>4.2654945856629745</v>
      </c>
      <c r="CF19" s="8">
        <v>4.2830226454461915</v>
      </c>
      <c r="CG19" s="8">
        <v>4.301584070858434</v>
      </c>
      <c r="CH19" s="8">
        <v>4.321235643419036</v>
      </c>
      <c r="CI19" s="8">
        <v>4.3420365795096725</v>
      </c>
      <c r="CJ19" s="8">
        <v>4.364048511719565</v>
      </c>
      <c r="CK19" s="8">
        <v>4.387335442238073</v>
      </c>
      <c r="CL19" s="8">
        <v>4.41196366247803</v>
      </c>
      <c r="CM19" s="8">
        <v>4.4380016322056335</v>
      </c>
      <c r="CN19" s="8">
        <v>4.465519810443772</v>
      </c>
      <c r="CO19" s="8">
        <v>4.494590429305878</v>
      </c>
      <c r="CP19" s="8">
        <v>4.525287200712932</v>
      </c>
      <c r="CQ19" s="8">
        <v>4.557684944660346</v>
      </c>
      <c r="CR19" s="8">
        <v>4.591859126358035</v>
      </c>
      <c r="CS19" s="8">
        <v>4.6278852882034665</v>
      </c>
      <c r="CT19" s="8">
        <v>4.665838361219283</v>
      </c>
      <c r="CU19" s="8">
        <v>4.705791839372923</v>
      </c>
      <c r="CV19" s="8">
        <v>4.747816799202987</v>
      </c>
      <c r="CW19" s="8">
        <v>4.791980746549109</v>
      </c>
      <c r="CX19" s="8">
        <v>4.838346272104491</v>
      </c>
      <c r="CY19" s="8">
        <v>4.8869694982181375</v>
      </c>
      <c r="CZ19" s="5"/>
      <c r="DA19" s="5" t="s">
        <v>63</v>
      </c>
      <c r="DB19" s="5"/>
      <c r="DC19" s="5"/>
    </row>
    <row r="20" ht="15.75" customHeight="1">
      <c r="A20" s="5" t="s">
        <v>71</v>
      </c>
      <c r="B20" s="5" t="s">
        <v>65</v>
      </c>
      <c r="C20" s="8">
        <v>1.777947384558092</v>
      </c>
      <c r="D20" s="8">
        <v>1.8565506947381698</v>
      </c>
      <c r="E20" s="8">
        <v>1.9341109833908112</v>
      </c>
      <c r="F20" s="8">
        <v>2.011008402298749</v>
      </c>
      <c r="G20" s="8">
        <v>2.0910865641702454</v>
      </c>
      <c r="H20" s="8">
        <v>2.179825922806873</v>
      </c>
      <c r="I20" s="8">
        <v>2.2668990423573274</v>
      </c>
      <c r="J20" s="8">
        <v>2.3370820631482947</v>
      </c>
      <c r="K20" s="8">
        <v>2.410605154205553</v>
      </c>
      <c r="L20" s="8">
        <v>2.493861079307881</v>
      </c>
      <c r="M20" s="8">
        <v>2.5599999295831193</v>
      </c>
      <c r="N20" s="8">
        <v>2.639787690389439</v>
      </c>
      <c r="O20" s="8">
        <v>2.7208299770976088</v>
      </c>
      <c r="P20" s="8">
        <v>2.809160180311964</v>
      </c>
      <c r="Q20" s="8">
        <v>2.898996647974062</v>
      </c>
      <c r="R20" s="8">
        <v>2.9876799823896225</v>
      </c>
      <c r="S20" s="8">
        <v>3.0739802042877606</v>
      </c>
      <c r="T20" s="8">
        <v>3.1536498951253287</v>
      </c>
      <c r="U20" s="8">
        <v>3.237518091085687</v>
      </c>
      <c r="V20" s="8">
        <v>3.3169024103373754</v>
      </c>
      <c r="W20" s="8">
        <v>3.384632701043321</v>
      </c>
      <c r="X20" s="8">
        <v>3.468636575561654</v>
      </c>
      <c r="Y20" s="8">
        <v>3.5566590693024156</v>
      </c>
      <c r="Z20" s="8">
        <v>3.6508440329342755</v>
      </c>
      <c r="AA20" s="8">
        <v>3.7268315566597243</v>
      </c>
      <c r="AB20" s="8">
        <v>3.77750670954836</v>
      </c>
      <c r="AC20" s="8">
        <v>3.8325594311028803</v>
      </c>
      <c r="AD20" s="8">
        <v>3.8954106898809293</v>
      </c>
      <c r="AE20" s="8">
        <v>3.965482472263392</v>
      </c>
      <c r="AF20" s="8">
        <v>4.0312423079936766</v>
      </c>
      <c r="AG20" s="8">
        <v>4.077855001006973</v>
      </c>
      <c r="AH20" s="8">
        <v>4.074028317412916</v>
      </c>
      <c r="AI20" s="8">
        <v>4.057803449604623</v>
      </c>
      <c r="AJ20" s="8">
        <v>4.05095842474862</v>
      </c>
      <c r="AK20" s="8">
        <v>4.059299845173635</v>
      </c>
      <c r="AL20" s="8">
        <v>4.0696699917952515</v>
      </c>
      <c r="AM20" s="8">
        <v>4.083926521051165</v>
      </c>
      <c r="AN20" s="8">
        <v>4.0977993175239025</v>
      </c>
      <c r="AO20" s="8">
        <v>4.108719698612359</v>
      </c>
      <c r="AP20" s="8">
        <v>4.115244585661608</v>
      </c>
      <c r="AQ20" s="8">
        <v>4.117553159293734</v>
      </c>
      <c r="AR20" s="8">
        <v>4.1321584388619845</v>
      </c>
      <c r="AS20" s="8">
        <v>4.150344058518209</v>
      </c>
      <c r="AT20" s="8">
        <v>4.170774704719484</v>
      </c>
      <c r="AU20" s="8">
        <v>4.197619716124576</v>
      </c>
      <c r="AV20" s="8">
        <v>4.216884019949566</v>
      </c>
      <c r="AW20" s="8">
        <v>4.239045993383171</v>
      </c>
      <c r="AX20" s="8">
        <v>4.267366779696029</v>
      </c>
      <c r="AY20" s="8">
        <v>4.288855222600146</v>
      </c>
      <c r="AZ20" s="8">
        <v>4.330447449443395</v>
      </c>
      <c r="BA20" s="8">
        <v>4.374843057787525</v>
      </c>
      <c r="BB20" s="8">
        <v>4.4266351151376115</v>
      </c>
      <c r="BC20" s="8">
        <v>4.483494288480236</v>
      </c>
      <c r="BD20" s="8">
        <v>4.53644548175829</v>
      </c>
      <c r="BE20" s="8">
        <v>4.601562670297719</v>
      </c>
      <c r="BF20" s="8">
        <v>4.685044558149254</v>
      </c>
      <c r="BG20" s="8">
        <v>4.769477907011936</v>
      </c>
      <c r="BH20" s="8">
        <v>4.846380441111213</v>
      </c>
      <c r="BI20" s="8">
        <v>4.890803202453918</v>
      </c>
      <c r="BJ20" s="8">
        <v>4.887384347283702</v>
      </c>
      <c r="BK20" s="8">
        <v>4.880142656239298</v>
      </c>
      <c r="BL20" s="8">
        <v>4.89819928409599</v>
      </c>
      <c r="BM20" s="8">
        <v>4.923619411973413</v>
      </c>
      <c r="BN20" s="8">
        <v>4.947015789370913</v>
      </c>
      <c r="BO20" s="8">
        <v>4.9764114240284645</v>
      </c>
      <c r="BP20" s="8">
        <v>4.991541405926787</v>
      </c>
      <c r="BQ20" s="8">
        <v>5.020017219726594</v>
      </c>
      <c r="BR20" s="8">
        <v>5.05852197870616</v>
      </c>
      <c r="BS20" s="8">
        <v>5.112471347014477</v>
      </c>
      <c r="BT20" s="8">
        <v>5.172722638161723</v>
      </c>
      <c r="BU20" s="8">
        <v>5.244922717522581</v>
      </c>
      <c r="BV20" s="8">
        <v>5.354780805090941</v>
      </c>
      <c r="BW20" s="8">
        <v>5.392478526448697</v>
      </c>
      <c r="BX20" s="8">
        <v>5.4295713431607435</v>
      </c>
      <c r="BY20" s="8">
        <v>5.466057191452058</v>
      </c>
      <c r="BZ20" s="8">
        <v>5.501934614029813</v>
      </c>
      <c r="CA20" s="8">
        <v>5.537202742679023</v>
      </c>
      <c r="CB20" s="8">
        <v>5.571861280165488</v>
      </c>
      <c r="CC20" s="8">
        <v>5.6059104815352425</v>
      </c>
      <c r="CD20" s="8">
        <v>5.6393511348986545</v>
      </c>
      <c r="CE20" s="8">
        <v>5.672184541783704</v>
      </c>
      <c r="CF20" s="8">
        <v>5.704412497141701</v>
      </c>
      <c r="CG20" s="8">
        <v>5.736037269084628</v>
      </c>
      <c r="CH20" s="8">
        <v>5.767061578429879</v>
      </c>
      <c r="CI20" s="8">
        <v>5.797488578125902</v>
      </c>
      <c r="CJ20" s="8">
        <v>5.827321832627518</v>
      </c>
      <c r="CK20" s="8">
        <v>5.856565297285973</v>
      </c>
      <c r="CL20" s="8">
        <v>5.8852232978156955</v>
      </c>
      <c r="CM20" s="8">
        <v>5.913300509895492</v>
      </c>
      <c r="CN20" s="8">
        <v>5.940801938957079</v>
      </c>
      <c r="CO20" s="8">
        <v>5.9677329002113435</v>
      </c>
      <c r="CP20" s="8">
        <v>5.994098998957956</v>
      </c>
      <c r="CQ20" s="8">
        <v>6.01990611121989</v>
      </c>
      <c r="CR20" s="8">
        <v>6.045160364741149</v>
      </c>
      <c r="CS20" s="8">
        <v>6.069868120381907</v>
      </c>
      <c r="CT20" s="8">
        <v>6.094035953941516</v>
      </c>
      <c r="CU20" s="8">
        <v>6.117670638436752</v>
      </c>
      <c r="CV20" s="8">
        <v>6.1407791268585035</v>
      </c>
      <c r="CW20" s="8">
        <v>6.163368535427671</v>
      </c>
      <c r="CX20" s="8">
        <v>6.185446127367172</v>
      </c>
      <c r="CY20" s="8">
        <v>6.207019297204452</v>
      </c>
      <c r="CZ20" s="5"/>
      <c r="DA20" s="5" t="s">
        <v>63</v>
      </c>
      <c r="DB20" s="5"/>
      <c r="DC20" s="5"/>
    </row>
    <row r="21" ht="15.75" customHeight="1">
      <c r="A21" s="10" t="s">
        <v>71</v>
      </c>
      <c r="B21" s="10" t="s">
        <v>66</v>
      </c>
      <c r="C21" s="11">
        <f t="shared" ref="C21:CY21" si="4">SUM(C18:C20)</f>
        <v>4.160436458</v>
      </c>
      <c r="D21" s="11">
        <f t="shared" si="4"/>
        <v>4.344370177</v>
      </c>
      <c r="E21" s="11">
        <f t="shared" si="4"/>
        <v>4.525863612</v>
      </c>
      <c r="F21" s="11">
        <f t="shared" si="4"/>
        <v>4.705806901</v>
      </c>
      <c r="G21" s="11">
        <f t="shared" si="4"/>
        <v>4.893195367</v>
      </c>
      <c r="H21" s="11">
        <f t="shared" si="4"/>
        <v>5.100855638</v>
      </c>
      <c r="I21" s="11">
        <f t="shared" si="4"/>
        <v>5.30462525</v>
      </c>
      <c r="J21" s="11">
        <f t="shared" si="4"/>
        <v>5.468886592</v>
      </c>
      <c r="K21" s="11">
        <f t="shared" si="4"/>
        <v>5.640988933</v>
      </c>
      <c r="L21" s="11">
        <f t="shared" si="4"/>
        <v>5.835906604</v>
      </c>
      <c r="M21" s="11">
        <f t="shared" si="4"/>
        <v>5.990831512</v>
      </c>
      <c r="N21" s="11">
        <f t="shared" si="4"/>
        <v>6.177788895</v>
      </c>
      <c r="O21" s="11">
        <f t="shared" si="4"/>
        <v>6.367813163</v>
      </c>
      <c r="P21" s="11">
        <f t="shared" si="4"/>
        <v>6.575071302</v>
      </c>
      <c r="Q21" s="11">
        <f t="shared" si="4"/>
        <v>6.786093176</v>
      </c>
      <c r="R21" s="11">
        <f t="shared" si="4"/>
        <v>6.994725052</v>
      </c>
      <c r="S21" s="11">
        <f t="shared" si="4"/>
        <v>7.198167657</v>
      </c>
      <c r="T21" s="11">
        <f t="shared" si="4"/>
        <v>7.386569166</v>
      </c>
      <c r="U21" s="11">
        <f t="shared" si="4"/>
        <v>7.58536347</v>
      </c>
      <c r="V21" s="11">
        <f t="shared" si="4"/>
        <v>7.774331446</v>
      </c>
      <c r="W21" s="11">
        <f t="shared" si="4"/>
        <v>7.936794007</v>
      </c>
      <c r="X21" s="11">
        <f t="shared" si="4"/>
        <v>8.138255189</v>
      </c>
      <c r="Y21" s="11">
        <f t="shared" si="4"/>
        <v>8.350103121</v>
      </c>
      <c r="Z21" s="11">
        <f t="shared" si="4"/>
        <v>8.577446235</v>
      </c>
      <c r="AA21" s="11">
        <f t="shared" si="4"/>
        <v>8.763363843</v>
      </c>
      <c r="AB21" s="11">
        <f t="shared" si="4"/>
        <v>8.89127705</v>
      </c>
      <c r="AC21" s="11">
        <f t="shared" si="4"/>
        <v>9.030717935</v>
      </c>
      <c r="AD21" s="11">
        <f t="shared" si="4"/>
        <v>9.189734789</v>
      </c>
      <c r="AE21" s="11">
        <f t="shared" si="4"/>
        <v>9.367004622</v>
      </c>
      <c r="AF21" s="11">
        <f t="shared" si="4"/>
        <v>9.53555821</v>
      </c>
      <c r="AG21" s="11">
        <f t="shared" si="4"/>
        <v>9.660686943</v>
      </c>
      <c r="AH21" s="11">
        <f t="shared" si="4"/>
        <v>9.667833198</v>
      </c>
      <c r="AI21" s="11">
        <f t="shared" si="4"/>
        <v>9.647040999</v>
      </c>
      <c r="AJ21" s="11">
        <f t="shared" si="4"/>
        <v>9.649240691</v>
      </c>
      <c r="AK21" s="11">
        <f t="shared" si="4"/>
        <v>9.687988766</v>
      </c>
      <c r="AL21" s="11">
        <f t="shared" si="4"/>
        <v>9.732465723</v>
      </c>
      <c r="AM21" s="11">
        <f t="shared" si="4"/>
        <v>9.786990065</v>
      </c>
      <c r="AN21" s="11">
        <f t="shared" si="4"/>
        <v>9.841543051</v>
      </c>
      <c r="AO21" s="11">
        <f t="shared" si="4"/>
        <v>9.890088892</v>
      </c>
      <c r="AP21" s="11">
        <f t="shared" si="4"/>
        <v>9.929226569</v>
      </c>
      <c r="AQ21" s="11">
        <f t="shared" si="4"/>
        <v>9.959351007</v>
      </c>
      <c r="AR21" s="11">
        <f t="shared" si="4"/>
        <v>10.02137306</v>
      </c>
      <c r="AS21" s="11">
        <f t="shared" si="4"/>
        <v>10.09285182</v>
      </c>
      <c r="AT21" s="11">
        <f t="shared" si="4"/>
        <v>10.17063439</v>
      </c>
      <c r="AU21" s="11">
        <f t="shared" si="4"/>
        <v>10.26444327</v>
      </c>
      <c r="AV21" s="11">
        <f t="shared" si="4"/>
        <v>10.34148947</v>
      </c>
      <c r="AW21" s="11">
        <f t="shared" si="4"/>
        <v>10.42199038</v>
      </c>
      <c r="AX21" s="11">
        <f t="shared" si="4"/>
        <v>10.53064202</v>
      </c>
      <c r="AY21" s="11">
        <f t="shared" si="4"/>
        <v>10.65660457</v>
      </c>
      <c r="AZ21" s="11">
        <f t="shared" si="4"/>
        <v>10.82765166</v>
      </c>
      <c r="BA21" s="11">
        <f t="shared" si="4"/>
        <v>11.01164049</v>
      </c>
      <c r="BB21" s="11">
        <f t="shared" si="4"/>
        <v>11.20942101</v>
      </c>
      <c r="BC21" s="11">
        <f t="shared" si="4"/>
        <v>11.40095971</v>
      </c>
      <c r="BD21" s="11">
        <f t="shared" si="4"/>
        <v>11.58610055</v>
      </c>
      <c r="BE21" s="11">
        <f t="shared" si="4"/>
        <v>11.80829678</v>
      </c>
      <c r="BF21" s="11">
        <f t="shared" si="4"/>
        <v>12.05356192</v>
      </c>
      <c r="BG21" s="11">
        <f t="shared" si="4"/>
        <v>12.26238111</v>
      </c>
      <c r="BH21" s="11">
        <f t="shared" si="4"/>
        <v>12.41008771</v>
      </c>
      <c r="BI21" s="11">
        <f t="shared" si="4"/>
        <v>12.46943744</v>
      </c>
      <c r="BJ21" s="11">
        <f t="shared" si="4"/>
        <v>12.44699487</v>
      </c>
      <c r="BK21" s="11">
        <f t="shared" si="4"/>
        <v>12.39034665</v>
      </c>
      <c r="BL21" s="11">
        <f t="shared" si="4"/>
        <v>12.37689059</v>
      </c>
      <c r="BM21" s="11">
        <f t="shared" si="4"/>
        <v>12.37765168</v>
      </c>
      <c r="BN21" s="11">
        <f t="shared" si="4"/>
        <v>12.39167659</v>
      </c>
      <c r="BO21" s="11">
        <f t="shared" si="4"/>
        <v>12.40870225</v>
      </c>
      <c r="BP21" s="11">
        <f t="shared" si="4"/>
        <v>12.44773736</v>
      </c>
      <c r="BQ21" s="11">
        <f t="shared" si="4"/>
        <v>12.50272775</v>
      </c>
      <c r="BR21" s="11">
        <f t="shared" si="4"/>
        <v>12.5954037</v>
      </c>
      <c r="BS21" s="11">
        <f t="shared" si="4"/>
        <v>12.72297043</v>
      </c>
      <c r="BT21" s="11">
        <f t="shared" si="4"/>
        <v>12.84918779</v>
      </c>
      <c r="BU21" s="11">
        <f t="shared" si="4"/>
        <v>12.99729592</v>
      </c>
      <c r="BV21" s="11">
        <f t="shared" si="4"/>
        <v>13.26693493</v>
      </c>
      <c r="BW21" s="11">
        <f t="shared" si="4"/>
        <v>13.32357857</v>
      </c>
      <c r="BX21" s="11">
        <f t="shared" si="4"/>
        <v>13.38070724</v>
      </c>
      <c r="BY21" s="11">
        <f t="shared" si="4"/>
        <v>13.43838032</v>
      </c>
      <c r="BZ21" s="11">
        <f t="shared" si="4"/>
        <v>13.49666103</v>
      </c>
      <c r="CA21" s="11">
        <f t="shared" si="4"/>
        <v>13.55561657</v>
      </c>
      <c r="CB21" s="11">
        <f t="shared" si="4"/>
        <v>13.61531819</v>
      </c>
      <c r="CC21" s="11">
        <f t="shared" si="4"/>
        <v>13.67584137</v>
      </c>
      <c r="CD21" s="11">
        <f t="shared" si="4"/>
        <v>13.73726586</v>
      </c>
      <c r="CE21" s="11">
        <f t="shared" si="4"/>
        <v>13.79967581</v>
      </c>
      <c r="CF21" s="11">
        <f t="shared" si="4"/>
        <v>13.86315986</v>
      </c>
      <c r="CG21" s="11">
        <f t="shared" si="4"/>
        <v>13.92781121</v>
      </c>
      <c r="CH21" s="11">
        <f t="shared" si="4"/>
        <v>13.99372766</v>
      </c>
      <c r="CI21" s="11">
        <f t="shared" si="4"/>
        <v>14.06101168</v>
      </c>
      <c r="CJ21" s="11">
        <f t="shared" si="4"/>
        <v>14.1297704</v>
      </c>
      <c r="CK21" s="11">
        <f t="shared" si="4"/>
        <v>14.20011556</v>
      </c>
      <c r="CL21" s="11">
        <f t="shared" si="4"/>
        <v>14.27216349</v>
      </c>
      <c r="CM21" s="11">
        <f t="shared" si="4"/>
        <v>14.34603499</v>
      </c>
      <c r="CN21" s="11">
        <f t="shared" si="4"/>
        <v>14.42185512</v>
      </c>
      <c r="CO21" s="11">
        <f t="shared" si="4"/>
        <v>14.499753</v>
      </c>
      <c r="CP21" s="11">
        <f t="shared" si="4"/>
        <v>14.57986146</v>
      </c>
      <c r="CQ21" s="11">
        <f t="shared" si="4"/>
        <v>14.66231661</v>
      </c>
      <c r="CR21" s="11">
        <f t="shared" si="4"/>
        <v>14.74725736</v>
      </c>
      <c r="CS21" s="11">
        <f t="shared" si="4"/>
        <v>14.83482467</v>
      </c>
      <c r="CT21" s="11">
        <f t="shared" si="4"/>
        <v>14.92516079</v>
      </c>
      <c r="CU21" s="11">
        <f t="shared" si="4"/>
        <v>15.01840823</v>
      </c>
      <c r="CV21" s="11">
        <f t="shared" si="4"/>
        <v>15.1147086</v>
      </c>
      <c r="CW21" s="11">
        <f t="shared" si="4"/>
        <v>15.21420115</v>
      </c>
      <c r="CX21" s="11">
        <f t="shared" si="4"/>
        <v>15.31702114</v>
      </c>
      <c r="CY21" s="11">
        <f t="shared" si="4"/>
        <v>15.42329786</v>
      </c>
      <c r="CZ21" s="5"/>
      <c r="DA21" s="5"/>
      <c r="DB21" s="5"/>
      <c r="DC21" s="5"/>
    </row>
    <row r="22" ht="15.75" customHeight="1">
      <c r="A22" s="5" t="s">
        <v>72</v>
      </c>
      <c r="B22" s="5" t="s">
        <v>62</v>
      </c>
      <c r="C22" s="8">
        <v>2.206260832479807</v>
      </c>
      <c r="D22" s="8">
        <v>2.339737473883593</v>
      </c>
      <c r="E22" s="8">
        <v>2.4726468593914617</v>
      </c>
      <c r="F22" s="8">
        <v>2.6053607615413417</v>
      </c>
      <c r="G22" s="8">
        <v>2.742832937587476</v>
      </c>
      <c r="H22" s="8">
        <v>2.892434229310772</v>
      </c>
      <c r="I22" s="8">
        <v>3.0406393361511346</v>
      </c>
      <c r="J22" s="8">
        <v>3.166693650454936</v>
      </c>
      <c r="K22" s="8">
        <v>3.2975695159414724</v>
      </c>
      <c r="L22" s="8">
        <v>3.4422125452608925</v>
      </c>
      <c r="M22" s="8">
        <v>3.5635941510458835</v>
      </c>
      <c r="N22" s="8">
        <v>3.678872316061004</v>
      </c>
      <c r="O22" s="8">
        <v>3.7960768425312112</v>
      </c>
      <c r="P22" s="8">
        <v>3.923685132685816</v>
      </c>
      <c r="Q22" s="8">
        <v>4.053705767998426</v>
      </c>
      <c r="R22" s="8">
        <v>4.182494680560608</v>
      </c>
      <c r="S22" s="8">
        <v>4.308406709627123</v>
      </c>
      <c r="T22" s="8">
        <v>4.425573828054354</v>
      </c>
      <c r="U22" s="8">
        <v>4.549256656380578</v>
      </c>
      <c r="V22" s="8">
        <v>4.667391252927795</v>
      </c>
      <c r="W22" s="8">
        <v>4.77000419952953</v>
      </c>
      <c r="X22" s="8">
        <v>4.834710615855059</v>
      </c>
      <c r="Y22" s="8">
        <v>4.906510728661876</v>
      </c>
      <c r="Z22" s="8">
        <v>4.988153697265604</v>
      </c>
      <c r="AA22" s="8">
        <v>5.046700876366545</v>
      </c>
      <c r="AB22" s="8">
        <v>5.073455428620679</v>
      </c>
      <c r="AC22" s="8">
        <v>5.1084518766989095</v>
      </c>
      <c r="AD22" s="8">
        <v>5.1559260086423215</v>
      </c>
      <c r="AE22" s="8">
        <v>5.214799990236813</v>
      </c>
      <c r="AF22" s="8">
        <v>5.269996457312677</v>
      </c>
      <c r="AG22" s="8">
        <v>5.302732460303505</v>
      </c>
      <c r="AH22" s="8">
        <v>5.375442181554951</v>
      </c>
      <c r="AI22" s="8">
        <v>5.431771539100878</v>
      </c>
      <c r="AJ22" s="8">
        <v>5.499917562133616</v>
      </c>
      <c r="AK22" s="8">
        <v>5.588060077084632</v>
      </c>
      <c r="AL22" s="8">
        <v>5.679211836911048</v>
      </c>
      <c r="AM22" s="8">
        <v>5.7760140738471515</v>
      </c>
      <c r="AN22" s="8">
        <v>5.872815169945695</v>
      </c>
      <c r="AO22" s="8">
        <v>5.966090855634915</v>
      </c>
      <c r="AP22" s="8">
        <v>6.053757412991047</v>
      </c>
      <c r="AQ22" s="8">
        <v>6.135940724010129</v>
      </c>
      <c r="AR22" s="8">
        <v>6.087788062674874</v>
      </c>
      <c r="AS22" s="8">
        <v>6.049965020250763</v>
      </c>
      <c r="AT22" s="8">
        <v>6.020033839530693</v>
      </c>
      <c r="AU22" s="8">
        <v>6.0029850074997855</v>
      </c>
      <c r="AV22" s="8">
        <v>5.979915749013991</v>
      </c>
      <c r="AW22" s="8">
        <v>6.005721671794904</v>
      </c>
      <c r="AX22" s="8">
        <v>6.038494834448306</v>
      </c>
      <c r="AY22" s="8">
        <v>6.075116901908176</v>
      </c>
      <c r="AZ22" s="8">
        <v>6.122811745442304</v>
      </c>
      <c r="BA22" s="8">
        <v>6.176938557486846</v>
      </c>
      <c r="BB22" s="8">
        <v>6.297624692518763</v>
      </c>
      <c r="BC22" s="8">
        <v>6.403914264874944</v>
      </c>
      <c r="BD22" s="8">
        <v>6.445367325650547</v>
      </c>
      <c r="BE22" s="8">
        <v>6.514591227287045</v>
      </c>
      <c r="BF22" s="8">
        <v>6.626247108185337</v>
      </c>
      <c r="BG22" s="8">
        <v>6.7483123196549215</v>
      </c>
      <c r="BH22" s="8">
        <v>6.768284814418737</v>
      </c>
      <c r="BI22" s="8">
        <v>6.720928826031737</v>
      </c>
      <c r="BJ22" s="8">
        <v>6.648949615587299</v>
      </c>
      <c r="BK22" s="8">
        <v>6.581502022144756</v>
      </c>
      <c r="BL22" s="8">
        <v>6.537321680905145</v>
      </c>
      <c r="BM22" s="8">
        <v>6.5233760102781435</v>
      </c>
      <c r="BN22" s="8">
        <v>6.509284460415166</v>
      </c>
      <c r="BO22" s="8">
        <v>6.509337891839729</v>
      </c>
      <c r="BP22" s="8">
        <v>6.493736506317488</v>
      </c>
      <c r="BQ22" s="8">
        <v>6.507896437750563</v>
      </c>
      <c r="BR22" s="8">
        <v>6.553045153594771</v>
      </c>
      <c r="BS22" s="8">
        <v>6.637574508124599</v>
      </c>
      <c r="BT22" s="8">
        <v>6.679165299622409</v>
      </c>
      <c r="BU22" s="8">
        <v>6.798338570576122</v>
      </c>
      <c r="BV22" s="8">
        <v>6.931829293218437</v>
      </c>
      <c r="BW22" s="8">
        <v>6.938316915111544</v>
      </c>
      <c r="BX22" s="8">
        <v>6.945229593563603</v>
      </c>
      <c r="BY22" s="8">
        <v>6.952593983137912</v>
      </c>
      <c r="BZ22" s="8">
        <v>6.96043823495034</v>
      </c>
      <c r="CA22" s="8">
        <v>6.968792053980961</v>
      </c>
      <c r="CB22" s="8">
        <v>6.9776867540507395</v>
      </c>
      <c r="CC22" s="8">
        <v>6.9871553094430885</v>
      </c>
      <c r="CD22" s="8">
        <v>6.997232401966059</v>
      </c>
      <c r="CE22" s="8">
        <v>7.007954462040908</v>
      </c>
      <c r="CF22" s="8">
        <v>7.019359702163427</v>
      </c>
      <c r="CG22" s="8">
        <v>7.031488140812968</v>
      </c>
      <c r="CH22" s="8">
        <v>7.044381614577374</v>
      </c>
      <c r="CI22" s="8">
        <v>7.058083775916872</v>
      </c>
      <c r="CJ22" s="8">
        <v>7.0726400736037816</v>
      </c>
      <c r="CK22" s="8">
        <v>7.08809771244501</v>
      </c>
      <c r="CL22" s="8">
        <v>7.10450558841908</v>
      </c>
      <c r="CM22" s="8">
        <v>7.121914194838169</v>
      </c>
      <c r="CN22" s="8">
        <v>7.140375494579129</v>
      </c>
      <c r="CO22" s="8">
        <v>7.159942752818754</v>
      </c>
      <c r="CP22" s="8">
        <v>7.180670324063526</v>
      </c>
      <c r="CQ22" s="8">
        <v>7.202613386592694</v>
      </c>
      <c r="CR22" s="8">
        <v>7.225827616750727</v>
      </c>
      <c r="CS22" s="8">
        <v>7.250368794852857</v>
      </c>
      <c r="CT22" s="8">
        <v>7.276292333835509</v>
      </c>
      <c r="CU22" s="8">
        <v>7.303652721232862</v>
      </c>
      <c r="CV22" s="8">
        <v>7.332502864644993</v>
      </c>
      <c r="CW22" s="8">
        <v>7.362893330651367</v>
      </c>
      <c r="CX22" s="8">
        <v>7.394871467203271</v>
      </c>
      <c r="CY22" s="8">
        <v>7.428480400008464</v>
      </c>
      <c r="CZ22" s="5"/>
      <c r="DA22" s="5" t="s">
        <v>70</v>
      </c>
      <c r="DB22" s="5"/>
      <c r="DC22" s="5"/>
    </row>
    <row r="23" ht="15.75" customHeight="1">
      <c r="A23" s="5" t="s">
        <v>72</v>
      </c>
      <c r="B23" s="5" t="s">
        <v>64</v>
      </c>
      <c r="C23" s="8">
        <v>2.656847202071494</v>
      </c>
      <c r="D23" s="8">
        <v>2.8175838819382064</v>
      </c>
      <c r="E23" s="8">
        <v>2.9776374546235354</v>
      </c>
      <c r="F23" s="8">
        <v>3.137455619639068</v>
      </c>
      <c r="G23" s="8">
        <v>3.303003842690073</v>
      </c>
      <c r="H23" s="8">
        <v>3.4831583149256375</v>
      </c>
      <c r="I23" s="8">
        <v>3.661631444680245</v>
      </c>
      <c r="J23" s="8">
        <v>3.813429875233672</v>
      </c>
      <c r="K23" s="8">
        <v>3.9710344916184295</v>
      </c>
      <c r="L23" s="8">
        <v>4.145217792656452</v>
      </c>
      <c r="M23" s="8">
        <v>4.291388656027002</v>
      </c>
      <c r="N23" s="8">
        <v>4.430208972821208</v>
      </c>
      <c r="O23" s="8">
        <v>4.571347997325458</v>
      </c>
      <c r="P23" s="8">
        <v>4.725013695770575</v>
      </c>
      <c r="Q23" s="8">
        <v>4.881581332652075</v>
      </c>
      <c r="R23" s="8">
        <v>5.036660769121381</v>
      </c>
      <c r="S23" s="8">
        <v>5.18826818158758</v>
      </c>
      <c r="T23" s="8">
        <v>5.329333362867326</v>
      </c>
      <c r="U23" s="8">
        <v>5.47822852160938</v>
      </c>
      <c r="V23" s="8">
        <v>5.62041914670146</v>
      </c>
      <c r="W23" s="8">
        <v>5.743886270885556</v>
      </c>
      <c r="X23" s="8">
        <v>5.8216669493912026</v>
      </c>
      <c r="Y23" s="8">
        <v>5.907937740818053</v>
      </c>
      <c r="Z23" s="8">
        <v>6.005995119154663</v>
      </c>
      <c r="AA23" s="8">
        <v>6.0761570198295525</v>
      </c>
      <c r="AB23" s="8">
        <v>6.107931986920648</v>
      </c>
      <c r="AC23" s="8">
        <v>6.14951040242374</v>
      </c>
      <c r="AD23" s="8">
        <v>6.20597099628176</v>
      </c>
      <c r="AE23" s="8">
        <v>6.275992298412289</v>
      </c>
      <c r="AF23" s="8">
        <v>6.3413932203924075</v>
      </c>
      <c r="AG23" s="8">
        <v>6.3795298190638015</v>
      </c>
      <c r="AH23" s="8">
        <v>6.465489141340614</v>
      </c>
      <c r="AI23" s="8">
        <v>6.5314251660248335</v>
      </c>
      <c r="AJ23" s="8">
        <v>6.611263619785264</v>
      </c>
      <c r="AK23" s="8">
        <v>6.714825997788938</v>
      </c>
      <c r="AL23" s="8">
        <v>6.821628439691087</v>
      </c>
      <c r="AM23" s="8">
        <v>6.9348263423439205</v>
      </c>
      <c r="AN23" s="8">
        <v>7.047590967034204</v>
      </c>
      <c r="AO23" s="8">
        <v>7.155657987044653</v>
      </c>
      <c r="AP23" s="8">
        <v>7.256500540381942</v>
      </c>
      <c r="AQ23" s="8">
        <v>7.3502553537020745</v>
      </c>
      <c r="AR23" s="8">
        <v>7.287349102312171</v>
      </c>
      <c r="AS23" s="8">
        <v>7.236544238620841</v>
      </c>
      <c r="AT23" s="8">
        <v>7.194909396951756</v>
      </c>
      <c r="AU23" s="8">
        <v>7.168459716503323</v>
      </c>
      <c r="AV23" s="8">
        <v>7.134438289126204</v>
      </c>
      <c r="AW23" s="8">
        <v>7.1113228673909425</v>
      </c>
      <c r="AX23" s="8">
        <v>7.106360240797551</v>
      </c>
      <c r="AY23" s="8">
        <v>7.167458312163367</v>
      </c>
      <c r="AZ23" s="8">
        <v>7.229638662097267</v>
      </c>
      <c r="BA23" s="8">
        <v>7.280739804753779</v>
      </c>
      <c r="BB23" s="8">
        <v>7.34752633025263</v>
      </c>
      <c r="BC23" s="8">
        <v>7.396646665321713</v>
      </c>
      <c r="BD23" s="8">
        <v>7.414926532863066</v>
      </c>
      <c r="BE23" s="8">
        <v>7.4265252832727215</v>
      </c>
      <c r="BF23" s="8">
        <v>7.425300072109694</v>
      </c>
      <c r="BG23" s="8">
        <v>7.434983634295426</v>
      </c>
      <c r="BH23" s="8">
        <v>7.477941335575757</v>
      </c>
      <c r="BI23" s="8">
        <v>7.509868151485308</v>
      </c>
      <c r="BJ23" s="8">
        <v>7.4577996008897225</v>
      </c>
      <c r="BK23" s="8">
        <v>7.357433612980301</v>
      </c>
      <c r="BL23" s="8">
        <v>7.273772896696301</v>
      </c>
      <c r="BM23" s="8">
        <v>7.206609154039457</v>
      </c>
      <c r="BN23" s="8">
        <v>7.139750333834479</v>
      </c>
      <c r="BO23" s="8">
        <v>7.077165465926724</v>
      </c>
      <c r="BP23" s="8">
        <v>7.0044344754765</v>
      </c>
      <c r="BQ23" s="8">
        <v>6.95567212694893</v>
      </c>
      <c r="BR23" s="8">
        <v>6.93179705857796</v>
      </c>
      <c r="BS23" s="8">
        <v>6.847557734574029</v>
      </c>
      <c r="BT23" s="8">
        <v>6.783877419391446</v>
      </c>
      <c r="BU23" s="8">
        <v>6.803760661421755</v>
      </c>
      <c r="BV23" s="8">
        <v>6.818742630615678</v>
      </c>
      <c r="BW23" s="8">
        <v>6.828457346234424</v>
      </c>
      <c r="BX23" s="8">
        <v>6.838775038919598</v>
      </c>
      <c r="BY23" s="8">
        <v>6.84973071660169</v>
      </c>
      <c r="BZ23" s="8">
        <v>6.8613610710589805</v>
      </c>
      <c r="CA23" s="8">
        <v>6.8737045053355175</v>
      </c>
      <c r="CB23" s="8">
        <v>6.886801151771884</v>
      </c>
      <c r="CC23" s="8">
        <v>6.900692878570323</v>
      </c>
      <c r="CD23" s="8">
        <v>6.915423282504241</v>
      </c>
      <c r="CE23" s="8">
        <v>6.931037665034462</v>
      </c>
      <c r="CF23" s="8">
        <v>6.947582988708733</v>
      </c>
      <c r="CG23" s="8">
        <v>6.9651078102956</v>
      </c>
      <c r="CH23" s="8">
        <v>6.983662186638212</v>
      </c>
      <c r="CI23" s="8">
        <v>7.003297548708872</v>
      </c>
      <c r="CJ23" s="8">
        <v>7.0240665388037975</v>
      </c>
      <c r="CK23" s="8">
        <v>7.046022805244869</v>
      </c>
      <c r="CL23" s="8">
        <v>7.069220748359628</v>
      </c>
      <c r="CM23" s="8">
        <v>7.093715210905388</v>
      </c>
      <c r="CN23" s="8">
        <v>7.119561105506566</v>
      </c>
      <c r="CO23" s="8">
        <v>7.1468129711117445</v>
      </c>
      <c r="CP23" s="8">
        <v>7.175524449983022</v>
      </c>
      <c r="CQ23" s="8">
        <v>7.205747676349901</v>
      </c>
      <c r="CR23" s="8">
        <v>7.237532567651322</v>
      </c>
      <c r="CS23" s="8">
        <v>7.270926009325588</v>
      </c>
      <c r="CT23" s="8">
        <v>7.305970924479352</v>
      </c>
      <c r="CU23" s="8">
        <v>7.342705220583301</v>
      </c>
      <c r="CV23" s="8">
        <v>7.381160606734339</v>
      </c>
      <c r="CW23" s="8">
        <v>7.421361277143218</v>
      </c>
      <c r="CX23" s="8">
        <v>7.4633224595239795</v>
      </c>
      <c r="CY23" s="8">
        <v>7.507048831163139</v>
      </c>
      <c r="CZ23" s="5"/>
      <c r="DA23" s="5" t="s">
        <v>70</v>
      </c>
      <c r="DB23" s="5"/>
      <c r="DC23" s="5"/>
    </row>
    <row r="24" ht="15.75" customHeight="1">
      <c r="A24" s="5" t="s">
        <v>72</v>
      </c>
      <c r="B24" s="5" t="s">
        <v>65</v>
      </c>
      <c r="C24" s="8">
        <v>1.8443876797795744</v>
      </c>
      <c r="D24" s="8">
        <v>1.9559711710421563</v>
      </c>
      <c r="E24" s="8">
        <v>2.067080116344188</v>
      </c>
      <c r="F24" s="8">
        <v>2.1780248323086067</v>
      </c>
      <c r="G24" s="8">
        <v>2.292945559014054</v>
      </c>
      <c r="H24" s="8">
        <v>2.418002246265948</v>
      </c>
      <c r="I24" s="8">
        <v>2.5418845925205678</v>
      </c>
      <c r="J24" s="8">
        <v>2.647236427686468</v>
      </c>
      <c r="K24" s="8">
        <v>2.756596980587795</v>
      </c>
      <c r="L24" s="8">
        <v>2.877431002012916</v>
      </c>
      <c r="M24" s="8">
        <v>2.9787639968178703</v>
      </c>
      <c r="N24" s="8">
        <v>3.074914010386027</v>
      </c>
      <c r="O24" s="8">
        <v>3.1725593264968084</v>
      </c>
      <c r="P24" s="8">
        <v>3.2787438214718403</v>
      </c>
      <c r="Q24" s="8">
        <v>3.3867344562492177</v>
      </c>
      <c r="R24" s="8">
        <v>3.4934231364660127</v>
      </c>
      <c r="S24" s="8">
        <v>3.5973639381719393</v>
      </c>
      <c r="T24" s="8">
        <v>3.693572826169392</v>
      </c>
      <c r="U24" s="8">
        <v>3.7947224764334733</v>
      </c>
      <c r="V24" s="8">
        <v>3.8906383433213225</v>
      </c>
      <c r="W24" s="8">
        <v>3.9728913434300197</v>
      </c>
      <c r="X24" s="8">
        <v>4.0228689549298</v>
      </c>
      <c r="Y24" s="8">
        <v>4.078000357715888</v>
      </c>
      <c r="Z24" s="8">
        <v>4.140520425392919</v>
      </c>
      <c r="AA24" s="8">
        <v>4.182838043675101</v>
      </c>
      <c r="AB24" s="8">
        <v>4.197637245394869</v>
      </c>
      <c r="AC24" s="8">
        <v>4.218350633007776</v>
      </c>
      <c r="AD24" s="8">
        <v>4.248494061090067</v>
      </c>
      <c r="AE24" s="8">
        <v>4.287151037290437</v>
      </c>
      <c r="AF24" s="8">
        <v>4.321710471378151</v>
      </c>
      <c r="AG24" s="8">
        <v>4.3364708087673645</v>
      </c>
      <c r="AH24" s="8">
        <v>4.382586278377303</v>
      </c>
      <c r="AI24" s="8">
        <v>4.4137566342170125</v>
      </c>
      <c r="AJ24" s="8">
        <v>4.453549313734725</v>
      </c>
      <c r="AK24" s="8">
        <v>4.508800520474565</v>
      </c>
      <c r="AL24" s="8">
        <v>4.565309040816684</v>
      </c>
      <c r="AM24" s="8">
        <v>4.625283770557135</v>
      </c>
      <c r="AN24" s="8">
        <v>4.684001868914504</v>
      </c>
      <c r="AO24" s="8">
        <v>4.738520022578965</v>
      </c>
      <c r="AP24" s="8">
        <v>4.787100832855742</v>
      </c>
      <c r="AQ24" s="8">
        <v>4.829856508018436</v>
      </c>
      <c r="AR24" s="8">
        <v>4.768222701587228</v>
      </c>
      <c r="AS24" s="8">
        <v>4.714652569255865</v>
      </c>
      <c r="AT24" s="8">
        <v>4.667134077998109</v>
      </c>
      <c r="AU24" s="8">
        <v>4.629868736676724</v>
      </c>
      <c r="AV24" s="8">
        <v>4.587087863765125</v>
      </c>
      <c r="AW24" s="8">
        <v>4.550827543939623</v>
      </c>
      <c r="AX24" s="8">
        <v>4.517040367978518</v>
      </c>
      <c r="AY24" s="8">
        <v>4.49335468121284</v>
      </c>
      <c r="AZ24" s="8">
        <v>4.48588816971143</v>
      </c>
      <c r="BA24" s="8">
        <v>4.493475564009142</v>
      </c>
      <c r="BB24" s="8">
        <v>4.531757844116238</v>
      </c>
      <c r="BC24" s="8">
        <v>4.58461469764672</v>
      </c>
      <c r="BD24" s="8">
        <v>4.631437588851224</v>
      </c>
      <c r="BE24" s="8">
        <v>4.700184729384375</v>
      </c>
      <c r="BF24" s="8">
        <v>4.7466864239212585</v>
      </c>
      <c r="BG24" s="8">
        <v>4.787408637089403</v>
      </c>
      <c r="BH24" s="8">
        <v>4.838862753539128</v>
      </c>
      <c r="BI24" s="8">
        <v>4.907977760177974</v>
      </c>
      <c r="BJ24" s="8">
        <v>4.927168701633625</v>
      </c>
      <c r="BK24" s="8">
        <v>4.932672223337094</v>
      </c>
      <c r="BL24" s="8">
        <v>4.948230279049474</v>
      </c>
      <c r="BM24" s="8">
        <v>4.967864902920699</v>
      </c>
      <c r="BN24" s="8">
        <v>5.0001347348139005</v>
      </c>
      <c r="BO24" s="8">
        <v>5.043557328313591</v>
      </c>
      <c r="BP24" s="8">
        <v>5.046364458620421</v>
      </c>
      <c r="BQ24" s="8">
        <v>5.063126146436557</v>
      </c>
      <c r="BR24" s="8">
        <v>5.104968260864753</v>
      </c>
      <c r="BS24" s="8">
        <v>5.123019408441058</v>
      </c>
      <c r="BT24" s="8">
        <v>5.220972227997439</v>
      </c>
      <c r="BU24" s="8">
        <v>5.2991529409960245</v>
      </c>
      <c r="BV24" s="8">
        <v>5.352094156021039</v>
      </c>
      <c r="BW24" s="8">
        <v>5.416531210758394</v>
      </c>
      <c r="BX24" s="8">
        <v>5.481635066174054</v>
      </c>
      <c r="BY24" s="8">
        <v>5.5473769156590595</v>
      </c>
      <c r="BZ24" s="8">
        <v>5.613725601292173</v>
      </c>
      <c r="CA24" s="8">
        <v>5.6806475795048135</v>
      </c>
      <c r="CB24" s="8">
        <v>5.748106896157192</v>
      </c>
      <c r="CC24" s="8">
        <v>5.816065171990228</v>
      </c>
      <c r="CD24" s="8">
        <v>5.884481599411498</v>
      </c>
      <c r="CE24" s="8">
        <v>5.953312951554452</v>
      </c>
      <c r="CF24" s="8">
        <v>6.02251360451743</v>
      </c>
      <c r="CG24" s="8">
        <v>6.09203557364127</v>
      </c>
      <c r="CH24" s="8">
        <v>6.1618285646207696</v>
      </c>
      <c r="CI24" s="8">
        <v>6.231840040165022</v>
      </c>
      <c r="CJ24" s="8">
        <v>6.302015302824313</v>
      </c>
      <c r="CK24" s="8">
        <v>6.372297594486393</v>
      </c>
      <c r="CL24" s="8">
        <v>6.442628212912787</v>
      </c>
      <c r="CM24" s="8">
        <v>6.512946645536719</v>
      </c>
      <c r="CN24" s="8">
        <v>6.583190720579007</v>
      </c>
      <c r="CO24" s="8">
        <v>6.653296775358259</v>
      </c>
      <c r="CP24" s="8">
        <v>6.7231998414785235</v>
      </c>
      <c r="CQ24" s="8">
        <v>6.792833846373402</v>
      </c>
      <c r="CR24" s="8">
        <v>6.862131830473001</v>
      </c>
      <c r="CS24" s="8">
        <v>6.931026179042195</v>
      </c>
      <c r="CT24" s="8">
        <v>6.999448867518677</v>
      </c>
      <c r="CU24" s="8">
        <v>7.067331718961086</v>
      </c>
      <c r="CV24" s="8">
        <v>7.134606672005081</v>
      </c>
      <c r="CW24" s="8">
        <v>7.201206057522749</v>
      </c>
      <c r="CX24" s="8">
        <v>7.267062881992614</v>
      </c>
      <c r="CY24" s="8">
        <v>7.332111115417833</v>
      </c>
      <c r="CZ24" s="5"/>
      <c r="DA24" s="5" t="s">
        <v>70</v>
      </c>
      <c r="DB24" s="5"/>
      <c r="DC24" s="5"/>
    </row>
    <row r="25" ht="15.75" customHeight="1">
      <c r="A25" s="10" t="s">
        <v>72</v>
      </c>
      <c r="B25" s="10" t="s">
        <v>66</v>
      </c>
      <c r="C25" s="11">
        <f t="shared" ref="C25:CY25" si="5">SUM(C22:C24)</f>
        <v>6.707495714</v>
      </c>
      <c r="D25" s="11">
        <f t="shared" si="5"/>
        <v>7.113292527</v>
      </c>
      <c r="E25" s="11">
        <f t="shared" si="5"/>
        <v>7.51736443</v>
      </c>
      <c r="F25" s="11">
        <f t="shared" si="5"/>
        <v>7.920841213</v>
      </c>
      <c r="G25" s="11">
        <f t="shared" si="5"/>
        <v>8.338782339</v>
      </c>
      <c r="H25" s="11">
        <f t="shared" si="5"/>
        <v>8.793594791</v>
      </c>
      <c r="I25" s="11">
        <f t="shared" si="5"/>
        <v>9.244155373</v>
      </c>
      <c r="J25" s="11">
        <f t="shared" si="5"/>
        <v>9.627359953</v>
      </c>
      <c r="K25" s="11">
        <f t="shared" si="5"/>
        <v>10.02520099</v>
      </c>
      <c r="L25" s="11">
        <f t="shared" si="5"/>
        <v>10.46486134</v>
      </c>
      <c r="M25" s="11">
        <f t="shared" si="5"/>
        <v>10.8337468</v>
      </c>
      <c r="N25" s="11">
        <f t="shared" si="5"/>
        <v>11.1839953</v>
      </c>
      <c r="O25" s="11">
        <f t="shared" si="5"/>
        <v>11.53998417</v>
      </c>
      <c r="P25" s="11">
        <f t="shared" si="5"/>
        <v>11.92744265</v>
      </c>
      <c r="Q25" s="11">
        <f t="shared" si="5"/>
        <v>12.32202156</v>
      </c>
      <c r="R25" s="11">
        <f t="shared" si="5"/>
        <v>12.71257859</v>
      </c>
      <c r="S25" s="11">
        <f t="shared" si="5"/>
        <v>13.09403883</v>
      </c>
      <c r="T25" s="11">
        <f t="shared" si="5"/>
        <v>13.44848002</v>
      </c>
      <c r="U25" s="11">
        <f t="shared" si="5"/>
        <v>13.82220765</v>
      </c>
      <c r="V25" s="11">
        <f t="shared" si="5"/>
        <v>14.17844874</v>
      </c>
      <c r="W25" s="11">
        <f t="shared" si="5"/>
        <v>14.48678181</v>
      </c>
      <c r="X25" s="11">
        <f t="shared" si="5"/>
        <v>14.67924652</v>
      </c>
      <c r="Y25" s="11">
        <f t="shared" si="5"/>
        <v>14.89244883</v>
      </c>
      <c r="Z25" s="11">
        <f t="shared" si="5"/>
        <v>15.13466924</v>
      </c>
      <c r="AA25" s="11">
        <f t="shared" si="5"/>
        <v>15.30569594</v>
      </c>
      <c r="AB25" s="11">
        <f t="shared" si="5"/>
        <v>15.37902466</v>
      </c>
      <c r="AC25" s="11">
        <f t="shared" si="5"/>
        <v>15.47631291</v>
      </c>
      <c r="AD25" s="11">
        <f t="shared" si="5"/>
        <v>15.61039107</v>
      </c>
      <c r="AE25" s="11">
        <f t="shared" si="5"/>
        <v>15.77794333</v>
      </c>
      <c r="AF25" s="11">
        <f t="shared" si="5"/>
        <v>15.93310015</v>
      </c>
      <c r="AG25" s="11">
        <f t="shared" si="5"/>
        <v>16.01873309</v>
      </c>
      <c r="AH25" s="11">
        <f t="shared" si="5"/>
        <v>16.2235176</v>
      </c>
      <c r="AI25" s="11">
        <f t="shared" si="5"/>
        <v>16.37695334</v>
      </c>
      <c r="AJ25" s="11">
        <f t="shared" si="5"/>
        <v>16.5647305</v>
      </c>
      <c r="AK25" s="11">
        <f t="shared" si="5"/>
        <v>16.8116866</v>
      </c>
      <c r="AL25" s="11">
        <f t="shared" si="5"/>
        <v>17.06614932</v>
      </c>
      <c r="AM25" s="11">
        <f t="shared" si="5"/>
        <v>17.33612419</v>
      </c>
      <c r="AN25" s="11">
        <f t="shared" si="5"/>
        <v>17.60440801</v>
      </c>
      <c r="AO25" s="11">
        <f t="shared" si="5"/>
        <v>17.86026887</v>
      </c>
      <c r="AP25" s="11">
        <f t="shared" si="5"/>
        <v>18.09735879</v>
      </c>
      <c r="AQ25" s="11">
        <f t="shared" si="5"/>
        <v>18.31605259</v>
      </c>
      <c r="AR25" s="11">
        <f t="shared" si="5"/>
        <v>18.14335987</v>
      </c>
      <c r="AS25" s="11">
        <f t="shared" si="5"/>
        <v>18.00116183</v>
      </c>
      <c r="AT25" s="11">
        <f t="shared" si="5"/>
        <v>17.88207731</v>
      </c>
      <c r="AU25" s="11">
        <f t="shared" si="5"/>
        <v>17.80131346</v>
      </c>
      <c r="AV25" s="11">
        <f t="shared" si="5"/>
        <v>17.7014419</v>
      </c>
      <c r="AW25" s="11">
        <f t="shared" si="5"/>
        <v>17.66787208</v>
      </c>
      <c r="AX25" s="11">
        <f t="shared" si="5"/>
        <v>17.66189544</v>
      </c>
      <c r="AY25" s="11">
        <f t="shared" si="5"/>
        <v>17.7359299</v>
      </c>
      <c r="AZ25" s="11">
        <f t="shared" si="5"/>
        <v>17.83833858</v>
      </c>
      <c r="BA25" s="11">
        <f t="shared" si="5"/>
        <v>17.95115393</v>
      </c>
      <c r="BB25" s="11">
        <f t="shared" si="5"/>
        <v>18.17690887</v>
      </c>
      <c r="BC25" s="11">
        <f t="shared" si="5"/>
        <v>18.38517563</v>
      </c>
      <c r="BD25" s="11">
        <f t="shared" si="5"/>
        <v>18.49173145</v>
      </c>
      <c r="BE25" s="11">
        <f t="shared" si="5"/>
        <v>18.64130124</v>
      </c>
      <c r="BF25" s="11">
        <f t="shared" si="5"/>
        <v>18.7982336</v>
      </c>
      <c r="BG25" s="11">
        <f t="shared" si="5"/>
        <v>18.97070459</v>
      </c>
      <c r="BH25" s="11">
        <f t="shared" si="5"/>
        <v>19.0850889</v>
      </c>
      <c r="BI25" s="11">
        <f t="shared" si="5"/>
        <v>19.13877474</v>
      </c>
      <c r="BJ25" s="11">
        <f t="shared" si="5"/>
        <v>19.03391792</v>
      </c>
      <c r="BK25" s="11">
        <f t="shared" si="5"/>
        <v>18.87160786</v>
      </c>
      <c r="BL25" s="11">
        <f t="shared" si="5"/>
        <v>18.75932486</v>
      </c>
      <c r="BM25" s="11">
        <f t="shared" si="5"/>
        <v>18.69785007</v>
      </c>
      <c r="BN25" s="11">
        <f t="shared" si="5"/>
        <v>18.64916953</v>
      </c>
      <c r="BO25" s="11">
        <f t="shared" si="5"/>
        <v>18.63006069</v>
      </c>
      <c r="BP25" s="11">
        <f t="shared" si="5"/>
        <v>18.54453544</v>
      </c>
      <c r="BQ25" s="11">
        <f t="shared" si="5"/>
        <v>18.52669471</v>
      </c>
      <c r="BR25" s="11">
        <f t="shared" si="5"/>
        <v>18.58981047</v>
      </c>
      <c r="BS25" s="11">
        <f t="shared" si="5"/>
        <v>18.60815165</v>
      </c>
      <c r="BT25" s="11">
        <f t="shared" si="5"/>
        <v>18.68401495</v>
      </c>
      <c r="BU25" s="11">
        <f t="shared" si="5"/>
        <v>18.90125217</v>
      </c>
      <c r="BV25" s="11">
        <f t="shared" si="5"/>
        <v>19.10266608</v>
      </c>
      <c r="BW25" s="11">
        <f t="shared" si="5"/>
        <v>19.18330547</v>
      </c>
      <c r="BX25" s="11">
        <f t="shared" si="5"/>
        <v>19.2656397</v>
      </c>
      <c r="BY25" s="11">
        <f t="shared" si="5"/>
        <v>19.34970162</v>
      </c>
      <c r="BZ25" s="11">
        <f t="shared" si="5"/>
        <v>19.43552491</v>
      </c>
      <c r="CA25" s="11">
        <f t="shared" si="5"/>
        <v>19.52314414</v>
      </c>
      <c r="CB25" s="11">
        <f t="shared" si="5"/>
        <v>19.6125948</v>
      </c>
      <c r="CC25" s="11">
        <f t="shared" si="5"/>
        <v>19.70391336</v>
      </c>
      <c r="CD25" s="11">
        <f t="shared" si="5"/>
        <v>19.79713728</v>
      </c>
      <c r="CE25" s="11">
        <f t="shared" si="5"/>
        <v>19.89230508</v>
      </c>
      <c r="CF25" s="11">
        <f t="shared" si="5"/>
        <v>19.9894563</v>
      </c>
      <c r="CG25" s="11">
        <f t="shared" si="5"/>
        <v>20.08863152</v>
      </c>
      <c r="CH25" s="11">
        <f t="shared" si="5"/>
        <v>20.18987237</v>
      </c>
      <c r="CI25" s="11">
        <f t="shared" si="5"/>
        <v>20.29322136</v>
      </c>
      <c r="CJ25" s="11">
        <f t="shared" si="5"/>
        <v>20.39872192</v>
      </c>
      <c r="CK25" s="11">
        <f t="shared" si="5"/>
        <v>20.50641811</v>
      </c>
      <c r="CL25" s="11">
        <f t="shared" si="5"/>
        <v>20.61635455</v>
      </c>
      <c r="CM25" s="11">
        <f t="shared" si="5"/>
        <v>20.72857605</v>
      </c>
      <c r="CN25" s="11">
        <f t="shared" si="5"/>
        <v>20.84312732</v>
      </c>
      <c r="CO25" s="11">
        <f t="shared" si="5"/>
        <v>20.9600525</v>
      </c>
      <c r="CP25" s="11">
        <f t="shared" si="5"/>
        <v>21.07939462</v>
      </c>
      <c r="CQ25" s="11">
        <f t="shared" si="5"/>
        <v>21.20119491</v>
      </c>
      <c r="CR25" s="11">
        <f t="shared" si="5"/>
        <v>21.32549201</v>
      </c>
      <c r="CS25" s="11">
        <f t="shared" si="5"/>
        <v>21.45232098</v>
      </c>
      <c r="CT25" s="11">
        <f t="shared" si="5"/>
        <v>21.58171213</v>
      </c>
      <c r="CU25" s="11">
        <f t="shared" si="5"/>
        <v>21.71368966</v>
      </c>
      <c r="CV25" s="11">
        <f t="shared" si="5"/>
        <v>21.84827014</v>
      </c>
      <c r="CW25" s="11">
        <f t="shared" si="5"/>
        <v>21.98546067</v>
      </c>
      <c r="CX25" s="11">
        <f t="shared" si="5"/>
        <v>22.12525681</v>
      </c>
      <c r="CY25" s="11">
        <f t="shared" si="5"/>
        <v>22.26764035</v>
      </c>
      <c r="CZ25" s="5"/>
      <c r="DA25" s="5"/>
      <c r="DB25" s="5"/>
      <c r="DC25" s="5"/>
    </row>
    <row r="26" ht="15.75" customHeight="1">
      <c r="A26" s="5" t="s">
        <v>73</v>
      </c>
      <c r="B26" s="5" t="s">
        <v>62</v>
      </c>
      <c r="C26" s="8">
        <v>0.44802285334397557</v>
      </c>
      <c r="D26" s="8">
        <v>0.47793444683782627</v>
      </c>
      <c r="E26" s="8">
        <v>0.5079014828935859</v>
      </c>
      <c r="F26" s="8">
        <v>0.5379863083785501</v>
      </c>
      <c r="G26" s="8">
        <v>0.5692050524163045</v>
      </c>
      <c r="H26" s="8">
        <v>0.6030984409638137</v>
      </c>
      <c r="I26" s="8">
        <v>0.6368578878782916</v>
      </c>
      <c r="J26" s="8">
        <v>0.6661034085604178</v>
      </c>
      <c r="K26" s="8">
        <v>0.6964651541478899</v>
      </c>
      <c r="L26" s="8">
        <v>0.7298454956665713</v>
      </c>
      <c r="M26" s="8">
        <v>0.7583904823183604</v>
      </c>
      <c r="N26" s="8">
        <v>0.7877322316643981</v>
      </c>
      <c r="O26" s="8">
        <v>0.817603327428348</v>
      </c>
      <c r="P26" s="8">
        <v>0.8498405607615851</v>
      </c>
      <c r="Q26" s="8">
        <v>0.882734012383514</v>
      </c>
      <c r="R26" s="8">
        <v>0.9154871906828296</v>
      </c>
      <c r="S26" s="8">
        <v>0.9477273938572349</v>
      </c>
      <c r="T26" s="8">
        <v>0.9781424232304017</v>
      </c>
      <c r="U26" s="8">
        <v>1.0100886016200834</v>
      </c>
      <c r="V26" s="8">
        <v>1.0408904392604028</v>
      </c>
      <c r="W26" s="8">
        <v>1.0682939426950044</v>
      </c>
      <c r="X26" s="8">
        <v>1.1134897406484492</v>
      </c>
      <c r="Y26" s="8">
        <v>1.1610310429513964</v>
      </c>
      <c r="Z26" s="8">
        <v>1.211714511669826</v>
      </c>
      <c r="AA26" s="8">
        <v>1.2575118237449527</v>
      </c>
      <c r="AB26" s="8">
        <v>1.2957640000093522</v>
      </c>
      <c r="AC26" s="8">
        <v>1.336348784199195</v>
      </c>
      <c r="AD26" s="8">
        <v>1.38055147008487</v>
      </c>
      <c r="AE26" s="8">
        <v>1.4283044305923418</v>
      </c>
      <c r="AF26" s="8">
        <v>1.4755916445673207</v>
      </c>
      <c r="AG26" s="8">
        <v>1.5169686703099878</v>
      </c>
      <c r="AH26" s="8">
        <v>1.550331914905734</v>
      </c>
      <c r="AI26" s="8">
        <v>1.5791274639500112</v>
      </c>
      <c r="AJ26" s="8">
        <v>1.6115016206291606</v>
      </c>
      <c r="AK26" s="8">
        <v>1.6499476748104125</v>
      </c>
      <c r="AL26" s="8">
        <v>1.6895431196130255</v>
      </c>
      <c r="AM26" s="8">
        <v>1.7310952195482567</v>
      </c>
      <c r="AN26" s="8">
        <v>1.7729304507389083</v>
      </c>
      <c r="AO26" s="8">
        <v>1.8139725656105572</v>
      </c>
      <c r="AP26" s="8">
        <v>1.8535563848107628</v>
      </c>
      <c r="AQ26" s="8">
        <v>1.89168092542387</v>
      </c>
      <c r="AR26" s="8">
        <v>1.9272527741502894</v>
      </c>
      <c r="AS26" s="8">
        <v>1.9650242103694613</v>
      </c>
      <c r="AT26" s="8">
        <v>2.004448894926503</v>
      </c>
      <c r="AU26" s="8">
        <v>2.047431221325776</v>
      </c>
      <c r="AV26" s="8">
        <v>2.087691830489362</v>
      </c>
      <c r="AW26" s="8">
        <v>2.140953906167674</v>
      </c>
      <c r="AX26" s="8">
        <v>2.1847746682407374</v>
      </c>
      <c r="AY26" s="8">
        <v>2.2449351359782708</v>
      </c>
      <c r="AZ26" s="8">
        <v>2.3084164312104862</v>
      </c>
      <c r="BA26" s="8">
        <v>2.362155930702038</v>
      </c>
      <c r="BB26" s="8">
        <v>2.409140360865645</v>
      </c>
      <c r="BC26" s="8">
        <v>2.461210740039129</v>
      </c>
      <c r="BD26" s="8">
        <v>2.5138471379849214</v>
      </c>
      <c r="BE26" s="8">
        <v>2.5674363292597357</v>
      </c>
      <c r="BF26" s="8">
        <v>2.6252993805503864</v>
      </c>
      <c r="BG26" s="8">
        <v>2.662046118088442</v>
      </c>
      <c r="BH26" s="8">
        <v>2.701002357540817</v>
      </c>
      <c r="BI26" s="8">
        <v>2.7155411275767203</v>
      </c>
      <c r="BJ26" s="8">
        <v>2.7238130179168873</v>
      </c>
      <c r="BK26" s="8">
        <v>2.725105920872583</v>
      </c>
      <c r="BL26" s="8">
        <v>2.7374662016681386</v>
      </c>
      <c r="BM26" s="8">
        <v>2.7606189689203946</v>
      </c>
      <c r="BN26" s="8">
        <v>2.789966708275232</v>
      </c>
      <c r="BO26" s="8">
        <v>2.8218851137204304</v>
      </c>
      <c r="BP26" s="8">
        <v>2.861198823998639</v>
      </c>
      <c r="BQ26" s="8">
        <v>2.8974043277905097</v>
      </c>
      <c r="BR26" s="8">
        <v>2.931095728232159</v>
      </c>
      <c r="BS26" s="8">
        <v>2.963681722251516</v>
      </c>
      <c r="BT26" s="8">
        <v>2.9938107639205307</v>
      </c>
      <c r="BU26" s="8">
        <v>3.0110353710006703</v>
      </c>
      <c r="BV26" s="8">
        <v>3.0171243066648277</v>
      </c>
      <c r="BW26" s="8">
        <v>3.019010508202639</v>
      </c>
      <c r="BX26" s="8">
        <v>3.0210447131704785</v>
      </c>
      <c r="BY26" s="8">
        <v>3.0232384728563915</v>
      </c>
      <c r="BZ26" s="8">
        <v>3.0256042293823033</v>
      </c>
      <c r="CA26" s="8">
        <v>3.028155382503219</v>
      </c>
      <c r="CB26" s="8">
        <v>3.0309063610641847</v>
      </c>
      <c r="CC26" s="8">
        <v>3.0338726993709275</v>
      </c>
      <c r="CD26" s="8">
        <v>3.0370711187291377</v>
      </c>
      <c r="CE26" s="8">
        <v>3.040519614402233</v>
      </c>
      <c r="CF26" s="8">
        <v>3.0442375482268487</v>
      </c>
      <c r="CG26" s="8">
        <v>3.048245747107889</v>
      </c>
      <c r="CH26" s="8">
        <v>3.052566607588915</v>
      </c>
      <c r="CI26" s="8">
        <v>3.0572242066567767</v>
      </c>
      <c r="CJ26" s="8">
        <v>3.062244418889088</v>
      </c>
      <c r="CK26" s="8">
        <v>3.0676550399861306</v>
      </c>
      <c r="CL26" s="8">
        <v>3.073485916641138</v>
      </c>
      <c r="CM26" s="8">
        <v>3.0797690825898916</v>
      </c>
      <c r="CN26" s="8">
        <v>3.0865389005363553</v>
      </c>
      <c r="CO26" s="8">
        <v>3.0938322094686646</v>
      </c>
      <c r="CP26" s="8">
        <v>3.1016884766508466</v>
      </c>
      <c r="CQ26" s="8">
        <v>3.1101499532898944</v>
      </c>
      <c r="CR26" s="8">
        <v>3.119261832523309</v>
      </c>
      <c r="CS26" s="8">
        <v>3.1290724079343755</v>
      </c>
      <c r="CT26" s="8">
        <v>3.139633230264251</v>
      </c>
      <c r="CU26" s="8">
        <v>3.1509992593311726</v>
      </c>
      <c r="CV26" s="8">
        <v>3.163229007364288</v>
      </c>
      <c r="CW26" s="8">
        <v>3.1763846689854343</v>
      </c>
      <c r="CX26" s="8">
        <v>3.1905322318955744</v>
      </c>
      <c r="CY26" s="8">
        <v>3.2057415609084967</v>
      </c>
      <c r="CZ26" s="5"/>
      <c r="DA26" s="12" t="s">
        <v>74</v>
      </c>
      <c r="DB26" s="5"/>
      <c r="DC26" s="5"/>
    </row>
    <row r="27" ht="15.75" customHeight="1">
      <c r="A27" s="5" t="s">
        <v>73</v>
      </c>
      <c r="B27" s="5" t="s">
        <v>64</v>
      </c>
      <c r="C27" s="8">
        <v>0.7301916974914411</v>
      </c>
      <c r="D27" s="8">
        <v>0.778766772802893</v>
      </c>
      <c r="E27" s="8">
        <v>0.8274357909943263</v>
      </c>
      <c r="F27" s="8">
        <v>0.8764598672844508</v>
      </c>
      <c r="G27" s="8">
        <v>0.9275761455140304</v>
      </c>
      <c r="H27" s="8">
        <v>0.9825586798234978</v>
      </c>
      <c r="I27" s="8">
        <v>1.0365872160294238</v>
      </c>
      <c r="J27" s="8">
        <v>1.0842249176858574</v>
      </c>
      <c r="K27" s="8">
        <v>1.1339870585368963</v>
      </c>
      <c r="L27" s="8">
        <v>1.187334068039176</v>
      </c>
      <c r="M27" s="8">
        <v>1.233609912150906</v>
      </c>
      <c r="N27" s="8">
        <v>1.281288521289149</v>
      </c>
      <c r="O27" s="8">
        <v>1.3301280830843594</v>
      </c>
      <c r="P27" s="8">
        <v>1.3825184154780719</v>
      </c>
      <c r="Q27" s="8">
        <v>1.4358370544018608</v>
      </c>
      <c r="R27" s="8">
        <v>1.4888619515705197</v>
      </c>
      <c r="S27" s="8">
        <v>1.5408319165255209</v>
      </c>
      <c r="T27" s="8">
        <v>1.5903927825331783</v>
      </c>
      <c r="U27" s="8">
        <v>1.6419859305889963</v>
      </c>
      <c r="V27" s="8">
        <v>1.6913397950618032</v>
      </c>
      <c r="W27" s="8">
        <v>1.7361641504525833</v>
      </c>
      <c r="X27" s="8">
        <v>1.8097091338295468</v>
      </c>
      <c r="Y27" s="8">
        <v>1.8871645300920477</v>
      </c>
      <c r="Z27" s="8">
        <v>1.9683708343199153</v>
      </c>
      <c r="AA27" s="8">
        <v>2.0411959329818274</v>
      </c>
      <c r="AB27" s="8">
        <v>2.1033759912604624</v>
      </c>
      <c r="AC27" s="8">
        <v>2.1694945794268023</v>
      </c>
      <c r="AD27" s="8">
        <v>2.241401234023155</v>
      </c>
      <c r="AE27" s="8">
        <v>2.318328281484941</v>
      </c>
      <c r="AF27" s="8">
        <v>2.3935240279357717</v>
      </c>
      <c r="AG27" s="8">
        <v>2.459546737784138</v>
      </c>
      <c r="AH27" s="8">
        <v>2.5122173842897153</v>
      </c>
      <c r="AI27" s="8">
        <v>2.5586986733039123</v>
      </c>
      <c r="AJ27" s="8">
        <v>2.6112471984210246</v>
      </c>
      <c r="AK27" s="8">
        <v>2.672671092672643</v>
      </c>
      <c r="AL27" s="8">
        <v>2.7359213041223573</v>
      </c>
      <c r="AM27" s="8">
        <v>2.801885217657259</v>
      </c>
      <c r="AN27" s="8">
        <v>2.867936740779991</v>
      </c>
      <c r="AO27" s="8">
        <v>2.932387803779338</v>
      </c>
      <c r="AP27" s="8">
        <v>2.994258843979658</v>
      </c>
      <c r="AQ27" s="8">
        <v>3.052774527155207</v>
      </c>
      <c r="AR27" s="8">
        <v>3.1082401271101707</v>
      </c>
      <c r="AS27" s="8">
        <v>3.166925933351015</v>
      </c>
      <c r="AT27" s="8">
        <v>3.2283401154299245</v>
      </c>
      <c r="AU27" s="8">
        <v>3.2942197085142384</v>
      </c>
      <c r="AV27" s="8">
        <v>3.3561542906963315</v>
      </c>
      <c r="AW27" s="8">
        <v>3.4157920009512326</v>
      </c>
      <c r="AX27" s="8">
        <v>3.488629397998637</v>
      </c>
      <c r="AY27" s="8">
        <v>3.5687524725919375</v>
      </c>
      <c r="AZ27" s="8">
        <v>3.6472540804048013</v>
      </c>
      <c r="BA27" s="8">
        <v>3.736922840107967</v>
      </c>
      <c r="BB27" s="8">
        <v>3.807414830658939</v>
      </c>
      <c r="BC27" s="8">
        <v>3.8694184186227414</v>
      </c>
      <c r="BD27" s="8">
        <v>3.9248345550123807</v>
      </c>
      <c r="BE27" s="8">
        <v>4.005657118570395</v>
      </c>
      <c r="BF27" s="8">
        <v>4.079525904724874</v>
      </c>
      <c r="BG27" s="8">
        <v>4.154994985136757</v>
      </c>
      <c r="BH27" s="8">
        <v>4.203253250681416</v>
      </c>
      <c r="BI27" s="8">
        <v>4.2333250394210875</v>
      </c>
      <c r="BJ27" s="8">
        <v>4.2338491951800625</v>
      </c>
      <c r="BK27" s="8">
        <v>4.219454566655498</v>
      </c>
      <c r="BL27" s="8">
        <v>4.221769103967029</v>
      </c>
      <c r="BM27" s="8">
        <v>4.224785125191664</v>
      </c>
      <c r="BN27" s="8">
        <v>4.2292982917363995</v>
      </c>
      <c r="BO27" s="8">
        <v>4.232622622347207</v>
      </c>
      <c r="BP27" s="8">
        <v>4.239045776416737</v>
      </c>
      <c r="BQ27" s="8">
        <v>4.248450103396306</v>
      </c>
      <c r="BR27" s="8">
        <v>4.250037671128272</v>
      </c>
      <c r="BS27" s="8">
        <v>4.24343894686458</v>
      </c>
      <c r="BT27" s="8">
        <v>4.24250820535225</v>
      </c>
      <c r="BU27" s="8">
        <v>4.23176763156878</v>
      </c>
      <c r="BV27" s="8">
        <v>4.207609958295784</v>
      </c>
      <c r="BW27" s="8">
        <v>4.21359641381593</v>
      </c>
      <c r="BX27" s="8">
        <v>4.219813058690295</v>
      </c>
      <c r="BY27" s="8">
        <v>4.226266755204093</v>
      </c>
      <c r="BZ27" s="8">
        <v>4.232964371939695</v>
      </c>
      <c r="CA27" s="8">
        <v>4.239912759417224</v>
      </c>
      <c r="CB27" s="8">
        <v>4.247118722892348</v>
      </c>
      <c r="CC27" s="8">
        <v>4.2545889921056395</v>
      </c>
      <c r="CD27" s="8">
        <v>4.262330187774048</v>
      </c>
      <c r="CE27" s="8">
        <v>4.270348784613436</v>
      </c>
      <c r="CF27" s="8">
        <v>4.278651070682062</v>
      </c>
      <c r="CG27" s="8">
        <v>4.287243102839099</v>
      </c>
      <c r="CH27" s="8">
        <v>4.296130658120289</v>
      </c>
      <c r="CI27" s="8">
        <v>4.305319180845531</v>
      </c>
      <c r="CJ27" s="8">
        <v>4.314813725291293</v>
      </c>
      <c r="CK27" s="8">
        <v>4.324618893785247</v>
      </c>
      <c r="CL27" s="8">
        <v>4.334738770112395</v>
      </c>
      <c r="CM27" s="8">
        <v>4.345176848162352</v>
      </c>
      <c r="CN27" s="8">
        <v>4.355935955797415</v>
      </c>
      <c r="CO27" s="8">
        <v>4.367018173981964</v>
      </c>
      <c r="CP27" s="8">
        <v>4.378424751286694</v>
      </c>
      <c r="CQ27" s="8">
        <v>4.390156013967567</v>
      </c>
      <c r="CR27" s="8">
        <v>4.402211271920244</v>
      </c>
      <c r="CS27" s="8">
        <v>4.414588720927414</v>
      </c>
      <c r="CT27" s="8">
        <v>4.427285341749624</v>
      </c>
      <c r="CU27" s="8">
        <v>4.440296796760763</v>
      </c>
      <c r="CV27" s="8">
        <v>4.453617324997533</v>
      </c>
      <c r="CW27" s="8">
        <v>4.467239636677902</v>
      </c>
      <c r="CX27" s="8">
        <v>4.481154808445967</v>
      </c>
      <c r="CY27" s="8">
        <v>4.4953521808183226</v>
      </c>
      <c r="CZ27" s="5"/>
      <c r="DA27" s="12" t="s">
        <v>74</v>
      </c>
      <c r="DB27" s="5"/>
      <c r="DC27" s="5"/>
    </row>
    <row r="28" ht="15.75" customHeight="1">
      <c r="A28" s="5" t="s">
        <v>73</v>
      </c>
      <c r="B28" s="5" t="s">
        <v>65</v>
      </c>
      <c r="C28" s="8">
        <v>0.473071459729088</v>
      </c>
      <c r="D28" s="8">
        <v>0.5046553417455341</v>
      </c>
      <c r="E28" s="8">
        <v>0.536297679444736</v>
      </c>
      <c r="F28" s="8">
        <v>0.5680641796170605</v>
      </c>
      <c r="G28" s="8">
        <v>0.601027518004106</v>
      </c>
      <c r="H28" s="8">
        <v>0.6368140494500372</v>
      </c>
      <c r="I28" s="8">
        <v>0.6724572405989139</v>
      </c>
      <c r="J28" s="8">
        <v>0.7033306732026338</v>
      </c>
      <c r="K28" s="8">
        <v>0.7353768125121791</v>
      </c>
      <c r="L28" s="8">
        <v>0.7706006843038876</v>
      </c>
      <c r="M28" s="8">
        <v>0.8007039215200613</v>
      </c>
      <c r="N28" s="8">
        <v>0.8316260775103788</v>
      </c>
      <c r="O28" s="8">
        <v>0.8630751852106084</v>
      </c>
      <c r="P28" s="8">
        <v>0.8969784603493235</v>
      </c>
      <c r="Q28" s="8">
        <v>0.9315153306576326</v>
      </c>
      <c r="R28" s="8">
        <v>0.9658268839726164</v>
      </c>
      <c r="S28" s="8">
        <v>0.9994989450386843</v>
      </c>
      <c r="T28" s="8">
        <v>1.0311228104088808</v>
      </c>
      <c r="U28" s="8">
        <v>1.0642171997363958</v>
      </c>
      <c r="V28" s="8">
        <v>1.0959302056364149</v>
      </c>
      <c r="W28" s="8">
        <v>1.123854049761206</v>
      </c>
      <c r="X28" s="8">
        <v>1.1702613022355242</v>
      </c>
      <c r="Y28" s="8">
        <v>1.2188480346878845</v>
      </c>
      <c r="Z28" s="8">
        <v>1.270417994734707</v>
      </c>
      <c r="AA28" s="8">
        <v>1.316457324109835</v>
      </c>
      <c r="AB28" s="8">
        <v>1.3541232286271765</v>
      </c>
      <c r="AC28" s="8">
        <v>1.3938126925809857</v>
      </c>
      <c r="AD28" s="8">
        <v>1.4368524235706388</v>
      </c>
      <c r="AE28" s="8">
        <v>1.4831433685533717</v>
      </c>
      <c r="AF28" s="8">
        <v>1.5284201528728056</v>
      </c>
      <c r="AG28" s="8">
        <v>1.566911779572667</v>
      </c>
      <c r="AH28" s="8">
        <v>1.5965120103754356</v>
      </c>
      <c r="AI28" s="8">
        <v>1.6207472665745042</v>
      </c>
      <c r="AJ28" s="8">
        <v>1.648208141763155</v>
      </c>
      <c r="AK28" s="8">
        <v>1.6815173371287375</v>
      </c>
      <c r="AL28" s="8">
        <v>1.7154679805516493</v>
      </c>
      <c r="AM28" s="8">
        <v>1.7509039396553958</v>
      </c>
      <c r="AN28" s="8">
        <v>1.7860501490452796</v>
      </c>
      <c r="AO28" s="8">
        <v>1.8197628496035483</v>
      </c>
      <c r="AP28" s="8">
        <v>1.8513331856422899</v>
      </c>
      <c r="AQ28" s="8">
        <v>1.8807548066741508</v>
      </c>
      <c r="AR28" s="8">
        <v>1.9066321360909517</v>
      </c>
      <c r="AS28" s="8">
        <v>1.9341758620153564</v>
      </c>
      <c r="AT28" s="8">
        <v>1.9628068092315205</v>
      </c>
      <c r="AU28" s="8">
        <v>1.9945363886962475</v>
      </c>
      <c r="AV28" s="8">
        <v>2.0227378832129403</v>
      </c>
      <c r="AW28" s="8">
        <v>2.0508931027595594</v>
      </c>
      <c r="AX28" s="8">
        <v>2.0824747909123773</v>
      </c>
      <c r="AY28" s="8">
        <v>2.106805883456027</v>
      </c>
      <c r="AZ28" s="8">
        <v>2.134989201108326</v>
      </c>
      <c r="BA28" s="8">
        <v>2.1748683841134837</v>
      </c>
      <c r="BB28" s="8">
        <v>2.2140791245790528</v>
      </c>
      <c r="BC28" s="8">
        <v>2.2470382043783346</v>
      </c>
      <c r="BD28" s="8">
        <v>2.264628793302527</v>
      </c>
      <c r="BE28" s="8">
        <v>2.279754519119283</v>
      </c>
      <c r="BF28" s="8">
        <v>2.2887234657444115</v>
      </c>
      <c r="BG28" s="8">
        <v>2.3069366354196306</v>
      </c>
      <c r="BH28" s="8">
        <v>2.3373145482419937</v>
      </c>
      <c r="BI28" s="8">
        <v>2.370384788005493</v>
      </c>
      <c r="BJ28" s="8">
        <v>2.3944552146743288</v>
      </c>
      <c r="BK28" s="8">
        <v>2.4217540495287233</v>
      </c>
      <c r="BL28" s="8">
        <v>2.453063887208557</v>
      </c>
      <c r="BM28" s="8">
        <v>2.4855561485023787</v>
      </c>
      <c r="BN28" s="8">
        <v>2.5346066047637468</v>
      </c>
      <c r="BO28" s="8">
        <v>2.578688556577685</v>
      </c>
      <c r="BP28" s="8">
        <v>2.6418051179097293</v>
      </c>
      <c r="BQ28" s="8">
        <v>2.707379557564498</v>
      </c>
      <c r="BR28" s="8">
        <v>2.7647358018707426</v>
      </c>
      <c r="BS28" s="8">
        <v>2.8156987689581907</v>
      </c>
      <c r="BT28" s="8">
        <v>2.8701345639764115</v>
      </c>
      <c r="BU28" s="8">
        <v>2.906540720680079</v>
      </c>
      <c r="BV28" s="8">
        <v>2.925014342031036</v>
      </c>
      <c r="BW28" s="8">
        <v>2.9253110566316267</v>
      </c>
      <c r="BX28" s="8">
        <v>2.925644021212209</v>
      </c>
      <c r="BY28" s="8">
        <v>2.9260176624467484</v>
      </c>
      <c r="BZ28" s="8">
        <v>2.926436947042771</v>
      </c>
      <c r="CA28" s="8">
        <v>2.9269074474835355</v>
      </c>
      <c r="CB28" s="8">
        <v>2.9274354157365585</v>
      </c>
      <c r="CC28" s="8">
        <v>2.928027865883948</v>
      </c>
      <c r="CD28" s="8">
        <v>2.9286926667418625</v>
      </c>
      <c r="CE28" s="8">
        <v>2.9294386456606523</v>
      </c>
      <c r="CF28" s="8">
        <v>2.9302757048349264</v>
      </c>
      <c r="CG28" s="8">
        <v>2.9312149516051473</v>
      </c>
      <c r="CH28" s="8">
        <v>2.9322688444004745</v>
      </c>
      <c r="CI28" s="8">
        <v>2.93345135615766</v>
      </c>
      <c r="CJ28" s="8">
        <v>2.9347781572538154</v>
      </c>
      <c r="CK28" s="8">
        <v>2.936266820212661</v>
      </c>
      <c r="CL28" s="8">
        <v>2.937937048684952</v>
      </c>
      <c r="CM28" s="8">
        <v>2.9398109334641784</v>
      </c>
      <c r="CN28" s="8">
        <v>2.941913238577654</v>
      </c>
      <c r="CO28" s="8">
        <v>2.9442717207889952</v>
      </c>
      <c r="CP28" s="8">
        <v>2.946917486157514</v>
      </c>
      <c r="CQ28" s="8">
        <v>2.9498853876178184</v>
      </c>
      <c r="CR28" s="8">
        <v>2.953214467860687</v>
      </c>
      <c r="CS28" s="8">
        <v>2.9569484521016167</v>
      </c>
      <c r="CT28" s="8">
        <v>2.9611362955984126</v>
      </c>
      <c r="CU28" s="8">
        <v>2.9658327909979945</v>
      </c>
      <c r="CV28" s="8">
        <v>2.9710992407190275</v>
      </c>
      <c r="CW28" s="8">
        <v>2.9770041995602807</v>
      </c>
      <c r="CX28" s="8">
        <v>2.9836242924945116</v>
      </c>
      <c r="CY28" s="8">
        <v>2.991045112067177</v>
      </c>
      <c r="CZ28" s="5"/>
      <c r="DA28" s="12" t="s">
        <v>74</v>
      </c>
      <c r="DB28" s="5"/>
      <c r="DC28" s="5"/>
    </row>
    <row r="29" ht="15.75" customHeight="1">
      <c r="A29" s="10" t="s">
        <v>73</v>
      </c>
      <c r="B29" s="10" t="s">
        <v>66</v>
      </c>
      <c r="C29" s="11">
        <f t="shared" ref="C29:CY29" si="6">SUM(C26:C28)</f>
        <v>1.651286011</v>
      </c>
      <c r="D29" s="11">
        <f t="shared" si="6"/>
        <v>1.761356561</v>
      </c>
      <c r="E29" s="11">
        <f t="shared" si="6"/>
        <v>1.871634953</v>
      </c>
      <c r="F29" s="11">
        <f t="shared" si="6"/>
        <v>1.982510355</v>
      </c>
      <c r="G29" s="11">
        <f t="shared" si="6"/>
        <v>2.097808716</v>
      </c>
      <c r="H29" s="11">
        <f t="shared" si="6"/>
        <v>2.22247117</v>
      </c>
      <c r="I29" s="11">
        <f t="shared" si="6"/>
        <v>2.345902345</v>
      </c>
      <c r="J29" s="11">
        <f t="shared" si="6"/>
        <v>2.453658999</v>
      </c>
      <c r="K29" s="11">
        <f t="shared" si="6"/>
        <v>2.565829025</v>
      </c>
      <c r="L29" s="11">
        <f t="shared" si="6"/>
        <v>2.687780248</v>
      </c>
      <c r="M29" s="11">
        <f t="shared" si="6"/>
        <v>2.792704316</v>
      </c>
      <c r="N29" s="11">
        <f t="shared" si="6"/>
        <v>2.90064683</v>
      </c>
      <c r="O29" s="11">
        <f t="shared" si="6"/>
        <v>3.010806596</v>
      </c>
      <c r="P29" s="11">
        <f t="shared" si="6"/>
        <v>3.129337437</v>
      </c>
      <c r="Q29" s="11">
        <f t="shared" si="6"/>
        <v>3.250086397</v>
      </c>
      <c r="R29" s="11">
        <f t="shared" si="6"/>
        <v>3.370176026</v>
      </c>
      <c r="S29" s="11">
        <f t="shared" si="6"/>
        <v>3.488058255</v>
      </c>
      <c r="T29" s="11">
        <f t="shared" si="6"/>
        <v>3.599658016</v>
      </c>
      <c r="U29" s="11">
        <f t="shared" si="6"/>
        <v>3.716291732</v>
      </c>
      <c r="V29" s="11">
        <f t="shared" si="6"/>
        <v>3.82816044</v>
      </c>
      <c r="W29" s="11">
        <f t="shared" si="6"/>
        <v>3.928312143</v>
      </c>
      <c r="X29" s="11">
        <f t="shared" si="6"/>
        <v>4.093460177</v>
      </c>
      <c r="Y29" s="11">
        <f t="shared" si="6"/>
        <v>4.267043608</v>
      </c>
      <c r="Z29" s="11">
        <f t="shared" si="6"/>
        <v>4.450503341</v>
      </c>
      <c r="AA29" s="11">
        <f t="shared" si="6"/>
        <v>4.615165081</v>
      </c>
      <c r="AB29" s="11">
        <f t="shared" si="6"/>
        <v>4.75326322</v>
      </c>
      <c r="AC29" s="11">
        <f t="shared" si="6"/>
        <v>4.899656056</v>
      </c>
      <c r="AD29" s="11">
        <f t="shared" si="6"/>
        <v>5.058805128</v>
      </c>
      <c r="AE29" s="11">
        <f t="shared" si="6"/>
        <v>5.229776081</v>
      </c>
      <c r="AF29" s="11">
        <f t="shared" si="6"/>
        <v>5.397535825</v>
      </c>
      <c r="AG29" s="11">
        <f t="shared" si="6"/>
        <v>5.543427188</v>
      </c>
      <c r="AH29" s="11">
        <f t="shared" si="6"/>
        <v>5.65906131</v>
      </c>
      <c r="AI29" s="11">
        <f t="shared" si="6"/>
        <v>5.758573404</v>
      </c>
      <c r="AJ29" s="11">
        <f t="shared" si="6"/>
        <v>5.870956961</v>
      </c>
      <c r="AK29" s="11">
        <f t="shared" si="6"/>
        <v>6.004136105</v>
      </c>
      <c r="AL29" s="11">
        <f t="shared" si="6"/>
        <v>6.140932404</v>
      </c>
      <c r="AM29" s="11">
        <f t="shared" si="6"/>
        <v>6.283884377</v>
      </c>
      <c r="AN29" s="11">
        <f t="shared" si="6"/>
        <v>6.426917341</v>
      </c>
      <c r="AO29" s="11">
        <f t="shared" si="6"/>
        <v>6.566123219</v>
      </c>
      <c r="AP29" s="11">
        <f t="shared" si="6"/>
        <v>6.699148414</v>
      </c>
      <c r="AQ29" s="11">
        <f t="shared" si="6"/>
        <v>6.825210259</v>
      </c>
      <c r="AR29" s="11">
        <f t="shared" si="6"/>
        <v>6.942125037</v>
      </c>
      <c r="AS29" s="11">
        <f t="shared" si="6"/>
        <v>7.066126006</v>
      </c>
      <c r="AT29" s="11">
        <f t="shared" si="6"/>
        <v>7.19559582</v>
      </c>
      <c r="AU29" s="11">
        <f t="shared" si="6"/>
        <v>7.336187319</v>
      </c>
      <c r="AV29" s="11">
        <f t="shared" si="6"/>
        <v>7.466584004</v>
      </c>
      <c r="AW29" s="11">
        <f t="shared" si="6"/>
        <v>7.60763901</v>
      </c>
      <c r="AX29" s="11">
        <f t="shared" si="6"/>
        <v>7.755878857</v>
      </c>
      <c r="AY29" s="11">
        <f t="shared" si="6"/>
        <v>7.920493492</v>
      </c>
      <c r="AZ29" s="11">
        <f t="shared" si="6"/>
        <v>8.090659713</v>
      </c>
      <c r="BA29" s="11">
        <f t="shared" si="6"/>
        <v>8.273947155</v>
      </c>
      <c r="BB29" s="11">
        <f t="shared" si="6"/>
        <v>8.430634316</v>
      </c>
      <c r="BC29" s="11">
        <f t="shared" si="6"/>
        <v>8.577667363</v>
      </c>
      <c r="BD29" s="11">
        <f t="shared" si="6"/>
        <v>8.703310486</v>
      </c>
      <c r="BE29" s="11">
        <f t="shared" si="6"/>
        <v>8.852847967</v>
      </c>
      <c r="BF29" s="11">
        <f t="shared" si="6"/>
        <v>8.993548751</v>
      </c>
      <c r="BG29" s="11">
        <f t="shared" si="6"/>
        <v>9.123977739</v>
      </c>
      <c r="BH29" s="11">
        <f t="shared" si="6"/>
        <v>9.241570156</v>
      </c>
      <c r="BI29" s="11">
        <f t="shared" si="6"/>
        <v>9.319250955</v>
      </c>
      <c r="BJ29" s="11">
        <f t="shared" si="6"/>
        <v>9.352117428</v>
      </c>
      <c r="BK29" s="11">
        <f t="shared" si="6"/>
        <v>9.366314537</v>
      </c>
      <c r="BL29" s="11">
        <f t="shared" si="6"/>
        <v>9.412299193</v>
      </c>
      <c r="BM29" s="11">
        <f t="shared" si="6"/>
        <v>9.470960243</v>
      </c>
      <c r="BN29" s="11">
        <f t="shared" si="6"/>
        <v>9.553871605</v>
      </c>
      <c r="BO29" s="11">
        <f t="shared" si="6"/>
        <v>9.633196293</v>
      </c>
      <c r="BP29" s="11">
        <f t="shared" si="6"/>
        <v>9.742049718</v>
      </c>
      <c r="BQ29" s="11">
        <f t="shared" si="6"/>
        <v>9.853233989</v>
      </c>
      <c r="BR29" s="11">
        <f t="shared" si="6"/>
        <v>9.945869201</v>
      </c>
      <c r="BS29" s="11">
        <f t="shared" si="6"/>
        <v>10.02281944</v>
      </c>
      <c r="BT29" s="11">
        <f t="shared" si="6"/>
        <v>10.10645353</v>
      </c>
      <c r="BU29" s="11">
        <f t="shared" si="6"/>
        <v>10.14934372</v>
      </c>
      <c r="BV29" s="11">
        <f t="shared" si="6"/>
        <v>10.14974861</v>
      </c>
      <c r="BW29" s="11">
        <f t="shared" si="6"/>
        <v>10.15791798</v>
      </c>
      <c r="BX29" s="11">
        <f t="shared" si="6"/>
        <v>10.16650179</v>
      </c>
      <c r="BY29" s="11">
        <f t="shared" si="6"/>
        <v>10.17552289</v>
      </c>
      <c r="BZ29" s="11">
        <f t="shared" si="6"/>
        <v>10.18500555</v>
      </c>
      <c r="CA29" s="11">
        <f t="shared" si="6"/>
        <v>10.19497559</v>
      </c>
      <c r="CB29" s="11">
        <f t="shared" si="6"/>
        <v>10.2054605</v>
      </c>
      <c r="CC29" s="11">
        <f t="shared" si="6"/>
        <v>10.21648956</v>
      </c>
      <c r="CD29" s="11">
        <f t="shared" si="6"/>
        <v>10.22809397</v>
      </c>
      <c r="CE29" s="11">
        <f t="shared" si="6"/>
        <v>10.24030704</v>
      </c>
      <c r="CF29" s="11">
        <f t="shared" si="6"/>
        <v>10.25316432</v>
      </c>
      <c r="CG29" s="11">
        <f t="shared" si="6"/>
        <v>10.2667038</v>
      </c>
      <c r="CH29" s="11">
        <f t="shared" si="6"/>
        <v>10.28096611</v>
      </c>
      <c r="CI29" s="11">
        <f t="shared" si="6"/>
        <v>10.29599474</v>
      </c>
      <c r="CJ29" s="11">
        <f t="shared" si="6"/>
        <v>10.3118363</v>
      </c>
      <c r="CK29" s="11">
        <f t="shared" si="6"/>
        <v>10.32854075</v>
      </c>
      <c r="CL29" s="11">
        <f t="shared" si="6"/>
        <v>10.34616174</v>
      </c>
      <c r="CM29" s="11">
        <f t="shared" si="6"/>
        <v>10.36475686</v>
      </c>
      <c r="CN29" s="11">
        <f t="shared" si="6"/>
        <v>10.38438809</v>
      </c>
      <c r="CO29" s="11">
        <f t="shared" si="6"/>
        <v>10.4051221</v>
      </c>
      <c r="CP29" s="11">
        <f t="shared" si="6"/>
        <v>10.42703071</v>
      </c>
      <c r="CQ29" s="11">
        <f t="shared" si="6"/>
        <v>10.45019135</v>
      </c>
      <c r="CR29" s="11">
        <f t="shared" si="6"/>
        <v>10.47468757</v>
      </c>
      <c r="CS29" s="11">
        <f t="shared" si="6"/>
        <v>10.50060958</v>
      </c>
      <c r="CT29" s="11">
        <f t="shared" si="6"/>
        <v>10.52805487</v>
      </c>
      <c r="CU29" s="11">
        <f t="shared" si="6"/>
        <v>10.55712885</v>
      </c>
      <c r="CV29" s="11">
        <f t="shared" si="6"/>
        <v>10.58794557</v>
      </c>
      <c r="CW29" s="11">
        <f t="shared" si="6"/>
        <v>10.62062851</v>
      </c>
      <c r="CX29" s="11">
        <f t="shared" si="6"/>
        <v>10.65531133</v>
      </c>
      <c r="CY29" s="11">
        <f t="shared" si="6"/>
        <v>10.69213885</v>
      </c>
      <c r="CZ29" s="5"/>
      <c r="DA29" s="12"/>
      <c r="DB29" s="5"/>
      <c r="DC29" s="5"/>
    </row>
    <row r="30" ht="15.75" customHeight="1">
      <c r="A30" s="5" t="s">
        <v>75</v>
      </c>
      <c r="B30" s="5" t="s">
        <v>62</v>
      </c>
      <c r="C30" s="8">
        <v>1.3189017660162827</v>
      </c>
      <c r="D30" s="8">
        <v>1.3880167764733864</v>
      </c>
      <c r="E30" s="8">
        <v>1.4564213833375739</v>
      </c>
      <c r="F30" s="8">
        <v>1.524380369204987</v>
      </c>
      <c r="G30" s="8">
        <v>1.5948107103761175</v>
      </c>
      <c r="H30" s="8">
        <v>1.6719542275649002</v>
      </c>
      <c r="I30" s="8">
        <v>1.7479489774581565</v>
      </c>
      <c r="J30" s="8">
        <v>1.810970934963052</v>
      </c>
      <c r="K30" s="8">
        <v>1.8765835062106218</v>
      </c>
      <c r="L30" s="8">
        <v>1.9498293958241348</v>
      </c>
      <c r="M30" s="8">
        <v>2.009737503001733</v>
      </c>
      <c r="N30" s="8">
        <v>2.080901310104841</v>
      </c>
      <c r="O30" s="8">
        <v>2.1532664954631984</v>
      </c>
      <c r="P30" s="8">
        <v>2.2316565977112877</v>
      </c>
      <c r="Q30" s="8">
        <v>2.3115536829237016</v>
      </c>
      <c r="R30" s="8">
        <v>2.3908767691057298</v>
      </c>
      <c r="S30" s="8">
        <v>2.468670375643672</v>
      </c>
      <c r="T30" s="8">
        <v>2.54154636064412</v>
      </c>
      <c r="U30" s="8">
        <v>2.61824895794234</v>
      </c>
      <c r="V30" s="8">
        <v>2.6918395958716674</v>
      </c>
      <c r="W30" s="8">
        <v>2.7565306234670044</v>
      </c>
      <c r="X30" s="8">
        <v>2.856246568472321</v>
      </c>
      <c r="Y30" s="8">
        <v>2.9608636571966347</v>
      </c>
      <c r="Z30" s="8">
        <v>3.0723251893908907</v>
      </c>
      <c r="AA30" s="8">
        <v>3.1702824854540363</v>
      </c>
      <c r="AB30" s="8">
        <v>3.248306925184531</v>
      </c>
      <c r="AC30" s="8">
        <v>3.331363584843785</v>
      </c>
      <c r="AD30" s="8">
        <v>3.422561291978891</v>
      </c>
      <c r="AE30" s="8">
        <v>3.521605967275235</v>
      </c>
      <c r="AF30" s="8">
        <v>3.618528656779906</v>
      </c>
      <c r="AG30" s="8">
        <v>3.7000908351182704</v>
      </c>
      <c r="AH30" s="8">
        <v>3.7578987932082266</v>
      </c>
      <c r="AI30" s="8">
        <v>3.804256571614273</v>
      </c>
      <c r="AJ30" s="8">
        <v>3.858885502384274</v>
      </c>
      <c r="AK30" s="8">
        <v>3.927578932573031</v>
      </c>
      <c r="AL30" s="8">
        <v>3.9984485174311706</v>
      </c>
      <c r="AM30" s="8">
        <v>4.073365536302668</v>
      </c>
      <c r="AN30" s="8">
        <v>4.148355194362024</v>
      </c>
      <c r="AO30" s="8">
        <v>4.220921690655114</v>
      </c>
      <c r="AP30" s="8">
        <v>4.289574637830755</v>
      </c>
      <c r="AQ30" s="8">
        <v>4.354383363964888</v>
      </c>
      <c r="AR30" s="8">
        <v>4.375125878581912</v>
      </c>
      <c r="AS30" s="8">
        <v>4.40065797285117</v>
      </c>
      <c r="AT30" s="8">
        <v>4.429583720168337</v>
      </c>
      <c r="AU30" s="8">
        <v>4.4659278303146515</v>
      </c>
      <c r="AV30" s="8">
        <v>4.495888393002842</v>
      </c>
      <c r="AW30" s="8">
        <v>4.5135145417925635</v>
      </c>
      <c r="AX30" s="8">
        <v>4.528903635661525</v>
      </c>
      <c r="AY30" s="8">
        <v>4.555897208835551</v>
      </c>
      <c r="AZ30" s="8">
        <v>4.586498933608018</v>
      </c>
      <c r="BA30" s="8">
        <v>4.621167618172868</v>
      </c>
      <c r="BB30" s="8">
        <v>4.65635831979414</v>
      </c>
      <c r="BC30" s="8">
        <v>4.71480277806771</v>
      </c>
      <c r="BD30" s="8">
        <v>4.8060136868598695</v>
      </c>
      <c r="BE30" s="8">
        <v>4.9104175623204895</v>
      </c>
      <c r="BF30" s="8">
        <v>5.004286566771763</v>
      </c>
      <c r="BG30" s="8">
        <v>5.074513248067928</v>
      </c>
      <c r="BH30" s="8">
        <v>5.123068474468538</v>
      </c>
      <c r="BI30" s="8">
        <v>5.130635644809203</v>
      </c>
      <c r="BJ30" s="8">
        <v>5.126573720211586</v>
      </c>
      <c r="BK30" s="8">
        <v>5.107031047619016</v>
      </c>
      <c r="BL30" s="8">
        <v>5.122247305227266</v>
      </c>
      <c r="BM30" s="8">
        <v>5.135658953062651</v>
      </c>
      <c r="BN30" s="8">
        <v>5.150244507631164</v>
      </c>
      <c r="BO30" s="8">
        <v>5.187227060794336</v>
      </c>
      <c r="BP30" s="8">
        <v>5.232875030008395</v>
      </c>
      <c r="BQ30" s="8">
        <v>5.290795033671288</v>
      </c>
      <c r="BR30" s="8">
        <v>5.356483351717691</v>
      </c>
      <c r="BS30" s="8">
        <v>5.4123165308369146</v>
      </c>
      <c r="BT30" s="8">
        <v>5.501165120221066</v>
      </c>
      <c r="BU30" s="8">
        <v>5.580230985241428</v>
      </c>
      <c r="BV30" s="8">
        <v>5.70001914248421</v>
      </c>
      <c r="BW30" s="8">
        <v>5.705214472575079</v>
      </c>
      <c r="BX30" s="8">
        <v>5.7106761499468774</v>
      </c>
      <c r="BY30" s="8">
        <v>5.716416783924468</v>
      </c>
      <c r="BZ30" s="8">
        <v>5.722449458243891</v>
      </c>
      <c r="CA30" s="8">
        <v>5.728787733581686</v>
      </c>
      <c r="CB30" s="8">
        <v>5.735445647738673</v>
      </c>
      <c r="CC30" s="8">
        <v>5.7424377131011175</v>
      </c>
      <c r="CD30" s="8">
        <v>5.74977891096</v>
      </c>
      <c r="CE30" s="8">
        <v>5.757484682223444</v>
      </c>
      <c r="CF30" s="8">
        <v>5.765570914008275</v>
      </c>
      <c r="CG30" s="8">
        <v>5.7740539215441276</v>
      </c>
      <c r="CH30" s="8">
        <v>5.782950424767665</v>
      </c>
      <c r="CI30" s="8">
        <v>5.792277518925501</v>
      </c>
      <c r="CJ30" s="8">
        <v>5.802052638442725</v>
      </c>
      <c r="CK30" s="8">
        <v>5.812293513249954</v>
      </c>
      <c r="CL30" s="8">
        <v>5.823018116696536</v>
      </c>
      <c r="CM30" s="8">
        <v>5.834244604111649</v>
      </c>
      <c r="CN30" s="8">
        <v>5.845991241010166</v>
      </c>
      <c r="CO30" s="8">
        <v>5.858276319877885</v>
      </c>
      <c r="CP30" s="8">
        <v>5.871118064413237</v>
      </c>
      <c r="CQ30" s="8">
        <v>5.884534520052734</v>
      </c>
      <c r="CR30" s="8">
        <v>5.898543429568342</v>
      </c>
      <c r="CS30" s="8">
        <v>5.913162092501023</v>
      </c>
      <c r="CT30" s="8">
        <v>5.928407207190464</v>
      </c>
      <c r="CU30" s="8">
        <v>5.944294694182674</v>
      </c>
      <c r="CV30" s="8">
        <v>5.960839499851141</v>
      </c>
      <c r="CW30" s="8">
        <v>5.978055379161848</v>
      </c>
      <c r="CX30" s="8">
        <v>5.995954656656491</v>
      </c>
      <c r="CY30" s="8">
        <v>6.014547964932032</v>
      </c>
      <c r="CZ30" s="5"/>
      <c r="DA30" s="5" t="s">
        <v>63</v>
      </c>
      <c r="DB30" s="5"/>
      <c r="DC30" s="5"/>
    </row>
    <row r="31" ht="15.75" customHeight="1">
      <c r="A31" s="5" t="s">
        <v>75</v>
      </c>
      <c r="B31" s="5" t="s">
        <v>64</v>
      </c>
      <c r="C31" s="8">
        <v>1.0883425716145283</v>
      </c>
      <c r="D31" s="8">
        <v>1.1453754834859076</v>
      </c>
      <c r="E31" s="8">
        <v>1.2018221784121894</v>
      </c>
      <c r="F31" s="8">
        <v>1.2579011517793772</v>
      </c>
      <c r="G31" s="8">
        <v>1.3160194583936098</v>
      </c>
      <c r="H31" s="8">
        <v>1.3796773986004953</v>
      </c>
      <c r="I31" s="8">
        <v>1.4423873838931087</v>
      </c>
      <c r="J31" s="8">
        <v>1.4943923572171764</v>
      </c>
      <c r="K31" s="8">
        <v>1.5485350463634633</v>
      </c>
      <c r="L31" s="8">
        <v>1.6089766012650606</v>
      </c>
      <c r="M31" s="8">
        <v>1.6584118505072978</v>
      </c>
      <c r="N31" s="8">
        <v>1.7171349403346439</v>
      </c>
      <c r="O31" s="8">
        <v>1.7768489728631103</v>
      </c>
      <c r="P31" s="8">
        <v>1.841533968529065</v>
      </c>
      <c r="Q31" s="8">
        <v>1.9074612968791087</v>
      </c>
      <c r="R31" s="8">
        <v>1.9729130262950738</v>
      </c>
      <c r="S31" s="8">
        <v>2.0370996438266205</v>
      </c>
      <c r="T31" s="8">
        <v>2.097223799745277</v>
      </c>
      <c r="U31" s="8">
        <v>2.160499096702773</v>
      </c>
      <c r="V31" s="8">
        <v>2.2211972033736562</v>
      </c>
      <c r="W31" s="8">
        <v>2.274538732578217</v>
      </c>
      <c r="X31" s="8">
        <v>2.356763546006927</v>
      </c>
      <c r="Y31" s="8">
        <v>2.443008683877575</v>
      </c>
      <c r="Z31" s="8">
        <v>2.534870481299647</v>
      </c>
      <c r="AA31" s="8">
        <v>2.615548813674716</v>
      </c>
      <c r="AB31" s="8">
        <v>2.6797288095776235</v>
      </c>
      <c r="AC31" s="8">
        <v>2.7479998985180867</v>
      </c>
      <c r="AD31" s="8">
        <v>2.8229146257584983</v>
      </c>
      <c r="AE31" s="8">
        <v>2.904216251170742</v>
      </c>
      <c r="AF31" s="8">
        <v>2.9836633614391217</v>
      </c>
      <c r="AG31" s="8">
        <v>3.0503156695960643</v>
      </c>
      <c r="AH31" s="8">
        <v>3.097246105806093</v>
      </c>
      <c r="AI31" s="8">
        <v>3.1345824941327107</v>
      </c>
      <c r="AJ31" s="8">
        <v>3.178583552095314</v>
      </c>
      <c r="AK31" s="8">
        <v>3.234015244270704</v>
      </c>
      <c r="AL31" s="8">
        <v>3.291053520559998</v>
      </c>
      <c r="AM31" s="8">
        <v>3.3512295459477306</v>
      </c>
      <c r="AN31" s="8">
        <v>3.4112514752051952</v>
      </c>
      <c r="AO31" s="8">
        <v>3.4690491347950183</v>
      </c>
      <c r="AP31" s="8">
        <v>3.5233832970760997</v>
      </c>
      <c r="AQ31" s="8">
        <v>3.5743031010663384</v>
      </c>
      <c r="AR31" s="8">
        <v>3.5887569565341813</v>
      </c>
      <c r="AS31" s="8">
        <v>3.606944149607592</v>
      </c>
      <c r="AT31" s="8">
        <v>3.6277116148186344</v>
      </c>
      <c r="AU31" s="8">
        <v>3.6543802503758442</v>
      </c>
      <c r="AV31" s="8">
        <v>3.67556143746211</v>
      </c>
      <c r="AW31" s="8">
        <v>3.7092260752284982</v>
      </c>
      <c r="AX31" s="8">
        <v>3.749249787212726</v>
      </c>
      <c r="AY31" s="8">
        <v>3.8190849496477948</v>
      </c>
      <c r="AZ31" s="8">
        <v>3.843593964670566</v>
      </c>
      <c r="BA31" s="8">
        <v>3.820073780355308</v>
      </c>
      <c r="BB31" s="8">
        <v>3.792403003512799</v>
      </c>
      <c r="BC31" s="8">
        <v>3.76696746260044</v>
      </c>
      <c r="BD31" s="8">
        <v>3.7167058443122625</v>
      </c>
      <c r="BE31" s="8">
        <v>3.6626218093370495</v>
      </c>
      <c r="BF31" s="8">
        <v>3.621336041693189</v>
      </c>
      <c r="BG31" s="8">
        <v>3.623923611461744</v>
      </c>
      <c r="BH31" s="8">
        <v>3.6117582389949394</v>
      </c>
      <c r="BI31" s="8">
        <v>3.6042141844124975</v>
      </c>
      <c r="BJ31" s="8">
        <v>3.5617539128475304</v>
      </c>
      <c r="BK31" s="8">
        <v>3.5165799887820635</v>
      </c>
      <c r="BL31" s="8">
        <v>3.4916233834949653</v>
      </c>
      <c r="BM31" s="8">
        <v>3.464603162789514</v>
      </c>
      <c r="BN31" s="8">
        <v>3.442833734977744</v>
      </c>
      <c r="BO31" s="8">
        <v>3.4061091287678757</v>
      </c>
      <c r="BP31" s="8">
        <v>3.3758316389436724</v>
      </c>
      <c r="BQ31" s="8">
        <v>3.329729761219498</v>
      </c>
      <c r="BR31" s="8">
        <v>3.287181248172402</v>
      </c>
      <c r="BS31" s="8">
        <v>3.2428208304921435</v>
      </c>
      <c r="BT31" s="8">
        <v>3.1910722665934936</v>
      </c>
      <c r="BU31" s="8">
        <v>3.1161300983996827</v>
      </c>
      <c r="BV31" s="8">
        <v>3.048286019073116</v>
      </c>
      <c r="BW31" s="8">
        <v>3.0589906608763275</v>
      </c>
      <c r="BX31" s="8">
        <v>3.070154284539403</v>
      </c>
      <c r="BY31" s="8">
        <v>3.0817949897468035</v>
      </c>
      <c r="BZ31" s="8">
        <v>3.0939313964557766</v>
      </c>
      <c r="CA31" s="8">
        <v>3.106582633971015</v>
      </c>
      <c r="CB31" s="8">
        <v>3.1197683255607656</v>
      </c>
      <c r="CC31" s="8">
        <v>3.1335085679800545</v>
      </c>
      <c r="CD31" s="8">
        <v>3.1478239051978374</v>
      </c>
      <c r="CE31" s="8">
        <v>3.1627352955510792</v>
      </c>
      <c r="CF31" s="8">
        <v>3.1782640714701467</v>
      </c>
      <c r="CG31" s="8">
        <v>3.1944318908368934</v>
      </c>
      <c r="CH31" s="8">
        <v>3.2112606789500933</v>
      </c>
      <c r="CI31" s="8">
        <v>3.2287725599832986</v>
      </c>
      <c r="CJ31" s="8">
        <v>3.246989776729247</v>
      </c>
      <c r="CK31" s="8">
        <v>3.265934597334243</v>
      </c>
      <c r="CL31" s="8">
        <v>3.2856292076379887</v>
      </c>
      <c r="CM31" s="8">
        <v>3.306095587652107</v>
      </c>
      <c r="CN31" s="8">
        <v>3.327355370637926</v>
      </c>
      <c r="CO31" s="8">
        <v>3.3494296831857566</v>
      </c>
      <c r="CP31" s="8">
        <v>3.372338964659721</v>
      </c>
      <c r="CQ31" s="8">
        <v>3.3961027643611987</v>
      </c>
      <c r="CR31" s="8">
        <v>3.4207395147885884</v>
      </c>
      <c r="CS31" s="8">
        <v>3.4462662794412053</v>
      </c>
      <c r="CT31" s="8">
        <v>3.47269847374212</v>
      </c>
      <c r="CU31" s="8">
        <v>3.500049557851793</v>
      </c>
      <c r="CV31" s="8">
        <v>3.528330700425957</v>
      </c>
      <c r="CW31" s="8">
        <v>3.5575504127535496</v>
      </c>
      <c r="CX31" s="8">
        <v>3.587714153210815</v>
      </c>
      <c r="CY31" s="8">
        <v>3.6188239026039652</v>
      </c>
      <c r="CZ31" s="5"/>
      <c r="DA31" s="12" t="s">
        <v>74</v>
      </c>
      <c r="DB31" s="5"/>
      <c r="DC31" s="5"/>
    </row>
    <row r="32" ht="15.75" customHeight="1">
      <c r="A32" s="5" t="s">
        <v>75</v>
      </c>
      <c r="B32" s="5" t="s">
        <v>65</v>
      </c>
      <c r="C32" s="8">
        <v>1.386756993827402</v>
      </c>
      <c r="D32" s="8">
        <v>1.4594277219672305</v>
      </c>
      <c r="E32" s="8">
        <v>1.5313512534105311</v>
      </c>
      <c r="F32" s="8">
        <v>1.6028056467500007</v>
      </c>
      <c r="G32" s="8">
        <v>1.6768572333125806</v>
      </c>
      <c r="H32" s="8">
        <v>1.757964695026414</v>
      </c>
      <c r="I32" s="8">
        <v>1.8378591639884332</v>
      </c>
      <c r="J32" s="8">
        <v>1.9041042258674856</v>
      </c>
      <c r="K32" s="8">
        <v>1.9730576227437997</v>
      </c>
      <c r="L32" s="8">
        <v>2.05001201555831</v>
      </c>
      <c r="M32" s="8">
        <v>2.1129039401524548</v>
      </c>
      <c r="N32" s="8">
        <v>2.1875717263300727</v>
      </c>
      <c r="O32" s="8">
        <v>2.263419731058778</v>
      </c>
      <c r="P32" s="8">
        <v>2.3454882467478675</v>
      </c>
      <c r="Q32" s="8">
        <v>2.4289885341689414</v>
      </c>
      <c r="R32" s="8">
        <v>2.511687155876969</v>
      </c>
      <c r="S32" s="8">
        <v>2.5925273474167243</v>
      </c>
      <c r="T32" s="8">
        <v>2.667888469462656</v>
      </c>
      <c r="U32" s="8">
        <v>2.746901442355399</v>
      </c>
      <c r="V32" s="8">
        <v>2.822203910667736</v>
      </c>
      <c r="W32" s="8">
        <v>2.8876417033920454</v>
      </c>
      <c r="X32" s="8">
        <v>2.989190921649973</v>
      </c>
      <c r="Y32" s="8">
        <v>3.0951768867135905</v>
      </c>
      <c r="Z32" s="8">
        <v>3.207560405404922</v>
      </c>
      <c r="AA32" s="8">
        <v>3.304867132391359</v>
      </c>
      <c r="AB32" s="8">
        <v>3.380264394918576</v>
      </c>
      <c r="AC32" s="8">
        <v>3.4599351676145753</v>
      </c>
      <c r="AD32" s="8">
        <v>3.547089372675644</v>
      </c>
      <c r="AE32" s="8">
        <v>3.6413669550863705</v>
      </c>
      <c r="AF32" s="8">
        <v>3.732243059346003</v>
      </c>
      <c r="AG32" s="8">
        <v>3.8057622554625516</v>
      </c>
      <c r="AH32" s="8">
        <v>3.853487165997581</v>
      </c>
      <c r="AI32" s="8">
        <v>3.8880267590018693</v>
      </c>
      <c r="AJ32" s="8">
        <v>3.930108461078799</v>
      </c>
      <c r="AK32" s="8">
        <v>3.985817727442706</v>
      </c>
      <c r="AL32" s="8">
        <v>4.042650338822047</v>
      </c>
      <c r="AM32" s="8">
        <v>4.102570777015898</v>
      </c>
      <c r="AN32" s="8">
        <v>4.161397666131595</v>
      </c>
      <c r="AO32" s="8">
        <v>4.216505874835369</v>
      </c>
      <c r="AP32" s="8">
        <v>4.26632904604068</v>
      </c>
      <c r="AQ32" s="8">
        <v>4.310943118491182</v>
      </c>
      <c r="AR32" s="8">
        <v>4.310028250296703</v>
      </c>
      <c r="AS32" s="8">
        <v>4.313273567985436</v>
      </c>
      <c r="AT32" s="8">
        <v>4.319234833816814</v>
      </c>
      <c r="AU32" s="8">
        <v>4.33217186743679</v>
      </c>
      <c r="AV32" s="8">
        <v>4.337605719934139</v>
      </c>
      <c r="AW32" s="8">
        <v>4.364721072324106</v>
      </c>
      <c r="AX32" s="8">
        <v>4.38700188906783</v>
      </c>
      <c r="AY32" s="8">
        <v>4.415735750286725</v>
      </c>
      <c r="AZ32" s="8">
        <v>4.404784128660888</v>
      </c>
      <c r="BA32" s="8">
        <v>4.351004560751776</v>
      </c>
      <c r="BB32" s="8">
        <v>4.297061891752505</v>
      </c>
      <c r="BC32" s="8">
        <v>4.25428296523577</v>
      </c>
      <c r="BD32" s="8">
        <v>4.172073118356473</v>
      </c>
      <c r="BE32" s="8">
        <v>4.091782745461399</v>
      </c>
      <c r="BF32" s="8">
        <v>4.0384411266638045</v>
      </c>
      <c r="BG32" s="8">
        <v>4.005975380172571</v>
      </c>
      <c r="BH32" s="8">
        <v>3.987433777102451</v>
      </c>
      <c r="BI32" s="8">
        <v>3.982528542301811</v>
      </c>
      <c r="BJ32" s="8">
        <v>3.9548873057208787</v>
      </c>
      <c r="BK32" s="8">
        <v>3.9357388479875097</v>
      </c>
      <c r="BL32" s="8">
        <v>3.932987553909699</v>
      </c>
      <c r="BM32" s="8">
        <v>3.898410193411142</v>
      </c>
      <c r="BN32" s="8">
        <v>3.8893055148311886</v>
      </c>
      <c r="BO32" s="8">
        <v>3.855746410621656</v>
      </c>
      <c r="BP32" s="8">
        <v>3.8642638592480094</v>
      </c>
      <c r="BQ32" s="8">
        <v>3.850474424719727</v>
      </c>
      <c r="BR32" s="8">
        <v>3.8021297915744654</v>
      </c>
      <c r="BS32" s="8">
        <v>3.7432832244167935</v>
      </c>
      <c r="BT32" s="8">
        <v>3.6725364849369564</v>
      </c>
      <c r="BU32" s="8">
        <v>3.5689077151240847</v>
      </c>
      <c r="BV32" s="8">
        <v>3.4845950858458705</v>
      </c>
      <c r="BW32" s="8">
        <v>3.4848532315776573</v>
      </c>
      <c r="BX32" s="8">
        <v>3.4851428984677106</v>
      </c>
      <c r="BY32" s="8">
        <v>3.485467931370221</v>
      </c>
      <c r="BZ32" s="8">
        <v>3.485832643064143</v>
      </c>
      <c r="CA32" s="8">
        <v>3.4862418709243728</v>
      </c>
      <c r="CB32" s="8">
        <v>3.4867010403842187</v>
      </c>
      <c r="CC32" s="8">
        <v>3.4872162359839947</v>
      </c>
      <c r="CD32" s="8">
        <v>3.4877942808884224</v>
      </c>
      <c r="CE32" s="8">
        <v>3.4884428258518234</v>
      </c>
      <c r="CF32" s="8">
        <v>3.489170448714981</v>
      </c>
      <c r="CG32" s="8">
        <v>3.489986765631446</v>
      </c>
      <c r="CH32" s="8">
        <v>3.490902555343926</v>
      </c>
      <c r="CI32" s="8">
        <v>3.4919298979630757</v>
      </c>
      <c r="CJ32" s="8">
        <v>3.493082329840858</v>
      </c>
      <c r="CK32" s="8">
        <v>3.4943750162775964</v>
      </c>
      <c r="CL32" s="8">
        <v>3.4958249439540254</v>
      </c>
      <c r="CM32" s="8">
        <v>3.4974511351342548</v>
      </c>
      <c r="CN32" s="8">
        <v>3.4992748858385943</v>
      </c>
      <c r="CO32" s="8">
        <v>3.5013200303307133</v>
      </c>
      <c r="CP32" s="8">
        <v>3.503613234393703</v>
      </c>
      <c r="CQ32" s="8">
        <v>3.506184319973164</v>
      </c>
      <c r="CR32" s="8">
        <v>3.5090666238275454</v>
      </c>
      <c r="CS32" s="8">
        <v>3.512297392826604</v>
      </c>
      <c r="CT32" s="8">
        <v>3.5159182184513056</v>
      </c>
      <c r="CU32" s="8">
        <v>3.519975512837427</v>
      </c>
      <c r="CV32" s="8">
        <v>3.5245210283239716</v>
      </c>
      <c r="CW32" s="8">
        <v>3.5296124218551563</v>
      </c>
      <c r="CX32" s="8">
        <v>3.535313864661284</v>
      </c>
      <c r="CY32" s="8">
        <v>3.54169669630549</v>
      </c>
      <c r="CZ32" s="5"/>
      <c r="DA32" s="12" t="s">
        <v>74</v>
      </c>
      <c r="DB32" s="5"/>
      <c r="DC32" s="5"/>
    </row>
    <row r="33" ht="15.75" customHeight="1">
      <c r="A33" s="10" t="s">
        <v>75</v>
      </c>
      <c r="B33" s="10" t="s">
        <v>66</v>
      </c>
      <c r="C33" s="11">
        <f t="shared" ref="C33:CY33" si="7">SUM(C30:C32)</f>
        <v>3.794001331</v>
      </c>
      <c r="D33" s="11">
        <f t="shared" si="7"/>
        <v>3.992819982</v>
      </c>
      <c r="E33" s="11">
        <f t="shared" si="7"/>
        <v>4.189594815</v>
      </c>
      <c r="F33" s="11">
        <f t="shared" si="7"/>
        <v>4.385087168</v>
      </c>
      <c r="G33" s="11">
        <f t="shared" si="7"/>
        <v>4.587687402</v>
      </c>
      <c r="H33" s="11">
        <f t="shared" si="7"/>
        <v>4.809596321</v>
      </c>
      <c r="I33" s="11">
        <f t="shared" si="7"/>
        <v>5.028195525</v>
      </c>
      <c r="J33" s="11">
        <f t="shared" si="7"/>
        <v>5.209467518</v>
      </c>
      <c r="K33" s="11">
        <f t="shared" si="7"/>
        <v>5.398176175</v>
      </c>
      <c r="L33" s="11">
        <f t="shared" si="7"/>
        <v>5.608818013</v>
      </c>
      <c r="M33" s="11">
        <f t="shared" si="7"/>
        <v>5.781053294</v>
      </c>
      <c r="N33" s="11">
        <f t="shared" si="7"/>
        <v>5.985607977</v>
      </c>
      <c r="O33" s="11">
        <f t="shared" si="7"/>
        <v>6.193535199</v>
      </c>
      <c r="P33" s="11">
        <f t="shared" si="7"/>
        <v>6.418678813</v>
      </c>
      <c r="Q33" s="11">
        <f t="shared" si="7"/>
        <v>6.648003514</v>
      </c>
      <c r="R33" s="11">
        <f t="shared" si="7"/>
        <v>6.875476951</v>
      </c>
      <c r="S33" s="11">
        <f t="shared" si="7"/>
        <v>7.098297367</v>
      </c>
      <c r="T33" s="11">
        <f t="shared" si="7"/>
        <v>7.30665863</v>
      </c>
      <c r="U33" s="11">
        <f t="shared" si="7"/>
        <v>7.525649497</v>
      </c>
      <c r="V33" s="11">
        <f t="shared" si="7"/>
        <v>7.73524071</v>
      </c>
      <c r="W33" s="11">
        <f t="shared" si="7"/>
        <v>7.918711059</v>
      </c>
      <c r="X33" s="11">
        <f t="shared" si="7"/>
        <v>8.202201036</v>
      </c>
      <c r="Y33" s="11">
        <f t="shared" si="7"/>
        <v>8.499049228</v>
      </c>
      <c r="Z33" s="11">
        <f t="shared" si="7"/>
        <v>8.814756076</v>
      </c>
      <c r="AA33" s="11">
        <f t="shared" si="7"/>
        <v>9.090698432</v>
      </c>
      <c r="AB33" s="11">
        <f t="shared" si="7"/>
        <v>9.30830013</v>
      </c>
      <c r="AC33" s="11">
        <f t="shared" si="7"/>
        <v>9.539298651</v>
      </c>
      <c r="AD33" s="11">
        <f t="shared" si="7"/>
        <v>9.79256529</v>
      </c>
      <c r="AE33" s="11">
        <f t="shared" si="7"/>
        <v>10.06718917</v>
      </c>
      <c r="AF33" s="11">
        <f t="shared" si="7"/>
        <v>10.33443508</v>
      </c>
      <c r="AG33" s="11">
        <f t="shared" si="7"/>
        <v>10.55616876</v>
      </c>
      <c r="AH33" s="11">
        <f t="shared" si="7"/>
        <v>10.70863207</v>
      </c>
      <c r="AI33" s="11">
        <f t="shared" si="7"/>
        <v>10.82686582</v>
      </c>
      <c r="AJ33" s="11">
        <f t="shared" si="7"/>
        <v>10.96757752</v>
      </c>
      <c r="AK33" s="11">
        <f t="shared" si="7"/>
        <v>11.1474119</v>
      </c>
      <c r="AL33" s="11">
        <f t="shared" si="7"/>
        <v>11.33215238</v>
      </c>
      <c r="AM33" s="11">
        <f t="shared" si="7"/>
        <v>11.52716586</v>
      </c>
      <c r="AN33" s="11">
        <f t="shared" si="7"/>
        <v>11.72100434</v>
      </c>
      <c r="AO33" s="11">
        <f t="shared" si="7"/>
        <v>11.9064767</v>
      </c>
      <c r="AP33" s="11">
        <f t="shared" si="7"/>
        <v>12.07928698</v>
      </c>
      <c r="AQ33" s="11">
        <f t="shared" si="7"/>
        <v>12.23962958</v>
      </c>
      <c r="AR33" s="11">
        <f t="shared" si="7"/>
        <v>12.27391109</v>
      </c>
      <c r="AS33" s="11">
        <f t="shared" si="7"/>
        <v>12.32087569</v>
      </c>
      <c r="AT33" s="11">
        <f t="shared" si="7"/>
        <v>12.37653017</v>
      </c>
      <c r="AU33" s="11">
        <f t="shared" si="7"/>
        <v>12.45247995</v>
      </c>
      <c r="AV33" s="11">
        <f t="shared" si="7"/>
        <v>12.50905555</v>
      </c>
      <c r="AW33" s="11">
        <f t="shared" si="7"/>
        <v>12.58746169</v>
      </c>
      <c r="AX33" s="11">
        <f t="shared" si="7"/>
        <v>12.66515531</v>
      </c>
      <c r="AY33" s="11">
        <f t="shared" si="7"/>
        <v>12.79071791</v>
      </c>
      <c r="AZ33" s="11">
        <f t="shared" si="7"/>
        <v>12.83487703</v>
      </c>
      <c r="BA33" s="11">
        <f t="shared" si="7"/>
        <v>12.79224596</v>
      </c>
      <c r="BB33" s="11">
        <f t="shared" si="7"/>
        <v>12.74582322</v>
      </c>
      <c r="BC33" s="11">
        <f t="shared" si="7"/>
        <v>12.73605321</v>
      </c>
      <c r="BD33" s="11">
        <f t="shared" si="7"/>
        <v>12.69479265</v>
      </c>
      <c r="BE33" s="11">
        <f t="shared" si="7"/>
        <v>12.66482212</v>
      </c>
      <c r="BF33" s="11">
        <f t="shared" si="7"/>
        <v>12.66406374</v>
      </c>
      <c r="BG33" s="11">
        <f t="shared" si="7"/>
        <v>12.70441224</v>
      </c>
      <c r="BH33" s="11">
        <f t="shared" si="7"/>
        <v>12.72226049</v>
      </c>
      <c r="BI33" s="11">
        <f t="shared" si="7"/>
        <v>12.71737837</v>
      </c>
      <c r="BJ33" s="11">
        <f t="shared" si="7"/>
        <v>12.64321494</v>
      </c>
      <c r="BK33" s="11">
        <f t="shared" si="7"/>
        <v>12.55934988</v>
      </c>
      <c r="BL33" s="11">
        <f t="shared" si="7"/>
        <v>12.54685824</v>
      </c>
      <c r="BM33" s="11">
        <f t="shared" si="7"/>
        <v>12.49867231</v>
      </c>
      <c r="BN33" s="11">
        <f t="shared" si="7"/>
        <v>12.48238376</v>
      </c>
      <c r="BO33" s="11">
        <f t="shared" si="7"/>
        <v>12.4490826</v>
      </c>
      <c r="BP33" s="11">
        <f t="shared" si="7"/>
        <v>12.47297053</v>
      </c>
      <c r="BQ33" s="11">
        <f t="shared" si="7"/>
        <v>12.47099922</v>
      </c>
      <c r="BR33" s="11">
        <f t="shared" si="7"/>
        <v>12.44579439</v>
      </c>
      <c r="BS33" s="11">
        <f t="shared" si="7"/>
        <v>12.39842059</v>
      </c>
      <c r="BT33" s="11">
        <f t="shared" si="7"/>
        <v>12.36477387</v>
      </c>
      <c r="BU33" s="11">
        <f t="shared" si="7"/>
        <v>12.2652688</v>
      </c>
      <c r="BV33" s="11">
        <f t="shared" si="7"/>
        <v>12.23290025</v>
      </c>
      <c r="BW33" s="11">
        <f t="shared" si="7"/>
        <v>12.24905837</v>
      </c>
      <c r="BX33" s="11">
        <f t="shared" si="7"/>
        <v>12.26597333</v>
      </c>
      <c r="BY33" s="11">
        <f t="shared" si="7"/>
        <v>12.28367971</v>
      </c>
      <c r="BZ33" s="11">
        <f t="shared" si="7"/>
        <v>12.3022135</v>
      </c>
      <c r="CA33" s="11">
        <f t="shared" si="7"/>
        <v>12.32161224</v>
      </c>
      <c r="CB33" s="11">
        <f t="shared" si="7"/>
        <v>12.34191501</v>
      </c>
      <c r="CC33" s="11">
        <f t="shared" si="7"/>
        <v>12.36316252</v>
      </c>
      <c r="CD33" s="11">
        <f t="shared" si="7"/>
        <v>12.3853971</v>
      </c>
      <c r="CE33" s="11">
        <f t="shared" si="7"/>
        <v>12.4086628</v>
      </c>
      <c r="CF33" s="11">
        <f t="shared" si="7"/>
        <v>12.43300543</v>
      </c>
      <c r="CG33" s="11">
        <f t="shared" si="7"/>
        <v>12.45847258</v>
      </c>
      <c r="CH33" s="11">
        <f t="shared" si="7"/>
        <v>12.48511366</v>
      </c>
      <c r="CI33" s="11">
        <f t="shared" si="7"/>
        <v>12.51297998</v>
      </c>
      <c r="CJ33" s="11">
        <f t="shared" si="7"/>
        <v>12.54212475</v>
      </c>
      <c r="CK33" s="11">
        <f t="shared" si="7"/>
        <v>12.57260313</v>
      </c>
      <c r="CL33" s="11">
        <f t="shared" si="7"/>
        <v>12.60447227</v>
      </c>
      <c r="CM33" s="11">
        <f t="shared" si="7"/>
        <v>12.63779133</v>
      </c>
      <c r="CN33" s="11">
        <f t="shared" si="7"/>
        <v>12.6726215</v>
      </c>
      <c r="CO33" s="11">
        <f t="shared" si="7"/>
        <v>12.70902603</v>
      </c>
      <c r="CP33" s="11">
        <f t="shared" si="7"/>
        <v>12.74707026</v>
      </c>
      <c r="CQ33" s="11">
        <f t="shared" si="7"/>
        <v>12.7868216</v>
      </c>
      <c r="CR33" s="11">
        <f t="shared" si="7"/>
        <v>12.82834957</v>
      </c>
      <c r="CS33" s="11">
        <f t="shared" si="7"/>
        <v>12.87172576</v>
      </c>
      <c r="CT33" s="11">
        <f t="shared" si="7"/>
        <v>12.9170239</v>
      </c>
      <c r="CU33" s="11">
        <f t="shared" si="7"/>
        <v>12.96431976</v>
      </c>
      <c r="CV33" s="11">
        <f t="shared" si="7"/>
        <v>13.01369123</v>
      </c>
      <c r="CW33" s="11">
        <f t="shared" si="7"/>
        <v>13.06521821</v>
      </c>
      <c r="CX33" s="11">
        <f t="shared" si="7"/>
        <v>13.11898267</v>
      </c>
      <c r="CY33" s="11">
        <f t="shared" si="7"/>
        <v>13.17506856</v>
      </c>
      <c r="CZ33" s="5"/>
      <c r="DA33" s="5"/>
      <c r="DB33" s="5"/>
      <c r="DC33" s="5"/>
    </row>
    <row r="34" ht="15.75" customHeight="1">
      <c r="A34" s="5" t="s">
        <v>76</v>
      </c>
      <c r="B34" s="5" t="s">
        <v>62</v>
      </c>
      <c r="C34" s="8">
        <v>5.131570515410009</v>
      </c>
      <c r="D34" s="8">
        <v>5.208396248576755</v>
      </c>
      <c r="E34" s="8">
        <v>5.290926839363883</v>
      </c>
      <c r="F34" s="8">
        <v>5.3787368230032655</v>
      </c>
      <c r="G34" s="8">
        <v>5.48074347053555</v>
      </c>
      <c r="H34" s="8">
        <v>5.609608319148269</v>
      </c>
      <c r="I34" s="8">
        <v>5.737365045248855</v>
      </c>
      <c r="J34" s="8">
        <v>5.8257965276613195</v>
      </c>
      <c r="K34" s="8">
        <v>5.926000483409859</v>
      </c>
      <c r="L34" s="8">
        <v>6.052717469289667</v>
      </c>
      <c r="M34" s="8">
        <v>6.140381860242855</v>
      </c>
      <c r="N34" s="8">
        <v>6.270119977497189</v>
      </c>
      <c r="O34" s="8">
        <v>6.4037002020763705</v>
      </c>
      <c r="P34" s="8">
        <v>6.55513198274683</v>
      </c>
      <c r="Q34" s="8">
        <v>6.710665444870119</v>
      </c>
      <c r="R34" s="8">
        <v>6.864206640690464</v>
      </c>
      <c r="S34" s="8">
        <v>7.013124465324421</v>
      </c>
      <c r="T34" s="8">
        <v>7.148044629461514</v>
      </c>
      <c r="U34" s="8">
        <v>7.293735158634634</v>
      </c>
      <c r="V34" s="8">
        <v>7.430743132663472</v>
      </c>
      <c r="W34" s="8">
        <v>7.543460728291296</v>
      </c>
      <c r="X34" s="8">
        <v>7.553318298058535</v>
      </c>
      <c r="Y34" s="8">
        <v>7.579166683928936</v>
      </c>
      <c r="Z34" s="8">
        <v>7.624280736924464</v>
      </c>
      <c r="AA34" s="8">
        <v>7.637896067104581</v>
      </c>
      <c r="AB34" s="8">
        <v>7.607568331483285</v>
      </c>
      <c r="AC34" s="8">
        <v>7.593661535785545</v>
      </c>
      <c r="AD34" s="8">
        <v>7.601703428262562</v>
      </c>
      <c r="AE34" s="8">
        <v>7.629348301766628</v>
      </c>
      <c r="AF34" s="8">
        <v>7.654059817566539</v>
      </c>
      <c r="AG34" s="8">
        <v>7.648636592583534</v>
      </c>
      <c r="AH34" s="8">
        <v>7.612725831312633</v>
      </c>
      <c r="AI34" s="8">
        <v>7.558982027134047</v>
      </c>
      <c r="AJ34" s="8">
        <v>7.526685070343394</v>
      </c>
      <c r="AK34" s="8">
        <v>7.525620767763689</v>
      </c>
      <c r="AL34" s="8">
        <v>7.531664882856738</v>
      </c>
      <c r="AM34" s="8">
        <v>7.547837507677092</v>
      </c>
      <c r="AN34" s="8">
        <v>7.566326187007696</v>
      </c>
      <c r="AO34" s="8">
        <v>7.5824714768727</v>
      </c>
      <c r="AP34" s="8">
        <v>7.593672538998473</v>
      </c>
      <c r="AQ34" s="8">
        <v>7.600195321364832</v>
      </c>
      <c r="AR34" s="8">
        <v>7.592356488280096</v>
      </c>
      <c r="AS34" s="8">
        <v>7.5943545617888075</v>
      </c>
      <c r="AT34" s="8">
        <v>7.603557691612362</v>
      </c>
      <c r="AU34" s="8">
        <v>7.626660476644243</v>
      </c>
      <c r="AV34" s="8">
        <v>7.639943813092675</v>
      </c>
      <c r="AW34" s="8">
        <v>7.662836657635548</v>
      </c>
      <c r="AX34" s="8">
        <v>7.690929611286924</v>
      </c>
      <c r="AY34" s="8">
        <v>7.736568425333922</v>
      </c>
      <c r="AZ34" s="8">
        <v>7.803186070140315</v>
      </c>
      <c r="BA34" s="8">
        <v>7.919571531099795</v>
      </c>
      <c r="BB34" s="8">
        <v>8.049553249984827</v>
      </c>
      <c r="BC34" s="8">
        <v>8.203482116044352</v>
      </c>
      <c r="BD34" s="8">
        <v>8.357624918340404</v>
      </c>
      <c r="BE34" s="8">
        <v>8.544619519399843</v>
      </c>
      <c r="BF34" s="8">
        <v>8.782055731972648</v>
      </c>
      <c r="BG34" s="8">
        <v>8.943063114556896</v>
      </c>
      <c r="BH34" s="8">
        <v>8.940834523731727</v>
      </c>
      <c r="BI34" s="8">
        <v>8.871620109525404</v>
      </c>
      <c r="BJ34" s="8">
        <v>8.790310011503818</v>
      </c>
      <c r="BK34" s="8">
        <v>8.688298442149428</v>
      </c>
      <c r="BL34" s="8">
        <v>8.646200478610938</v>
      </c>
      <c r="BM34" s="8">
        <v>8.600919128794551</v>
      </c>
      <c r="BN34" s="8">
        <v>8.585744811090947</v>
      </c>
      <c r="BO34" s="8">
        <v>8.56124820216681</v>
      </c>
      <c r="BP34" s="8">
        <v>8.531426489085584</v>
      </c>
      <c r="BQ34" s="8">
        <v>8.501221303727434</v>
      </c>
      <c r="BR34" s="8">
        <v>8.504948781077243</v>
      </c>
      <c r="BS34" s="8">
        <v>8.571103645732121</v>
      </c>
      <c r="BT34" s="8">
        <v>8.618179654804608</v>
      </c>
      <c r="BU34" s="8">
        <v>8.736151554351785</v>
      </c>
      <c r="BV34" s="8">
        <v>8.840531024012991</v>
      </c>
      <c r="BW34" s="8">
        <v>8.84149484355455</v>
      </c>
      <c r="BX34" s="8">
        <v>8.842570800549405</v>
      </c>
      <c r="BY34" s="8">
        <v>8.843771003054831</v>
      </c>
      <c r="BZ34" s="8">
        <v>8.845108622196305</v>
      </c>
      <c r="CA34" s="8">
        <v>8.846597919518558</v>
      </c>
      <c r="CB34" s="8">
        <v>8.848254254167617</v>
      </c>
      <c r="CC34" s="8">
        <v>8.850094062681897</v>
      </c>
      <c r="CD34" s="8">
        <v>8.852134802584088</v>
      </c>
      <c r="CE34" s="8">
        <v>8.854394849197496</v>
      </c>
      <c r="CF34" s="8">
        <v>8.856893333207172</v>
      </c>
      <c r="CG34" s="8">
        <v>8.859649904534526</v>
      </c>
      <c r="CH34" s="8">
        <v>8.862684406240172</v>
      </c>
      <c r="CI34" s="8">
        <v>8.86601644063875</v>
      </c>
      <c r="CJ34" s="8">
        <v>8.869664808930493</v>
      </c>
      <c r="CK34" s="8">
        <v>8.87364680588777</v>
      </c>
      <c r="CL34" s="8">
        <v>8.877977353096693</v>
      </c>
      <c r="CM34" s="8">
        <v>8.882667958732425</v>
      </c>
      <c r="CN34" s="8">
        <v>8.887725499800931</v>
      </c>
      <c r="CO34" s="8">
        <v>8.89315083529937</v>
      </c>
      <c r="CP34" s="8">
        <v>8.898937276955621</v>
      </c>
      <c r="CQ34" s="8">
        <v>8.90506896907245</v>
      </c>
      <c r="CR34" s="8">
        <v>8.911519261024756</v>
      </c>
      <c r="CS34" s="8">
        <v>8.918249194706174</v>
      </c>
      <c r="CT34" s="8">
        <v>8.925206272698453</v>
      </c>
      <c r="CU34" s="8">
        <v>8.932323716828561</v>
      </c>
      <c r="CV34" s="8">
        <v>8.93952046369294</v>
      </c>
      <c r="CW34" s="8">
        <v>8.946702162689322</v>
      </c>
      <c r="CX34" s="8">
        <v>8.953763428708685</v>
      </c>
      <c r="CY34" s="8">
        <v>8.960591539503598</v>
      </c>
      <c r="CZ34" s="5"/>
      <c r="DA34" s="5" t="s">
        <v>68</v>
      </c>
      <c r="DB34" s="5"/>
      <c r="DC34" s="5"/>
    </row>
    <row r="35" ht="15.75" customHeight="1">
      <c r="A35" s="5" t="s">
        <v>76</v>
      </c>
      <c r="B35" s="5" t="s">
        <v>64</v>
      </c>
      <c r="C35" s="8">
        <v>3.6088763985337704</v>
      </c>
      <c r="D35" s="8">
        <v>3.662905583950144</v>
      </c>
      <c r="E35" s="8">
        <v>3.720946820821196</v>
      </c>
      <c r="F35" s="8">
        <v>3.7827008923179</v>
      </c>
      <c r="G35" s="8">
        <v>3.8544390406895284</v>
      </c>
      <c r="H35" s="8">
        <v>3.9450657336390913</v>
      </c>
      <c r="I35" s="8">
        <v>4.034913103366679</v>
      </c>
      <c r="J35" s="8">
        <v>4.097104199128984</v>
      </c>
      <c r="K35" s="8">
        <v>4.167574439313599</v>
      </c>
      <c r="L35" s="8">
        <v>4.256690325288249</v>
      </c>
      <c r="M35" s="8">
        <v>4.318341411106579</v>
      </c>
      <c r="N35" s="8">
        <v>4.409581075934461</v>
      </c>
      <c r="O35" s="8">
        <v>4.503521740657396</v>
      </c>
      <c r="P35" s="8">
        <v>4.610015086469789</v>
      </c>
      <c r="Q35" s="8">
        <v>4.719390110417623</v>
      </c>
      <c r="R35" s="8">
        <v>4.827359432401893</v>
      </c>
      <c r="S35" s="8">
        <v>4.93207024344431</v>
      </c>
      <c r="T35" s="8">
        <v>5.026926508999442</v>
      </c>
      <c r="U35" s="8">
        <v>5.129342259799557</v>
      </c>
      <c r="V35" s="8">
        <v>5.225630874112859</v>
      </c>
      <c r="W35" s="8">
        <v>5.304808223582679</v>
      </c>
      <c r="X35" s="8">
        <v>5.311615651491004</v>
      </c>
      <c r="Y35" s="8">
        <v>5.329624343736827</v>
      </c>
      <c r="Z35" s="8">
        <v>5.361125959206566</v>
      </c>
      <c r="AA35" s="8">
        <v>5.370406402547475</v>
      </c>
      <c r="AB35" s="8">
        <v>5.348699370018277</v>
      </c>
      <c r="AC35" s="8">
        <v>5.338441074913625</v>
      </c>
      <c r="AD35" s="8">
        <v>5.343501934341638</v>
      </c>
      <c r="AE35" s="8">
        <v>5.362214363293425</v>
      </c>
      <c r="AF35" s="8">
        <v>5.37871082817907</v>
      </c>
      <c r="AG35" s="8">
        <v>5.373842900470752</v>
      </c>
      <c r="AH35" s="8">
        <v>5.347359278171732</v>
      </c>
      <c r="AI35" s="8">
        <v>5.308132516072138</v>
      </c>
      <c r="AJ35" s="8">
        <v>5.283771440301327</v>
      </c>
      <c r="AK35" s="8">
        <v>5.281144002880117</v>
      </c>
      <c r="AL35" s="8">
        <v>5.283271923547205</v>
      </c>
      <c r="AM35" s="8">
        <v>5.2922685392114595</v>
      </c>
      <c r="AN35" s="8">
        <v>5.302630931972694</v>
      </c>
      <c r="AO35" s="8">
        <v>5.311075568667445</v>
      </c>
      <c r="AP35" s="8">
        <v>5.3157685919666955</v>
      </c>
      <c r="AQ35" s="8">
        <v>5.316894081164898</v>
      </c>
      <c r="AR35" s="8">
        <v>5.30760537753008</v>
      </c>
      <c r="AS35" s="8">
        <v>5.304948970904452</v>
      </c>
      <c r="AT35" s="8">
        <v>5.307075009279817</v>
      </c>
      <c r="AU35" s="8">
        <v>5.318693779561453</v>
      </c>
      <c r="AV35" s="8">
        <v>5.323127501850529</v>
      </c>
      <c r="AW35" s="8">
        <v>5.332049680130854</v>
      </c>
      <c r="AX35" s="8">
        <v>5.353375612227037</v>
      </c>
      <c r="AY35" s="8">
        <v>5.391896237986421</v>
      </c>
      <c r="AZ35" s="8">
        <v>5.417439662159638</v>
      </c>
      <c r="BA35" s="8">
        <v>5.425063794534856</v>
      </c>
      <c r="BB35" s="8">
        <v>5.419618581901263</v>
      </c>
      <c r="BC35" s="8">
        <v>5.399949007582149</v>
      </c>
      <c r="BD35" s="8">
        <v>5.384676583684759</v>
      </c>
      <c r="BE35" s="8">
        <v>5.39883645310558</v>
      </c>
      <c r="BF35" s="8">
        <v>5.428545431167781</v>
      </c>
      <c r="BG35" s="8">
        <v>5.498492621540778</v>
      </c>
      <c r="BH35" s="8">
        <v>5.537937705102363</v>
      </c>
      <c r="BI35" s="8">
        <v>5.550928043188388</v>
      </c>
      <c r="BJ35" s="8">
        <v>5.503297949646038</v>
      </c>
      <c r="BK35" s="8">
        <v>5.417021113756186</v>
      </c>
      <c r="BL35" s="8">
        <v>5.363384664442261</v>
      </c>
      <c r="BM35" s="8">
        <v>5.301044535807721</v>
      </c>
      <c r="BN35" s="8">
        <v>5.243766820995979</v>
      </c>
      <c r="BO35" s="8">
        <v>5.18432940436128</v>
      </c>
      <c r="BP35" s="8">
        <v>5.099041789658923</v>
      </c>
      <c r="BQ35" s="8">
        <v>5.019729626437985</v>
      </c>
      <c r="BR35" s="8">
        <v>4.950274247742731</v>
      </c>
      <c r="BS35" s="8">
        <v>4.8906976232310795</v>
      </c>
      <c r="BT35" s="8">
        <v>4.859841652312652</v>
      </c>
      <c r="BU35" s="8">
        <v>4.858668946856755</v>
      </c>
      <c r="BV35" s="8">
        <v>4.830828178916794</v>
      </c>
      <c r="BW35" s="8">
        <v>4.845524566050783</v>
      </c>
      <c r="BX35" s="8">
        <v>4.8621427636350685</v>
      </c>
      <c r="BY35" s="8">
        <v>4.880932200411447</v>
      </c>
      <c r="BZ35" s="8">
        <v>4.902173977034985</v>
      </c>
      <c r="CA35" s="8">
        <v>4.926184612584968</v>
      </c>
      <c r="CB35" s="8">
        <v>4.953320120274651</v>
      </c>
      <c r="CC35" s="8">
        <v>4.983980389736925</v>
      </c>
      <c r="CD35" s="8">
        <v>5.018613823400503</v>
      </c>
      <c r="CE35" s="8">
        <v>5.057722129847527</v>
      </c>
      <c r="CF35" s="8">
        <v>5.101865111570112</v>
      </c>
      <c r="CG35" s="8">
        <v>5.15166518995466</v>
      </c>
      <c r="CH35" s="8">
        <v>5.207811275622256</v>
      </c>
      <c r="CI35" s="8">
        <v>5.271061403223815</v>
      </c>
      <c r="CJ35" s="8">
        <v>5.342243288810209</v>
      </c>
      <c r="CK35" s="8">
        <v>5.422251614571932</v>
      </c>
      <c r="CL35" s="8">
        <v>5.512040379239216</v>
      </c>
      <c r="CM35" s="8">
        <v>5.612608057158281</v>
      </c>
      <c r="CN35" s="8">
        <v>5.724972586233467</v>
      </c>
      <c r="CO35" s="8">
        <v>5.850132393889293</v>
      </c>
      <c r="CP35" s="8">
        <v>5.989008884303874</v>
      </c>
      <c r="CQ35" s="8">
        <v>6.142365291597012</v>
      </c>
      <c r="CR35" s="8">
        <v>6.310696996802044</v>
      </c>
      <c r="CS35" s="8">
        <v>6.494090034272727</v>
      </c>
      <c r="CT35" s="8">
        <v>6.692048608507657</v>
      </c>
      <c r="CU35" s="8">
        <v>6.903300229048832</v>
      </c>
      <c r="CV35" s="8">
        <v>7.1255995195281185</v>
      </c>
      <c r="CW35" s="8">
        <v>7.355568612738705</v>
      </c>
      <c r="CX35" s="8">
        <v>7.5886302888777495</v>
      </c>
      <c r="CY35" s="8">
        <v>7.8191022749051955</v>
      </c>
      <c r="CZ35" s="5"/>
      <c r="DA35" s="5" t="s">
        <v>68</v>
      </c>
      <c r="DB35" s="5"/>
      <c r="DC35" s="5"/>
    </row>
    <row r="36" ht="15.75" customHeight="1">
      <c r="A36" s="5" t="s">
        <v>76</v>
      </c>
      <c r="B36" s="5" t="s">
        <v>65</v>
      </c>
      <c r="C36" s="8">
        <v>2.577800527506261</v>
      </c>
      <c r="D36" s="8">
        <v>2.6163930426088395</v>
      </c>
      <c r="E36" s="8">
        <v>2.657850935451308</v>
      </c>
      <c r="F36" s="8">
        <v>2.70195992679083</v>
      </c>
      <c r="G36" s="8">
        <v>2.7531984231384232</v>
      </c>
      <c r="H36" s="8">
        <v>2.817924777267909</v>
      </c>
      <c r="I36" s="8">
        <v>2.882086770335027</v>
      </c>
      <c r="J36" s="8">
        <v>2.9264805434355474</v>
      </c>
      <c r="K36" s="8">
        <v>2.976765671206046</v>
      </c>
      <c r="L36" s="8">
        <v>3.0403339372311997</v>
      </c>
      <c r="M36" s="8">
        <v>3.084230930852191</v>
      </c>
      <c r="N36" s="8">
        <v>3.1491820045796066</v>
      </c>
      <c r="O36" s="8">
        <v>3.2159508169739777</v>
      </c>
      <c r="P36" s="8">
        <v>3.2915346118498703</v>
      </c>
      <c r="Q36" s="8">
        <v>3.368977890824464</v>
      </c>
      <c r="R36" s="8">
        <v>3.4451631525743465</v>
      </c>
      <c r="S36" s="8">
        <v>3.518705172504785</v>
      </c>
      <c r="T36" s="8">
        <v>3.584825179326383</v>
      </c>
      <c r="U36" s="8">
        <v>3.6558908396708647</v>
      </c>
      <c r="V36" s="8">
        <v>3.7220530005173877</v>
      </c>
      <c r="W36" s="8">
        <v>3.7753933753418427</v>
      </c>
      <c r="X36" s="8">
        <v>3.776650858743734</v>
      </c>
      <c r="Y36" s="8">
        <v>3.7852939853725167</v>
      </c>
      <c r="Z36" s="8">
        <v>3.8029238887397723</v>
      </c>
      <c r="AA36" s="8">
        <v>3.80400324732491</v>
      </c>
      <c r="AB36" s="8">
        <v>3.782252920035669</v>
      </c>
      <c r="AC36" s="8">
        <v>3.767977101093095</v>
      </c>
      <c r="AD36" s="8">
        <v>3.763941898934493</v>
      </c>
      <c r="AE36" s="8">
        <v>3.7689660010533577</v>
      </c>
      <c r="AF36" s="8">
        <v>3.7717321764996083</v>
      </c>
      <c r="AG36" s="8">
        <v>3.7585850989601153</v>
      </c>
      <c r="AH36" s="8">
        <v>3.729581642313568</v>
      </c>
      <c r="AI36" s="8">
        <v>3.6909133580739324</v>
      </c>
      <c r="AJ36" s="8">
        <v>3.662330046629844</v>
      </c>
      <c r="AK36" s="8">
        <v>3.648765342421604</v>
      </c>
      <c r="AL36" s="8">
        <v>3.6381177490348593</v>
      </c>
      <c r="AM36" s="8">
        <v>3.6319204831521157</v>
      </c>
      <c r="AN36" s="8">
        <v>3.626264149224512</v>
      </c>
      <c r="AO36" s="8">
        <v>3.6188225859066447</v>
      </c>
      <c r="AP36" s="8">
        <v>3.608303638540009</v>
      </c>
      <c r="AQ36" s="8">
        <v>3.5948558148237963</v>
      </c>
      <c r="AR36" s="8">
        <v>3.573363916142668</v>
      </c>
      <c r="AS36" s="8">
        <v>3.556242351976013</v>
      </c>
      <c r="AT36" s="8">
        <v>3.5421898978408777</v>
      </c>
      <c r="AU36" s="8">
        <v>3.5345935626627587</v>
      </c>
      <c r="AV36" s="8">
        <v>3.5215658032095427</v>
      </c>
      <c r="AW36" s="8">
        <v>3.5115447126521775</v>
      </c>
      <c r="AX36" s="8">
        <v>3.502594608388548</v>
      </c>
      <c r="AY36" s="8">
        <v>3.4825398603222033</v>
      </c>
      <c r="AZ36" s="8">
        <v>3.466305854074524</v>
      </c>
      <c r="BA36" s="8">
        <v>3.4436004164907907</v>
      </c>
      <c r="BB36" s="8">
        <v>3.425441261654907</v>
      </c>
      <c r="BC36" s="8">
        <v>3.4076299365228526</v>
      </c>
      <c r="BD36" s="8">
        <v>3.39467891516377</v>
      </c>
      <c r="BE36" s="8">
        <v>3.4027566265552545</v>
      </c>
      <c r="BF36" s="8">
        <v>3.4257321098170985</v>
      </c>
      <c r="BG36" s="8">
        <v>3.4642000111727835</v>
      </c>
      <c r="BH36" s="8">
        <v>3.4999028153006075</v>
      </c>
      <c r="BI36" s="8">
        <v>3.508629805526266</v>
      </c>
      <c r="BJ36" s="8">
        <v>3.4842067095771427</v>
      </c>
      <c r="BK36" s="8">
        <v>3.4586957430718</v>
      </c>
      <c r="BL36" s="8">
        <v>3.450349092300322</v>
      </c>
      <c r="BM36" s="8">
        <v>3.4359960643559</v>
      </c>
      <c r="BN36" s="8">
        <v>3.4263185353009074</v>
      </c>
      <c r="BO36" s="8">
        <v>3.417305863982834</v>
      </c>
      <c r="BP36" s="8">
        <v>3.406497155171829</v>
      </c>
      <c r="BQ36" s="8">
        <v>3.3849953512428455</v>
      </c>
      <c r="BR36" s="8">
        <v>3.3626017507862493</v>
      </c>
      <c r="BS36" s="8">
        <v>3.349407451873003</v>
      </c>
      <c r="BT36" s="8">
        <v>3.375597475075688</v>
      </c>
      <c r="BU36" s="8">
        <v>3.394113155486402</v>
      </c>
      <c r="BV36" s="8">
        <v>3.3925689795860183</v>
      </c>
      <c r="BW36" s="8">
        <v>3.4585414183062486</v>
      </c>
      <c r="BX36" s="8">
        <v>3.5284464245894926</v>
      </c>
      <c r="BY36" s="8">
        <v>3.602508074855501</v>
      </c>
      <c r="BZ36" s="8">
        <v>3.6809573256936647</v>
      </c>
      <c r="CA36" s="8">
        <v>3.7640305488958785</v>
      </c>
      <c r="CB36" s="8">
        <v>3.851967574034559</v>
      </c>
      <c r="CC36" s="8">
        <v>3.9450091434165877</v>
      </c>
      <c r="CD36" s="8">
        <v>4.043393674312641</v>
      </c>
      <c r="CE36" s="8">
        <v>4.147353215312122</v>
      </c>
      <c r="CF36" s="8">
        <v>4.257108479032886</v>
      </c>
      <c r="CG36" s="8">
        <v>4.372862834292081</v>
      </c>
      <c r="CH36" s="8">
        <v>4.494795149886063</v>
      </c>
      <c r="CI36" s="8">
        <v>4.6230514026276355</v>
      </c>
      <c r="CJ36" s="8">
        <v>4.757734998124717</v>
      </c>
      <c r="CK36" s="8">
        <v>4.898895808244422</v>
      </c>
      <c r="CL36" s="8">
        <v>5.046518008629291</v>
      </c>
      <c r="CM36" s="8">
        <v>5.200506906790122</v>
      </c>
      <c r="CN36" s="8">
        <v>5.360675088458758</v>
      </c>
      <c r="CO36" s="8">
        <v>5.52672837651639</v>
      </c>
      <c r="CP36" s="8">
        <v>5.698252287992382</v>
      </c>
      <c r="CQ36" s="8">
        <v>5.8746998792669025</v>
      </c>
      <c r="CR36" s="8">
        <v>6.05538206885087</v>
      </c>
      <c r="CS36" s="8">
        <v>6.2394616934071</v>
      </c>
      <c r="CT36" s="8">
        <v>6.4259526502289415</v>
      </c>
      <c r="CU36" s="8">
        <v>6.613725466820012</v>
      </c>
      <c r="CV36" s="8">
        <v>6.801520474000424</v>
      </c>
      <c r="CW36" s="8">
        <v>6.987969409912623</v>
      </c>
      <c r="CX36" s="8">
        <v>7.17162573429644</v>
      </c>
      <c r="CY36" s="8">
        <v>7.351003201489178</v>
      </c>
      <c r="CZ36" s="5"/>
      <c r="DA36" s="5" t="s">
        <v>68</v>
      </c>
      <c r="DB36" s="5"/>
      <c r="DC36" s="5"/>
    </row>
    <row r="37" ht="15.75" customHeight="1">
      <c r="A37" s="10" t="s">
        <v>76</v>
      </c>
      <c r="B37" s="10" t="s">
        <v>66</v>
      </c>
      <c r="C37" s="11">
        <f t="shared" ref="C37:CY37" si="8">SUM(C34:C36)</f>
        <v>11.31824744</v>
      </c>
      <c r="D37" s="11">
        <f t="shared" si="8"/>
        <v>11.48769488</v>
      </c>
      <c r="E37" s="11">
        <f t="shared" si="8"/>
        <v>11.6697246</v>
      </c>
      <c r="F37" s="11">
        <f t="shared" si="8"/>
        <v>11.86339764</v>
      </c>
      <c r="G37" s="11">
        <f t="shared" si="8"/>
        <v>12.08838093</v>
      </c>
      <c r="H37" s="11">
        <f t="shared" si="8"/>
        <v>12.37259883</v>
      </c>
      <c r="I37" s="11">
        <f t="shared" si="8"/>
        <v>12.65436492</v>
      </c>
      <c r="J37" s="11">
        <f t="shared" si="8"/>
        <v>12.84938127</v>
      </c>
      <c r="K37" s="11">
        <f t="shared" si="8"/>
        <v>13.07034059</v>
      </c>
      <c r="L37" s="11">
        <f t="shared" si="8"/>
        <v>13.34974173</v>
      </c>
      <c r="M37" s="11">
        <f t="shared" si="8"/>
        <v>13.5429542</v>
      </c>
      <c r="N37" s="11">
        <f t="shared" si="8"/>
        <v>13.82888306</v>
      </c>
      <c r="O37" s="11">
        <f t="shared" si="8"/>
        <v>14.12317276</v>
      </c>
      <c r="P37" s="11">
        <f t="shared" si="8"/>
        <v>14.45668168</v>
      </c>
      <c r="Q37" s="11">
        <f t="shared" si="8"/>
        <v>14.79903345</v>
      </c>
      <c r="R37" s="11">
        <f t="shared" si="8"/>
        <v>15.13672923</v>
      </c>
      <c r="S37" s="11">
        <f t="shared" si="8"/>
        <v>15.46389988</v>
      </c>
      <c r="T37" s="11">
        <f t="shared" si="8"/>
        <v>15.75979632</v>
      </c>
      <c r="U37" s="11">
        <f t="shared" si="8"/>
        <v>16.07896826</v>
      </c>
      <c r="V37" s="11">
        <f t="shared" si="8"/>
        <v>16.37842701</v>
      </c>
      <c r="W37" s="11">
        <f t="shared" si="8"/>
        <v>16.62366233</v>
      </c>
      <c r="X37" s="11">
        <f t="shared" si="8"/>
        <v>16.64158481</v>
      </c>
      <c r="Y37" s="11">
        <f t="shared" si="8"/>
        <v>16.69408501</v>
      </c>
      <c r="Z37" s="11">
        <f t="shared" si="8"/>
        <v>16.78833058</v>
      </c>
      <c r="AA37" s="11">
        <f t="shared" si="8"/>
        <v>16.81230572</v>
      </c>
      <c r="AB37" s="11">
        <f t="shared" si="8"/>
        <v>16.73852062</v>
      </c>
      <c r="AC37" s="11">
        <f t="shared" si="8"/>
        <v>16.70007971</v>
      </c>
      <c r="AD37" s="11">
        <f t="shared" si="8"/>
        <v>16.70914726</v>
      </c>
      <c r="AE37" s="11">
        <f t="shared" si="8"/>
        <v>16.76052867</v>
      </c>
      <c r="AF37" s="11">
        <f t="shared" si="8"/>
        <v>16.80450282</v>
      </c>
      <c r="AG37" s="11">
        <f t="shared" si="8"/>
        <v>16.78106459</v>
      </c>
      <c r="AH37" s="11">
        <f t="shared" si="8"/>
        <v>16.68966675</v>
      </c>
      <c r="AI37" s="11">
        <f t="shared" si="8"/>
        <v>16.5580279</v>
      </c>
      <c r="AJ37" s="11">
        <f t="shared" si="8"/>
        <v>16.47278656</v>
      </c>
      <c r="AK37" s="11">
        <f t="shared" si="8"/>
        <v>16.45553011</v>
      </c>
      <c r="AL37" s="11">
        <f t="shared" si="8"/>
        <v>16.45305456</v>
      </c>
      <c r="AM37" s="11">
        <f t="shared" si="8"/>
        <v>16.47202653</v>
      </c>
      <c r="AN37" s="11">
        <f t="shared" si="8"/>
        <v>16.49522127</v>
      </c>
      <c r="AO37" s="11">
        <f t="shared" si="8"/>
        <v>16.51236963</v>
      </c>
      <c r="AP37" s="11">
        <f t="shared" si="8"/>
        <v>16.51774477</v>
      </c>
      <c r="AQ37" s="11">
        <f t="shared" si="8"/>
        <v>16.51194522</v>
      </c>
      <c r="AR37" s="11">
        <f t="shared" si="8"/>
        <v>16.47332578</v>
      </c>
      <c r="AS37" s="11">
        <f t="shared" si="8"/>
        <v>16.45554588</v>
      </c>
      <c r="AT37" s="11">
        <f t="shared" si="8"/>
        <v>16.4528226</v>
      </c>
      <c r="AU37" s="11">
        <f t="shared" si="8"/>
        <v>16.47994782</v>
      </c>
      <c r="AV37" s="11">
        <f t="shared" si="8"/>
        <v>16.48463712</v>
      </c>
      <c r="AW37" s="11">
        <f t="shared" si="8"/>
        <v>16.50643105</v>
      </c>
      <c r="AX37" s="11">
        <f t="shared" si="8"/>
        <v>16.54689983</v>
      </c>
      <c r="AY37" s="11">
        <f t="shared" si="8"/>
        <v>16.61100452</v>
      </c>
      <c r="AZ37" s="11">
        <f t="shared" si="8"/>
        <v>16.68693159</v>
      </c>
      <c r="BA37" s="11">
        <f t="shared" si="8"/>
        <v>16.78823574</v>
      </c>
      <c r="BB37" s="11">
        <f t="shared" si="8"/>
        <v>16.89461309</v>
      </c>
      <c r="BC37" s="11">
        <f t="shared" si="8"/>
        <v>17.01106106</v>
      </c>
      <c r="BD37" s="11">
        <f t="shared" si="8"/>
        <v>17.13698042</v>
      </c>
      <c r="BE37" s="11">
        <f t="shared" si="8"/>
        <v>17.3462126</v>
      </c>
      <c r="BF37" s="11">
        <f t="shared" si="8"/>
        <v>17.63633327</v>
      </c>
      <c r="BG37" s="11">
        <f t="shared" si="8"/>
        <v>17.90575575</v>
      </c>
      <c r="BH37" s="11">
        <f t="shared" si="8"/>
        <v>17.97867504</v>
      </c>
      <c r="BI37" s="11">
        <f t="shared" si="8"/>
        <v>17.93117796</v>
      </c>
      <c r="BJ37" s="11">
        <f t="shared" si="8"/>
        <v>17.77781467</v>
      </c>
      <c r="BK37" s="11">
        <f t="shared" si="8"/>
        <v>17.5640153</v>
      </c>
      <c r="BL37" s="11">
        <f t="shared" si="8"/>
        <v>17.45993424</v>
      </c>
      <c r="BM37" s="11">
        <f t="shared" si="8"/>
        <v>17.33795973</v>
      </c>
      <c r="BN37" s="11">
        <f t="shared" si="8"/>
        <v>17.25583017</v>
      </c>
      <c r="BO37" s="11">
        <f t="shared" si="8"/>
        <v>17.16288347</v>
      </c>
      <c r="BP37" s="11">
        <f t="shared" si="8"/>
        <v>17.03696543</v>
      </c>
      <c r="BQ37" s="11">
        <f t="shared" si="8"/>
        <v>16.90594628</v>
      </c>
      <c r="BR37" s="11">
        <f t="shared" si="8"/>
        <v>16.81782478</v>
      </c>
      <c r="BS37" s="11">
        <f t="shared" si="8"/>
        <v>16.81120872</v>
      </c>
      <c r="BT37" s="11">
        <f t="shared" si="8"/>
        <v>16.85361878</v>
      </c>
      <c r="BU37" s="11">
        <f t="shared" si="8"/>
        <v>16.98893366</v>
      </c>
      <c r="BV37" s="11">
        <f t="shared" si="8"/>
        <v>17.06392818</v>
      </c>
      <c r="BW37" s="11">
        <f t="shared" si="8"/>
        <v>17.14556083</v>
      </c>
      <c r="BX37" s="11">
        <f t="shared" si="8"/>
        <v>17.23315999</v>
      </c>
      <c r="BY37" s="11">
        <f t="shared" si="8"/>
        <v>17.32721128</v>
      </c>
      <c r="BZ37" s="11">
        <f t="shared" si="8"/>
        <v>17.42823992</v>
      </c>
      <c r="CA37" s="11">
        <f t="shared" si="8"/>
        <v>17.53681308</v>
      </c>
      <c r="CB37" s="11">
        <f t="shared" si="8"/>
        <v>17.65354195</v>
      </c>
      <c r="CC37" s="11">
        <f t="shared" si="8"/>
        <v>17.7790836</v>
      </c>
      <c r="CD37" s="11">
        <f t="shared" si="8"/>
        <v>17.9141423</v>
      </c>
      <c r="CE37" s="11">
        <f t="shared" si="8"/>
        <v>18.05947019</v>
      </c>
      <c r="CF37" s="11">
        <f t="shared" si="8"/>
        <v>18.21586692</v>
      </c>
      <c r="CG37" s="11">
        <f t="shared" si="8"/>
        <v>18.38417793</v>
      </c>
      <c r="CH37" s="11">
        <f t="shared" si="8"/>
        <v>18.56529083</v>
      </c>
      <c r="CI37" s="11">
        <f t="shared" si="8"/>
        <v>18.76012925</v>
      </c>
      <c r="CJ37" s="11">
        <f t="shared" si="8"/>
        <v>18.9696431</v>
      </c>
      <c r="CK37" s="11">
        <f t="shared" si="8"/>
        <v>19.19479423</v>
      </c>
      <c r="CL37" s="11">
        <f t="shared" si="8"/>
        <v>19.43653574</v>
      </c>
      <c r="CM37" s="11">
        <f t="shared" si="8"/>
        <v>19.69578292</v>
      </c>
      <c r="CN37" s="11">
        <f t="shared" si="8"/>
        <v>19.97337317</v>
      </c>
      <c r="CO37" s="11">
        <f t="shared" si="8"/>
        <v>20.27001161</v>
      </c>
      <c r="CP37" s="11">
        <f t="shared" si="8"/>
        <v>20.58619845</v>
      </c>
      <c r="CQ37" s="11">
        <f t="shared" si="8"/>
        <v>20.92213414</v>
      </c>
      <c r="CR37" s="11">
        <f t="shared" si="8"/>
        <v>21.27759833</v>
      </c>
      <c r="CS37" s="11">
        <f t="shared" si="8"/>
        <v>21.65180092</v>
      </c>
      <c r="CT37" s="11">
        <f t="shared" si="8"/>
        <v>22.04320753</v>
      </c>
      <c r="CU37" s="11">
        <f t="shared" si="8"/>
        <v>22.44934941</v>
      </c>
      <c r="CV37" s="11">
        <f t="shared" si="8"/>
        <v>22.86664046</v>
      </c>
      <c r="CW37" s="11">
        <f t="shared" si="8"/>
        <v>23.29024019</v>
      </c>
      <c r="CX37" s="11">
        <f t="shared" si="8"/>
        <v>23.71401945</v>
      </c>
      <c r="CY37" s="11">
        <f t="shared" si="8"/>
        <v>24.13069702</v>
      </c>
      <c r="CZ37" s="5"/>
      <c r="DA37" s="5"/>
      <c r="DB37" s="5"/>
      <c r="DC37" s="5"/>
    </row>
    <row r="38" ht="15.75" customHeight="1">
      <c r="A38" s="5" t="s">
        <v>77</v>
      </c>
      <c r="B38" s="5" t="s">
        <v>62</v>
      </c>
      <c r="C38" s="8">
        <v>1.6664615026384193</v>
      </c>
      <c r="D38" s="8">
        <v>1.798448741081508</v>
      </c>
      <c r="E38" s="8">
        <v>1.932621895466116</v>
      </c>
      <c r="F38" s="8">
        <v>2.0691453911764146</v>
      </c>
      <c r="G38" s="8">
        <v>2.21190407155538</v>
      </c>
      <c r="H38" s="8">
        <v>2.367002766399613</v>
      </c>
      <c r="I38" s="8">
        <v>2.523541781015014</v>
      </c>
      <c r="J38" s="8">
        <v>2.6639119955490345</v>
      </c>
      <c r="K38" s="8">
        <v>2.81027320268665</v>
      </c>
      <c r="L38" s="8">
        <v>2.9704276459354393</v>
      </c>
      <c r="M38" s="8">
        <v>3.1123938957559885</v>
      </c>
      <c r="N38" s="8">
        <v>3.242952037899153</v>
      </c>
      <c r="O38" s="8">
        <v>3.376117530033494</v>
      </c>
      <c r="P38" s="8">
        <v>3.51949660357263</v>
      </c>
      <c r="Q38" s="8">
        <v>3.6660517979852933</v>
      </c>
      <c r="R38" s="8">
        <v>3.8124680426047672</v>
      </c>
      <c r="S38" s="8">
        <v>3.9571645796669435</v>
      </c>
      <c r="T38" s="8">
        <v>4.094613326264033</v>
      </c>
      <c r="U38" s="8">
        <v>4.2388251632939244</v>
      </c>
      <c r="V38" s="8">
        <v>4.378577291313372</v>
      </c>
      <c r="W38" s="8">
        <v>4.504317459020574</v>
      </c>
      <c r="X38" s="8">
        <v>4.618720429308851</v>
      </c>
      <c r="Y38" s="8">
        <v>4.739421553348791</v>
      </c>
      <c r="Z38" s="8">
        <v>4.869352310172999</v>
      </c>
      <c r="AA38" s="8">
        <v>4.9763449662437145</v>
      </c>
      <c r="AB38" s="8">
        <v>5.051089109812015</v>
      </c>
      <c r="AC38" s="8">
        <v>5.13296378124339</v>
      </c>
      <c r="AD38" s="8">
        <v>5.226540768885319</v>
      </c>
      <c r="AE38" s="8">
        <v>5.331087153121327</v>
      </c>
      <c r="AF38" s="8">
        <v>5.431381902081065</v>
      </c>
      <c r="AG38" s="8">
        <v>5.5078487580269995</v>
      </c>
      <c r="AH38" s="8">
        <v>5.558227710539581</v>
      </c>
      <c r="AI38" s="8">
        <v>5.591976078454548</v>
      </c>
      <c r="AJ38" s="8">
        <v>5.6382013656898655</v>
      </c>
      <c r="AK38" s="8">
        <v>5.705086949860292</v>
      </c>
      <c r="AL38" s="8">
        <v>5.77510284180803</v>
      </c>
      <c r="AM38" s="8">
        <v>5.850885579895416</v>
      </c>
      <c r="AN38" s="8">
        <v>5.926665298613763</v>
      </c>
      <c r="AO38" s="8">
        <v>5.998898451614934</v>
      </c>
      <c r="AP38" s="8">
        <v>6.06553493446739</v>
      </c>
      <c r="AQ38" s="8">
        <v>6.126757264626368</v>
      </c>
      <c r="AR38" s="8">
        <v>6.1035162539328285</v>
      </c>
      <c r="AS38" s="8">
        <v>6.089044117816124</v>
      </c>
      <c r="AT38" s="8">
        <v>6.081111909552355</v>
      </c>
      <c r="AU38" s="8">
        <v>6.0849638549871825</v>
      </c>
      <c r="AV38" s="8">
        <v>6.081594170433826</v>
      </c>
      <c r="AW38" s="8">
        <v>6.0919005719789325</v>
      </c>
      <c r="AX38" s="8">
        <v>6.099489628793085</v>
      </c>
      <c r="AY38" s="8">
        <v>6.116850461238964</v>
      </c>
      <c r="AZ38" s="8">
        <v>6.134973709412777</v>
      </c>
      <c r="BA38" s="8">
        <v>6.201449214138409</v>
      </c>
      <c r="BB38" s="8">
        <v>6.270589470775669</v>
      </c>
      <c r="BC38" s="8">
        <v>6.322397894036993</v>
      </c>
      <c r="BD38" s="8">
        <v>6.399438866421756</v>
      </c>
      <c r="BE38" s="8">
        <v>6.479627636042046</v>
      </c>
      <c r="BF38" s="8">
        <v>6.591230770123201</v>
      </c>
      <c r="BG38" s="8">
        <v>6.725394163433239</v>
      </c>
      <c r="BH38" s="8">
        <v>6.7623355485317935</v>
      </c>
      <c r="BI38" s="8">
        <v>6.746760061408437</v>
      </c>
      <c r="BJ38" s="8">
        <v>6.674818585523469</v>
      </c>
      <c r="BK38" s="8">
        <v>6.589381892831676</v>
      </c>
      <c r="BL38" s="8">
        <v>6.558664276112005</v>
      </c>
      <c r="BM38" s="8">
        <v>6.545156721568242</v>
      </c>
      <c r="BN38" s="8">
        <v>6.580008239236306</v>
      </c>
      <c r="BO38" s="8">
        <v>6.575109390913789</v>
      </c>
      <c r="BP38" s="8">
        <v>6.571681452794292</v>
      </c>
      <c r="BQ38" s="8">
        <v>6.584244010982352</v>
      </c>
      <c r="BR38" s="8">
        <v>6.60883073035312</v>
      </c>
      <c r="BS38" s="8">
        <v>6.6750983388671274</v>
      </c>
      <c r="BT38" s="8">
        <v>6.698680394873719</v>
      </c>
      <c r="BU38" s="8">
        <v>6.7217063451505235</v>
      </c>
      <c r="BV38" s="8">
        <v>6.795273795383186</v>
      </c>
      <c r="BW38" s="8">
        <v>6.7968221338000605</v>
      </c>
      <c r="BX38" s="8">
        <v>6.798508733647908</v>
      </c>
      <c r="BY38" s="8">
        <v>6.800344546569409</v>
      </c>
      <c r="BZ38" s="8">
        <v>6.802341106663349</v>
      </c>
      <c r="CA38" s="8">
        <v>6.8045104989643646</v>
      </c>
      <c r="CB38" s="8">
        <v>6.806865310241008</v>
      </c>
      <c r="CC38" s="8">
        <v>6.80941855843776</v>
      </c>
      <c r="CD38" s="8">
        <v>6.812183596625812</v>
      </c>
      <c r="CE38" s="8">
        <v>6.815173986879097</v>
      </c>
      <c r="CF38" s="8">
        <v>6.8184033390870145</v>
      </c>
      <c r="CG38" s="8">
        <v>6.821885109396526</v>
      </c>
      <c r="CH38" s="8">
        <v>6.825632352801083</v>
      </c>
      <c r="CI38" s="8">
        <v>6.829657424436969</v>
      </c>
      <c r="CJ38" s="8">
        <v>6.8339716245040485</v>
      </c>
      <c r="CK38" s="8">
        <v>6.838584782514632</v>
      </c>
      <c r="CL38" s="8">
        <v>6.843504777930668</v>
      </c>
      <c r="CM38" s="8">
        <v>6.848736996336729</v>
      </c>
      <c r="CN38" s="8">
        <v>6.854283723290154</v>
      </c>
      <c r="CO38" s="8">
        <v>6.860143482070669</v>
      </c>
      <c r="CP38" s="8">
        <v>6.866310326885618</v>
      </c>
      <c r="CQ38" s="8">
        <v>6.8727731097946885</v>
      </c>
      <c r="CR38" s="8">
        <v>6.8795147477352945</v>
      </c>
      <c r="CS38" s="8">
        <v>6.886511525448455</v>
      </c>
      <c r="CT38" s="8">
        <v>6.893732480504115</v>
      </c>
      <c r="CU38" s="8">
        <v>6.901138927387015</v>
      </c>
      <c r="CV38" s="8">
        <v>6.90868418773296</v>
      </c>
      <c r="CW38" s="8">
        <v>6.9163136018532985</v>
      </c>
      <c r="CX38" s="8">
        <v>6.923964900724191</v>
      </c>
      <c r="CY38" s="8">
        <v>6.93156901528114</v>
      </c>
      <c r="CZ38" s="5"/>
      <c r="DA38" s="5" t="s">
        <v>78</v>
      </c>
      <c r="DB38" s="5"/>
      <c r="DC38" s="5"/>
    </row>
    <row r="39" ht="15.75" customHeight="1">
      <c r="A39" s="5" t="s">
        <v>77</v>
      </c>
      <c r="B39" s="5" t="s">
        <v>64</v>
      </c>
      <c r="C39" s="8">
        <v>1.8190649369514793</v>
      </c>
      <c r="D39" s="8">
        <v>1.963138686709356</v>
      </c>
      <c r="E39" s="8">
        <v>2.109598523894508</v>
      </c>
      <c r="F39" s="8">
        <v>2.2586239305622864</v>
      </c>
      <c r="G39" s="8">
        <v>2.414455497172709</v>
      </c>
      <c r="H39" s="8">
        <v>2.583757090558031</v>
      </c>
      <c r="I39" s="8">
        <v>2.7546308881468486</v>
      </c>
      <c r="J39" s="8">
        <v>2.9078552291070072</v>
      </c>
      <c r="K39" s="8">
        <v>3.067619119194828</v>
      </c>
      <c r="L39" s="8">
        <v>3.2424392120950234</v>
      </c>
      <c r="M39" s="8">
        <v>3.3974053029388243</v>
      </c>
      <c r="N39" s="8">
        <v>3.5399181241523143</v>
      </c>
      <c r="O39" s="8">
        <v>3.6852761747966167</v>
      </c>
      <c r="P39" s="8">
        <v>3.8417815565468487</v>
      </c>
      <c r="Q39" s="8">
        <v>4.001751326412519</v>
      </c>
      <c r="R39" s="8">
        <v>4.161565263727439</v>
      </c>
      <c r="S39" s="8">
        <v>4.319495543391874</v>
      </c>
      <c r="T39" s="8">
        <v>4.469504581407812</v>
      </c>
      <c r="U39" s="8">
        <v>4.626881782427914</v>
      </c>
      <c r="V39" s="8">
        <v>4.7793706365508</v>
      </c>
      <c r="W39" s="8">
        <v>4.916536372717325</v>
      </c>
      <c r="X39" s="8">
        <v>5.0412907017097295</v>
      </c>
      <c r="Y39" s="8">
        <v>5.172871503439289</v>
      </c>
      <c r="Z39" s="8">
        <v>5.314464866460782</v>
      </c>
      <c r="AA39" s="8">
        <v>5.430941147715721</v>
      </c>
      <c r="AB39" s="8">
        <v>5.5121187784022085</v>
      </c>
      <c r="AC39" s="8">
        <v>5.600962021609099</v>
      </c>
      <c r="AD39" s="8">
        <v>5.7024383895257</v>
      </c>
      <c r="AE39" s="8">
        <v>5.815723125258621</v>
      </c>
      <c r="AF39" s="8">
        <v>5.9241752255355395</v>
      </c>
      <c r="AG39" s="8">
        <v>6.006398686642252</v>
      </c>
      <c r="AH39" s="8">
        <v>6.059917627725378</v>
      </c>
      <c r="AI39" s="8">
        <v>6.09501753026979</v>
      </c>
      <c r="AJ39" s="8">
        <v>6.143446368332132</v>
      </c>
      <c r="AK39" s="8">
        <v>6.214113173567763</v>
      </c>
      <c r="AL39" s="8">
        <v>6.287860654905608</v>
      </c>
      <c r="AM39" s="8">
        <v>6.367546814906684</v>
      </c>
      <c r="AN39" s="8">
        <v>6.446855753412889</v>
      </c>
      <c r="AO39" s="8">
        <v>6.521904217982728</v>
      </c>
      <c r="AP39" s="8">
        <v>6.5904416694245525</v>
      </c>
      <c r="AQ39" s="8">
        <v>6.65265711574582</v>
      </c>
      <c r="AR39" s="8">
        <v>6.622673577988048</v>
      </c>
      <c r="AS39" s="8">
        <v>6.601926310846088</v>
      </c>
      <c r="AT39" s="8">
        <v>6.587984772615295</v>
      </c>
      <c r="AU39" s="8">
        <v>6.586577211796084</v>
      </c>
      <c r="AV39" s="8">
        <v>6.576962271526795</v>
      </c>
      <c r="AW39" s="8">
        <v>6.567962824261435</v>
      </c>
      <c r="AX39" s="8">
        <v>6.565988339371205</v>
      </c>
      <c r="AY39" s="8">
        <v>6.5942190388254</v>
      </c>
      <c r="AZ39" s="8">
        <v>6.598801792862024</v>
      </c>
      <c r="BA39" s="8">
        <v>6.5702018352186125</v>
      </c>
      <c r="BB39" s="8">
        <v>6.553167507228887</v>
      </c>
      <c r="BC39" s="8">
        <v>6.514881985822123</v>
      </c>
      <c r="BD39" s="8">
        <v>6.473981434906804</v>
      </c>
      <c r="BE39" s="8">
        <v>6.475054567529399</v>
      </c>
      <c r="BF39" s="8">
        <v>6.4676336832629735</v>
      </c>
      <c r="BG39" s="8">
        <v>6.447480380053948</v>
      </c>
      <c r="BH39" s="8">
        <v>6.4326572846532075</v>
      </c>
      <c r="BI39" s="8">
        <v>6.408863258132429</v>
      </c>
      <c r="BJ39" s="8">
        <v>6.345154465865036</v>
      </c>
      <c r="BK39" s="8">
        <v>6.24210490898368</v>
      </c>
      <c r="BL39" s="8">
        <v>6.199038099866168</v>
      </c>
      <c r="BM39" s="8">
        <v>6.137500554039621</v>
      </c>
      <c r="BN39" s="8">
        <v>6.078878372980988</v>
      </c>
      <c r="BO39" s="8">
        <v>6.027802819451044</v>
      </c>
      <c r="BP39" s="8">
        <v>5.976110981753051</v>
      </c>
      <c r="BQ39" s="8">
        <v>5.918545585039517</v>
      </c>
      <c r="BR39" s="8">
        <v>5.872924137519212</v>
      </c>
      <c r="BS39" s="8">
        <v>5.81999528297378</v>
      </c>
      <c r="BT39" s="8">
        <v>5.79303676321484</v>
      </c>
      <c r="BU39" s="8">
        <v>5.765784293710269</v>
      </c>
      <c r="BV39" s="8">
        <v>5.756740176866636</v>
      </c>
      <c r="BW39" s="8">
        <v>5.7642043096349465</v>
      </c>
      <c r="BX39" s="8">
        <v>5.772536799997746</v>
      </c>
      <c r="BY39" s="8">
        <v>5.781832780719409</v>
      </c>
      <c r="BZ39" s="8">
        <v>5.792196239411796</v>
      </c>
      <c r="CA39" s="8">
        <v>5.80374040616217</v>
      </c>
      <c r="CB39" s="8">
        <v>5.8165880182024035</v>
      </c>
      <c r="CC39" s="8">
        <v>5.8308714068974234</v>
      </c>
      <c r="CD39" s="8">
        <v>5.846732337492968</v>
      </c>
      <c r="CE39" s="8">
        <v>5.8643215143334935</v>
      </c>
      <c r="CF39" s="8">
        <v>5.883797643498685</v>
      </c>
      <c r="CG39" s="8">
        <v>5.905325921127694</v>
      </c>
      <c r="CH39" s="8">
        <v>5.9290757896688</v>
      </c>
      <c r="CI39" s="8">
        <v>5.955217777201481</v>
      </c>
      <c r="CJ39" s="8">
        <v>5.983919209242519</v>
      </c>
      <c r="CK39" s="8">
        <v>6.015338562135341</v>
      </c>
      <c r="CL39" s="8">
        <v>6.049618218623342</v>
      </c>
      <c r="CM39" s="8">
        <v>6.086875399015701</v>
      </c>
      <c r="CN39" s="8">
        <v>6.127191088825965</v>
      </c>
      <c r="CO39" s="8">
        <v>6.170596883615807</v>
      </c>
      <c r="CP39" s="8">
        <v>6.217059845819434</v>
      </c>
      <c r="CQ39" s="8">
        <v>6.266465740647668</v>
      </c>
      <c r="CR39" s="8">
        <v>6.318601410629189</v>
      </c>
      <c r="CS39" s="8">
        <v>6.373137571958566</v>
      </c>
      <c r="CT39" s="8">
        <v>6.429613956875886</v>
      </c>
      <c r="CU39" s="8">
        <v>6.487429427136611</v>
      </c>
      <c r="CV39" s="8">
        <v>6.5458403208838085</v>
      </c>
      <c r="CW39" s="8">
        <v>6.6039706634644615</v>
      </c>
      <c r="CX39" s="8">
        <v>6.660837687940434</v>
      </c>
      <c r="CY39" s="8">
        <v>6.715395054170522</v>
      </c>
      <c r="CZ39" s="5"/>
      <c r="DA39" s="5" t="s">
        <v>78</v>
      </c>
      <c r="DB39" s="5"/>
      <c r="DC39" s="5"/>
    </row>
    <row r="40" ht="15.75" customHeight="1">
      <c r="A40" s="5" t="s">
        <v>77</v>
      </c>
      <c r="B40" s="5" t="s">
        <v>65</v>
      </c>
      <c r="C40" s="8">
        <v>1.3199778484909657</v>
      </c>
      <c r="D40" s="8">
        <v>1.4245227288085276</v>
      </c>
      <c r="E40" s="8">
        <v>1.5307987885028436</v>
      </c>
      <c r="F40" s="8">
        <v>1.6389358953864632</v>
      </c>
      <c r="G40" s="8">
        <v>1.7520103831859466</v>
      </c>
      <c r="H40" s="8">
        <v>1.8748562433445908</v>
      </c>
      <c r="I40" s="8">
        <v>1.998837178959361</v>
      </c>
      <c r="J40" s="8">
        <v>2.110000473721577</v>
      </c>
      <c r="K40" s="8">
        <v>2.2258908226495553</v>
      </c>
      <c r="L40" s="8">
        <v>2.352676496553901</v>
      </c>
      <c r="M40" s="8">
        <v>2.46500845755944</v>
      </c>
      <c r="N40" s="8">
        <v>2.568235153964727</v>
      </c>
      <c r="O40" s="8">
        <v>2.6734269035518268</v>
      </c>
      <c r="P40" s="8">
        <v>2.7865695491863587</v>
      </c>
      <c r="Q40" s="8">
        <v>2.9020408434441824</v>
      </c>
      <c r="R40" s="8">
        <v>3.0171576773959448</v>
      </c>
      <c r="S40" s="8">
        <v>3.130601554087596</v>
      </c>
      <c r="T40" s="8">
        <v>3.23791893944707</v>
      </c>
      <c r="U40" s="8">
        <v>3.350125561117631</v>
      </c>
      <c r="V40" s="8">
        <v>3.4582443428184226</v>
      </c>
      <c r="W40" s="8">
        <v>3.554617853084557</v>
      </c>
      <c r="X40" s="8">
        <v>3.6413554692038077</v>
      </c>
      <c r="Y40" s="8">
        <v>3.732293996170366</v>
      </c>
      <c r="Z40" s="8">
        <v>3.8296783789433273</v>
      </c>
      <c r="AA40" s="8">
        <v>3.9079586854116064</v>
      </c>
      <c r="AB40" s="8">
        <v>3.9596981968910105</v>
      </c>
      <c r="AC40" s="8">
        <v>4.016035742687794</v>
      </c>
      <c r="AD40" s="8">
        <v>4.080549794203456</v>
      </c>
      <c r="AE40" s="8">
        <v>4.152626879056994</v>
      </c>
      <c r="AF40" s="8">
        <v>4.22018691124905</v>
      </c>
      <c r="AG40" s="8">
        <v>4.267708202981048</v>
      </c>
      <c r="AH40" s="8">
        <v>4.293669528762023</v>
      </c>
      <c r="AI40" s="8">
        <v>4.305347327790645</v>
      </c>
      <c r="AJ40" s="8">
        <v>4.325802310913313</v>
      </c>
      <c r="AK40" s="8">
        <v>4.361523562342307</v>
      </c>
      <c r="AL40" s="8">
        <v>4.398634092884341</v>
      </c>
      <c r="AM40" s="8">
        <v>4.439231007573891</v>
      </c>
      <c r="AN40" s="8">
        <v>4.4787531713678606</v>
      </c>
      <c r="AO40" s="8">
        <v>4.5144034361618655</v>
      </c>
      <c r="AP40" s="8">
        <v>4.544568669246208</v>
      </c>
      <c r="AQ40" s="8">
        <v>4.56940599852172</v>
      </c>
      <c r="AR40" s="8">
        <v>4.529529704217828</v>
      </c>
      <c r="AS40" s="8">
        <v>4.495954957776252</v>
      </c>
      <c r="AT40" s="8">
        <v>4.46694228255372</v>
      </c>
      <c r="AU40" s="8">
        <v>4.4466753474944944</v>
      </c>
      <c r="AV40" s="8">
        <v>4.42013394227042</v>
      </c>
      <c r="AW40" s="8">
        <v>4.394478842976703</v>
      </c>
      <c r="AX40" s="8">
        <v>4.367286031219043</v>
      </c>
      <c r="AY40" s="8">
        <v>4.336178787394254</v>
      </c>
      <c r="AZ40" s="8">
        <v>4.308646761174905</v>
      </c>
      <c r="BA40" s="8">
        <v>4.262829033925895</v>
      </c>
      <c r="BB40" s="8">
        <v>4.238286856762378</v>
      </c>
      <c r="BC40" s="8">
        <v>4.207921297490828</v>
      </c>
      <c r="BD40" s="8">
        <v>4.178259683566058</v>
      </c>
      <c r="BE40" s="8">
        <v>4.187680074500838</v>
      </c>
      <c r="BF40" s="8">
        <v>4.198152545673465</v>
      </c>
      <c r="BG40" s="8">
        <v>4.199864904367537</v>
      </c>
      <c r="BH40" s="8">
        <v>4.233987456647045</v>
      </c>
      <c r="BI40" s="8">
        <v>4.226741815833671</v>
      </c>
      <c r="BJ40" s="8">
        <v>4.182971940476376</v>
      </c>
      <c r="BK40" s="8">
        <v>4.132269803173772</v>
      </c>
      <c r="BL40" s="8">
        <v>4.1087112323245805</v>
      </c>
      <c r="BM40" s="8">
        <v>4.082675043975725</v>
      </c>
      <c r="BN40" s="8">
        <v>4.053888298443471</v>
      </c>
      <c r="BO40" s="8">
        <v>4.054253031043695</v>
      </c>
      <c r="BP40" s="8">
        <v>4.0605532923036485</v>
      </c>
      <c r="BQ40" s="8">
        <v>4.065206272444703</v>
      </c>
      <c r="BR40" s="8">
        <v>4.075142656743528</v>
      </c>
      <c r="BS40" s="8">
        <v>4.065952087059804</v>
      </c>
      <c r="BT40" s="8">
        <v>4.07436532877613</v>
      </c>
      <c r="BU40" s="8">
        <v>4.069634554943284</v>
      </c>
      <c r="BV40" s="8">
        <v>4.096877163155367</v>
      </c>
      <c r="BW40" s="8">
        <v>4.183037021075779</v>
      </c>
      <c r="BX40" s="8">
        <v>4.268387992802858</v>
      </c>
      <c r="BY40" s="8">
        <v>4.352832220078265</v>
      </c>
      <c r="BZ40" s="8">
        <v>4.436276129952935</v>
      </c>
      <c r="CA40" s="8">
        <v>4.518630811428363</v>
      </c>
      <c r="CB40" s="8">
        <v>4.5998123468779415</v>
      </c>
      <c r="CC40" s="8">
        <v>4.679742096243983</v>
      </c>
      <c r="CD40" s="8">
        <v>4.758346932743369</v>
      </c>
      <c r="CE40" s="8">
        <v>4.835559429538797</v>
      </c>
      <c r="CF40" s="8">
        <v>4.911317997530496</v>
      </c>
      <c r="CG40" s="8">
        <v>4.98556697508247</v>
      </c>
      <c r="CH40" s="8">
        <v>5.058256671101325</v>
      </c>
      <c r="CI40" s="8">
        <v>5.129343363431476</v>
      </c>
      <c r="CJ40" s="8">
        <v>5.198789255004192</v>
      </c>
      <c r="CK40" s="8">
        <v>5.26656239058034</v>
      </c>
      <c r="CL40" s="8">
        <v>5.332636537250006</v>
      </c>
      <c r="CM40" s="8">
        <v>5.396991032101215</v>
      </c>
      <c r="CN40" s="8">
        <v>5.459610600640828</v>
      </c>
      <c r="CO40" s="8">
        <v>5.520485149651707</v>
      </c>
      <c r="CP40" s="8">
        <v>5.579609538202117</v>
      </c>
      <c r="CQ40" s="8">
        <v>5.636983330494073</v>
      </c>
      <c r="CR40" s="8">
        <v>5.692610534153218</v>
      </c>
      <c r="CS40" s="8">
        <v>5.746499327430703</v>
      </c>
      <c r="CT40" s="8">
        <v>5.798661778615167</v>
      </c>
      <c r="CU40" s="8">
        <v>5.849113560747907</v>
      </c>
      <c r="CV40" s="8">
        <v>5.897873664504412</v>
      </c>
      <c r="CW40" s="8">
        <v>5.9449641118571</v>
      </c>
      <c r="CX40" s="8">
        <v>5.990409672874069</v>
      </c>
      <c r="CY40" s="8">
        <v>6.034237587743536</v>
      </c>
      <c r="CZ40" s="5"/>
      <c r="DA40" s="5" t="s">
        <v>78</v>
      </c>
      <c r="DB40" s="5"/>
      <c r="DC40" s="5"/>
    </row>
    <row r="41" ht="15.75" customHeight="1">
      <c r="A41" s="10" t="s">
        <v>77</v>
      </c>
      <c r="B41" s="10" t="s">
        <v>66</v>
      </c>
      <c r="C41" s="11">
        <f t="shared" ref="C41:CY41" si="9">SUM(C38:C40)</f>
        <v>4.805504288</v>
      </c>
      <c r="D41" s="11">
        <f t="shared" si="9"/>
        <v>5.186110157</v>
      </c>
      <c r="E41" s="11">
        <f t="shared" si="9"/>
        <v>5.573019208</v>
      </c>
      <c r="F41" s="11">
        <f t="shared" si="9"/>
        <v>5.966705217</v>
      </c>
      <c r="G41" s="11">
        <f t="shared" si="9"/>
        <v>6.378369952</v>
      </c>
      <c r="H41" s="11">
        <f t="shared" si="9"/>
        <v>6.8256161</v>
      </c>
      <c r="I41" s="11">
        <f t="shared" si="9"/>
        <v>7.277009848</v>
      </c>
      <c r="J41" s="11">
        <f t="shared" si="9"/>
        <v>7.681767698</v>
      </c>
      <c r="K41" s="11">
        <f t="shared" si="9"/>
        <v>8.103783145</v>
      </c>
      <c r="L41" s="11">
        <f t="shared" si="9"/>
        <v>8.565543355</v>
      </c>
      <c r="M41" s="11">
        <f t="shared" si="9"/>
        <v>8.974807656</v>
      </c>
      <c r="N41" s="11">
        <f t="shared" si="9"/>
        <v>9.351105316</v>
      </c>
      <c r="O41" s="11">
        <f t="shared" si="9"/>
        <v>9.734820608</v>
      </c>
      <c r="P41" s="11">
        <f t="shared" si="9"/>
        <v>10.14784771</v>
      </c>
      <c r="Q41" s="11">
        <f t="shared" si="9"/>
        <v>10.56984397</v>
      </c>
      <c r="R41" s="11">
        <f t="shared" si="9"/>
        <v>10.99119098</v>
      </c>
      <c r="S41" s="11">
        <f t="shared" si="9"/>
        <v>11.40726168</v>
      </c>
      <c r="T41" s="11">
        <f t="shared" si="9"/>
        <v>11.80203685</v>
      </c>
      <c r="U41" s="11">
        <f t="shared" si="9"/>
        <v>12.21583251</v>
      </c>
      <c r="V41" s="11">
        <f t="shared" si="9"/>
        <v>12.61619227</v>
      </c>
      <c r="W41" s="11">
        <f t="shared" si="9"/>
        <v>12.97547168</v>
      </c>
      <c r="X41" s="11">
        <f t="shared" si="9"/>
        <v>13.3013666</v>
      </c>
      <c r="Y41" s="11">
        <f t="shared" si="9"/>
        <v>13.64458705</v>
      </c>
      <c r="Z41" s="11">
        <f t="shared" si="9"/>
        <v>14.01349556</v>
      </c>
      <c r="AA41" s="11">
        <f t="shared" si="9"/>
        <v>14.3152448</v>
      </c>
      <c r="AB41" s="11">
        <f t="shared" si="9"/>
        <v>14.52290609</v>
      </c>
      <c r="AC41" s="11">
        <f t="shared" si="9"/>
        <v>14.74996155</v>
      </c>
      <c r="AD41" s="11">
        <f t="shared" si="9"/>
        <v>15.00952895</v>
      </c>
      <c r="AE41" s="11">
        <f t="shared" si="9"/>
        <v>15.29943716</v>
      </c>
      <c r="AF41" s="11">
        <f t="shared" si="9"/>
        <v>15.57574404</v>
      </c>
      <c r="AG41" s="11">
        <f t="shared" si="9"/>
        <v>15.78195565</v>
      </c>
      <c r="AH41" s="11">
        <f t="shared" si="9"/>
        <v>15.91181487</v>
      </c>
      <c r="AI41" s="11">
        <f t="shared" si="9"/>
        <v>15.99234094</v>
      </c>
      <c r="AJ41" s="11">
        <f t="shared" si="9"/>
        <v>16.10745004</v>
      </c>
      <c r="AK41" s="11">
        <f t="shared" si="9"/>
        <v>16.28072369</v>
      </c>
      <c r="AL41" s="11">
        <f t="shared" si="9"/>
        <v>16.46159759</v>
      </c>
      <c r="AM41" s="11">
        <f t="shared" si="9"/>
        <v>16.6576634</v>
      </c>
      <c r="AN41" s="11">
        <f t="shared" si="9"/>
        <v>16.85227422</v>
      </c>
      <c r="AO41" s="11">
        <f t="shared" si="9"/>
        <v>17.03520611</v>
      </c>
      <c r="AP41" s="11">
        <f t="shared" si="9"/>
        <v>17.20054527</v>
      </c>
      <c r="AQ41" s="11">
        <f t="shared" si="9"/>
        <v>17.34882038</v>
      </c>
      <c r="AR41" s="11">
        <f t="shared" si="9"/>
        <v>17.25571954</v>
      </c>
      <c r="AS41" s="11">
        <f t="shared" si="9"/>
        <v>17.18692539</v>
      </c>
      <c r="AT41" s="11">
        <f t="shared" si="9"/>
        <v>17.13603896</v>
      </c>
      <c r="AU41" s="11">
        <f t="shared" si="9"/>
        <v>17.11821641</v>
      </c>
      <c r="AV41" s="11">
        <f t="shared" si="9"/>
        <v>17.07869038</v>
      </c>
      <c r="AW41" s="11">
        <f t="shared" si="9"/>
        <v>17.05434224</v>
      </c>
      <c r="AX41" s="11">
        <f t="shared" si="9"/>
        <v>17.032764</v>
      </c>
      <c r="AY41" s="11">
        <f t="shared" si="9"/>
        <v>17.04724829</v>
      </c>
      <c r="AZ41" s="11">
        <f t="shared" si="9"/>
        <v>17.04242226</v>
      </c>
      <c r="BA41" s="11">
        <f t="shared" si="9"/>
        <v>17.03448008</v>
      </c>
      <c r="BB41" s="11">
        <f t="shared" si="9"/>
        <v>17.06204383</v>
      </c>
      <c r="BC41" s="11">
        <f t="shared" si="9"/>
        <v>17.04520118</v>
      </c>
      <c r="BD41" s="11">
        <f t="shared" si="9"/>
        <v>17.05167998</v>
      </c>
      <c r="BE41" s="11">
        <f t="shared" si="9"/>
        <v>17.14236228</v>
      </c>
      <c r="BF41" s="11">
        <f t="shared" si="9"/>
        <v>17.257017</v>
      </c>
      <c r="BG41" s="11">
        <f t="shared" si="9"/>
        <v>17.37273945</v>
      </c>
      <c r="BH41" s="11">
        <f t="shared" si="9"/>
        <v>17.42898029</v>
      </c>
      <c r="BI41" s="11">
        <f t="shared" si="9"/>
        <v>17.38236514</v>
      </c>
      <c r="BJ41" s="11">
        <f t="shared" si="9"/>
        <v>17.20294499</v>
      </c>
      <c r="BK41" s="11">
        <f t="shared" si="9"/>
        <v>16.9637566</v>
      </c>
      <c r="BL41" s="11">
        <f t="shared" si="9"/>
        <v>16.86641361</v>
      </c>
      <c r="BM41" s="11">
        <f t="shared" si="9"/>
        <v>16.76533232</v>
      </c>
      <c r="BN41" s="11">
        <f t="shared" si="9"/>
        <v>16.71277491</v>
      </c>
      <c r="BO41" s="11">
        <f t="shared" si="9"/>
        <v>16.65716524</v>
      </c>
      <c r="BP41" s="11">
        <f t="shared" si="9"/>
        <v>16.60834573</v>
      </c>
      <c r="BQ41" s="11">
        <f t="shared" si="9"/>
        <v>16.56799587</v>
      </c>
      <c r="BR41" s="11">
        <f t="shared" si="9"/>
        <v>16.55689752</v>
      </c>
      <c r="BS41" s="11">
        <f t="shared" si="9"/>
        <v>16.56104571</v>
      </c>
      <c r="BT41" s="11">
        <f t="shared" si="9"/>
        <v>16.56608249</v>
      </c>
      <c r="BU41" s="11">
        <f t="shared" si="9"/>
        <v>16.55712519</v>
      </c>
      <c r="BV41" s="11">
        <f t="shared" si="9"/>
        <v>16.64889114</v>
      </c>
      <c r="BW41" s="11">
        <f t="shared" si="9"/>
        <v>16.74406346</v>
      </c>
      <c r="BX41" s="11">
        <f t="shared" si="9"/>
        <v>16.83943353</v>
      </c>
      <c r="BY41" s="11">
        <f t="shared" si="9"/>
        <v>16.93500955</v>
      </c>
      <c r="BZ41" s="11">
        <f t="shared" si="9"/>
        <v>17.03081348</v>
      </c>
      <c r="CA41" s="11">
        <f t="shared" si="9"/>
        <v>17.12688172</v>
      </c>
      <c r="CB41" s="11">
        <f t="shared" si="9"/>
        <v>17.22326568</v>
      </c>
      <c r="CC41" s="11">
        <f t="shared" si="9"/>
        <v>17.32003206</v>
      </c>
      <c r="CD41" s="11">
        <f t="shared" si="9"/>
        <v>17.41726287</v>
      </c>
      <c r="CE41" s="11">
        <f t="shared" si="9"/>
        <v>17.51505493</v>
      </c>
      <c r="CF41" s="11">
        <f t="shared" si="9"/>
        <v>17.61351898</v>
      </c>
      <c r="CG41" s="11">
        <f t="shared" si="9"/>
        <v>17.71277801</v>
      </c>
      <c r="CH41" s="11">
        <f t="shared" si="9"/>
        <v>17.81296481</v>
      </c>
      <c r="CI41" s="11">
        <f t="shared" si="9"/>
        <v>17.91421857</v>
      </c>
      <c r="CJ41" s="11">
        <f t="shared" si="9"/>
        <v>18.01668009</v>
      </c>
      <c r="CK41" s="11">
        <f t="shared" si="9"/>
        <v>18.12048574</v>
      </c>
      <c r="CL41" s="11">
        <f t="shared" si="9"/>
        <v>18.22575953</v>
      </c>
      <c r="CM41" s="11">
        <f t="shared" si="9"/>
        <v>18.33260343</v>
      </c>
      <c r="CN41" s="11">
        <f t="shared" si="9"/>
        <v>18.44108541</v>
      </c>
      <c r="CO41" s="11">
        <f t="shared" si="9"/>
        <v>18.55122552</v>
      </c>
      <c r="CP41" s="11">
        <f t="shared" si="9"/>
        <v>18.66297971</v>
      </c>
      <c r="CQ41" s="11">
        <f t="shared" si="9"/>
        <v>18.77622218</v>
      </c>
      <c r="CR41" s="11">
        <f t="shared" si="9"/>
        <v>18.89072669</v>
      </c>
      <c r="CS41" s="11">
        <f t="shared" si="9"/>
        <v>19.00614842</v>
      </c>
      <c r="CT41" s="11">
        <f t="shared" si="9"/>
        <v>19.12200822</v>
      </c>
      <c r="CU41" s="11">
        <f t="shared" si="9"/>
        <v>19.23768192</v>
      </c>
      <c r="CV41" s="11">
        <f t="shared" si="9"/>
        <v>19.35239817</v>
      </c>
      <c r="CW41" s="11">
        <f t="shared" si="9"/>
        <v>19.46524838</v>
      </c>
      <c r="CX41" s="11">
        <f t="shared" si="9"/>
        <v>19.57521226</v>
      </c>
      <c r="CY41" s="11">
        <f t="shared" si="9"/>
        <v>19.68120166</v>
      </c>
      <c r="CZ41" s="5"/>
      <c r="DA41" s="5"/>
      <c r="DB41" s="5"/>
      <c r="DC41" s="5"/>
    </row>
    <row r="42" ht="15.75" customHeight="1">
      <c r="A42" s="5" t="s">
        <v>79</v>
      </c>
      <c r="B42" s="5" t="s">
        <v>62</v>
      </c>
      <c r="C42" s="8">
        <v>2.1601275950653482</v>
      </c>
      <c r="D42" s="8">
        <v>2.3338093295055216</v>
      </c>
      <c r="E42" s="8">
        <v>2.51063924666572</v>
      </c>
      <c r="F42" s="8">
        <v>2.69082827914529</v>
      </c>
      <c r="G42" s="8">
        <v>2.8794315818962875</v>
      </c>
      <c r="H42" s="8">
        <v>3.084417477822335</v>
      </c>
      <c r="I42" s="8">
        <v>3.2916046241353643</v>
      </c>
      <c r="J42" s="8">
        <v>3.477996142314467</v>
      </c>
      <c r="K42" s="8">
        <v>3.6724805920541845</v>
      </c>
      <c r="L42" s="8">
        <v>3.8852749592634876</v>
      </c>
      <c r="M42" s="8">
        <v>4.074549350172811</v>
      </c>
      <c r="N42" s="8">
        <v>4.285921887936855</v>
      </c>
      <c r="O42" s="8">
        <v>4.503464970034849</v>
      </c>
      <c r="P42" s="8">
        <v>4.737458195335269</v>
      </c>
      <c r="Q42" s="8">
        <v>4.9786578599191005</v>
      </c>
      <c r="R42" s="8">
        <v>5.2225783354892386</v>
      </c>
      <c r="S42" s="8">
        <v>5.466973812259772</v>
      </c>
      <c r="T42" s="8">
        <v>5.70402840908572</v>
      </c>
      <c r="U42" s="8">
        <v>5.953118835390089</v>
      </c>
      <c r="V42" s="8">
        <v>6.198536468895075</v>
      </c>
      <c r="W42" s="8">
        <v>6.426454103346485</v>
      </c>
      <c r="X42" s="8">
        <v>6.503917343984191</v>
      </c>
      <c r="Y42" s="8">
        <v>6.591250270922116</v>
      </c>
      <c r="Z42" s="8">
        <v>6.692073164364804</v>
      </c>
      <c r="AA42" s="8">
        <v>6.7621769078807255</v>
      </c>
      <c r="AB42" s="8">
        <v>6.7900125514631995</v>
      </c>
      <c r="AC42" s="8">
        <v>6.829219662219157</v>
      </c>
      <c r="AD42" s="8">
        <v>6.885391831042955</v>
      </c>
      <c r="AE42" s="8">
        <v>6.957017558470917</v>
      </c>
      <c r="AF42" s="8">
        <v>7.023939425434461</v>
      </c>
      <c r="AG42" s="8">
        <v>7.061144802665566</v>
      </c>
      <c r="AH42" s="8">
        <v>7.210156219151581</v>
      </c>
      <c r="AI42" s="8">
        <v>7.337756613089311</v>
      </c>
      <c r="AJ42" s="8">
        <v>7.481825133566467</v>
      </c>
      <c r="AK42" s="8">
        <v>7.653888817399687</v>
      </c>
      <c r="AL42" s="8">
        <v>7.831064965393148</v>
      </c>
      <c r="AM42" s="8">
        <v>8.0170832245327</v>
      </c>
      <c r="AN42" s="8">
        <v>8.204181586037617</v>
      </c>
      <c r="AO42" s="8">
        <v>8.387384948208254</v>
      </c>
      <c r="AP42" s="8">
        <v>8.563633101624854</v>
      </c>
      <c r="AQ42" s="8">
        <v>8.732941382628635</v>
      </c>
      <c r="AR42" s="8">
        <v>8.681552891064587</v>
      </c>
      <c r="AS42" s="8">
        <v>8.64373328965451</v>
      </c>
      <c r="AT42" s="8">
        <v>8.61616552243428</v>
      </c>
      <c r="AU42" s="8">
        <v>8.606141020395777</v>
      </c>
      <c r="AV42" s="8">
        <v>8.586674180375862</v>
      </c>
      <c r="AW42" s="8">
        <v>8.55786272459784</v>
      </c>
      <c r="AX42" s="8">
        <v>8.511794884185885</v>
      </c>
      <c r="AY42" s="8">
        <v>8.482996643516543</v>
      </c>
      <c r="AZ42" s="8">
        <v>8.466466063996945</v>
      </c>
      <c r="BA42" s="8">
        <v>8.429732788185735</v>
      </c>
      <c r="BB42" s="8">
        <v>8.424943889661554</v>
      </c>
      <c r="BC42" s="8">
        <v>8.410312300414365</v>
      </c>
      <c r="BD42" s="8">
        <v>8.42226570392891</v>
      </c>
      <c r="BE42" s="8">
        <v>8.425987006509555</v>
      </c>
      <c r="BF42" s="8">
        <v>8.473448357692597</v>
      </c>
      <c r="BG42" s="8">
        <v>8.521591922800878</v>
      </c>
      <c r="BH42" s="8">
        <v>8.514488907103098</v>
      </c>
      <c r="BI42" s="8">
        <v>8.43820814992763</v>
      </c>
      <c r="BJ42" s="8">
        <v>8.335477534033167</v>
      </c>
      <c r="BK42" s="8">
        <v>8.200252919816561</v>
      </c>
      <c r="BL42" s="8">
        <v>8.165159636509769</v>
      </c>
      <c r="BM42" s="8">
        <v>8.166948056781084</v>
      </c>
      <c r="BN42" s="8">
        <v>8.155144593572556</v>
      </c>
      <c r="BO42" s="8">
        <v>8.131595117121321</v>
      </c>
      <c r="BP42" s="8">
        <v>8.115707337176595</v>
      </c>
      <c r="BQ42" s="8">
        <v>8.067390746547803</v>
      </c>
      <c r="BR42" s="8">
        <v>8.015673696363143</v>
      </c>
      <c r="BS42" s="8">
        <v>8.021397168867912</v>
      </c>
      <c r="BT42" s="8">
        <v>7.936483041032572</v>
      </c>
      <c r="BU42" s="8">
        <v>7.780957596897257</v>
      </c>
      <c r="BV42" s="8">
        <v>7.683090211026385</v>
      </c>
      <c r="BW42" s="8">
        <v>7.690012933478984</v>
      </c>
      <c r="BX42" s="8">
        <v>7.697754057253386</v>
      </c>
      <c r="BY42" s="8">
        <v>7.706405262393566</v>
      </c>
      <c r="BZ42" s="8">
        <v>7.716067148159654</v>
      </c>
      <c r="CA42" s="8">
        <v>7.726849727293556</v>
      </c>
      <c r="CB42" s="8">
        <v>7.738872831781173</v>
      </c>
      <c r="CC42" s="8">
        <v>7.752266384223749</v>
      </c>
      <c r="CD42" s="8">
        <v>7.767170475998991</v>
      </c>
      <c r="CE42" s="8">
        <v>7.783735177811888</v>
      </c>
      <c r="CF42" s="8">
        <v>7.802119989781082</v>
      </c>
      <c r="CG42" s="8">
        <v>7.822492816815069</v>
      </c>
      <c r="CH42" s="8">
        <v>7.845028330931532</v>
      </c>
      <c r="CI42" s="8">
        <v>7.869905556078024</v>
      </c>
      <c r="CJ42" s="8">
        <v>7.897304484406586</v>
      </c>
      <c r="CK42" s="8">
        <v>7.927401508475996</v>
      </c>
      <c r="CL42" s="8">
        <v>7.960363435803701</v>
      </c>
      <c r="CM42" s="8">
        <v>7.996339847154393</v>
      </c>
      <c r="CN42" s="8">
        <v>8.035453577515646</v>
      </c>
      <c r="CO42" s="8">
        <v>8.077789152102639</v>
      </c>
      <c r="CP42" s="8">
        <v>8.123379116187742</v>
      </c>
      <c r="CQ42" s="8">
        <v>8.17218837790486</v>
      </c>
      <c r="CR42" s="8">
        <v>8.22409695999191</v>
      </c>
      <c r="CS42" s="8">
        <v>8.278881949594451</v>
      </c>
      <c r="CT42" s="8">
        <v>8.33619995385104</v>
      </c>
      <c r="CU42" s="8">
        <v>8.395571998427684</v>
      </c>
      <c r="CV42" s="8">
        <v>8.456373490554833</v>
      </c>
      <c r="CW42" s="8">
        <v>8.517832490298858</v>
      </c>
      <c r="CX42" s="8">
        <v>8.579039900055466</v>
      </c>
      <c r="CY42" s="8">
        <v>8.63897502427418</v>
      </c>
      <c r="CZ42" s="5"/>
      <c r="DA42" s="5" t="s">
        <v>68</v>
      </c>
      <c r="DB42" s="5"/>
      <c r="DC42" s="5"/>
    </row>
    <row r="43" ht="15.75" customHeight="1">
      <c r="A43" s="5" t="s">
        <v>79</v>
      </c>
      <c r="B43" s="5" t="s">
        <v>64</v>
      </c>
      <c r="C43" s="8">
        <v>0.9057330466900079</v>
      </c>
      <c r="D43" s="8">
        <v>0.9785571181969484</v>
      </c>
      <c r="E43" s="8">
        <v>1.0527012103362166</v>
      </c>
      <c r="F43" s="8">
        <v>1.128253766166512</v>
      </c>
      <c r="G43" s="8">
        <v>1.2073343919063082</v>
      </c>
      <c r="H43" s="8">
        <v>1.293284172872191</v>
      </c>
      <c r="I43" s="8">
        <v>1.3801569242690304</v>
      </c>
      <c r="J43" s="8">
        <v>1.4583101373057996</v>
      </c>
      <c r="K43" s="8">
        <v>1.539856655400315</v>
      </c>
      <c r="L43" s="8">
        <v>1.629080386884067</v>
      </c>
      <c r="M43" s="8">
        <v>1.7084421558572154</v>
      </c>
      <c r="N43" s="8">
        <v>1.7970693395353556</v>
      </c>
      <c r="O43" s="8">
        <v>1.8882833461368598</v>
      </c>
      <c r="P43" s="8">
        <v>1.9863940189794496</v>
      </c>
      <c r="Q43" s="8">
        <v>2.087524946372507</v>
      </c>
      <c r="R43" s="8">
        <v>2.1897944570738272</v>
      </c>
      <c r="S43" s="8">
        <v>2.2922596099901025</v>
      </c>
      <c r="T43" s="8">
        <v>2.3916413995552</v>
      </c>
      <c r="U43" s="8">
        <v>2.4960618520674043</v>
      </c>
      <c r="V43" s="8">
        <v>2.598930960403396</v>
      </c>
      <c r="W43" s="8">
        <v>2.6944465108966678</v>
      </c>
      <c r="X43" s="8">
        <v>2.7268608131169847</v>
      </c>
      <c r="Y43" s="8">
        <v>2.7633891292126855</v>
      </c>
      <c r="Z43" s="8">
        <v>2.805542901256696</v>
      </c>
      <c r="AA43" s="8">
        <v>2.8347778963055985</v>
      </c>
      <c r="AB43" s="8">
        <v>2.8462431973304194</v>
      </c>
      <c r="AC43" s="8">
        <v>2.862420288501491</v>
      </c>
      <c r="AD43" s="8">
        <v>2.885644393762221</v>
      </c>
      <c r="AE43" s="8">
        <v>2.915270989206705</v>
      </c>
      <c r="AF43" s="8">
        <v>2.942836972767887</v>
      </c>
      <c r="AG43" s="8">
        <v>2.957843275553282</v>
      </c>
      <c r="AH43" s="8">
        <v>3.019555049683366</v>
      </c>
      <c r="AI43" s="8">
        <v>3.072138904046713</v>
      </c>
      <c r="AJ43" s="8">
        <v>3.1314604704653686</v>
      </c>
      <c r="AK43" s="8">
        <v>3.202336248787635</v>
      </c>
      <c r="AL43" s="8">
        <v>3.275155348999252</v>
      </c>
      <c r="AM43" s="8">
        <v>3.351466053851091</v>
      </c>
      <c r="AN43" s="8">
        <v>3.4279991615361567</v>
      </c>
      <c r="AO43" s="8">
        <v>3.5026550846048035</v>
      </c>
      <c r="AP43" s="8">
        <v>3.5741383195972967</v>
      </c>
      <c r="AQ43" s="8">
        <v>3.642444156265344</v>
      </c>
      <c r="AR43" s="8">
        <v>3.618416467522677</v>
      </c>
      <c r="AS43" s="8">
        <v>3.599903018872711</v>
      </c>
      <c r="AT43" s="8">
        <v>3.585514769632089</v>
      </c>
      <c r="AU43" s="8">
        <v>3.578311415831461</v>
      </c>
      <c r="AV43" s="8">
        <v>3.566980950419303</v>
      </c>
      <c r="AW43" s="8">
        <v>3.5517722967567846</v>
      </c>
      <c r="AX43" s="8">
        <v>3.559102409721307</v>
      </c>
      <c r="AY43" s="8">
        <v>3.5737884523943584</v>
      </c>
      <c r="AZ43" s="8">
        <v>3.5939914189983675</v>
      </c>
      <c r="BA43" s="8">
        <v>3.6143705385044487</v>
      </c>
      <c r="BB43" s="8">
        <v>3.6275127908686007</v>
      </c>
      <c r="BC43" s="8">
        <v>3.6303267051876897</v>
      </c>
      <c r="BD43" s="8">
        <v>3.6323754971163638</v>
      </c>
      <c r="BE43" s="8">
        <v>3.6648662298401993</v>
      </c>
      <c r="BF43" s="8">
        <v>3.6725912308293234</v>
      </c>
      <c r="BG43" s="8">
        <v>3.7140925540881855</v>
      </c>
      <c r="BH43" s="8">
        <v>3.7415379057722444</v>
      </c>
      <c r="BI43" s="8">
        <v>3.7349330317827265</v>
      </c>
      <c r="BJ43" s="8">
        <v>3.682781138259857</v>
      </c>
      <c r="BK43" s="8">
        <v>3.62155441393835</v>
      </c>
      <c r="BL43" s="8">
        <v>3.5994761141207974</v>
      </c>
      <c r="BM43" s="8">
        <v>3.5725181957289234</v>
      </c>
      <c r="BN43" s="8">
        <v>3.5393888457683444</v>
      </c>
      <c r="BO43" s="8">
        <v>3.49190777736141</v>
      </c>
      <c r="BP43" s="8">
        <v>3.4590442549591915</v>
      </c>
      <c r="BQ43" s="8">
        <v>3.4063407870694844</v>
      </c>
      <c r="BR43" s="8">
        <v>3.333287789931899</v>
      </c>
      <c r="BS43" s="8">
        <v>3.265765434274456</v>
      </c>
      <c r="BT43" s="8">
        <v>3.220260686723988</v>
      </c>
      <c r="BU43" s="8">
        <v>3.134954382564292</v>
      </c>
      <c r="BV43" s="8">
        <v>3.078910052503157</v>
      </c>
      <c r="BW43" s="8">
        <v>3.092229720465827</v>
      </c>
      <c r="BX43" s="8">
        <v>3.1073323064307985</v>
      </c>
      <c r="BY43" s="8">
        <v>3.124460932704715</v>
      </c>
      <c r="BZ43" s="8">
        <v>3.143892984065829</v>
      </c>
      <c r="CA43" s="8">
        <v>3.1659451804555663</v>
      </c>
      <c r="CB43" s="8">
        <v>3.190979438375958</v>
      </c>
      <c r="CC43" s="8">
        <v>3.2194096404398094</v>
      </c>
      <c r="CD43" s="8">
        <v>3.2517094434885228</v>
      </c>
      <c r="CE43" s="8">
        <v>3.288421262146075</v>
      </c>
      <c r="CF43" s="8">
        <v>3.33016656199214</v>
      </c>
      <c r="CG43" s="8">
        <v>3.377657577159015</v>
      </c>
      <c r="CH43" s="8">
        <v>3.4317105189985093</v>
      </c>
      <c r="CI43" s="8">
        <v>3.4932602465235227</v>
      </c>
      <c r="CJ43" s="8">
        <v>3.56337619623273</v>
      </c>
      <c r="CK43" s="8">
        <v>3.6432790741050436</v>
      </c>
      <c r="CL43" s="8">
        <v>3.7343573298521497</v>
      </c>
      <c r="CM43" s="8">
        <v>3.838181667597251</v>
      </c>
      <c r="CN43" s="8">
        <v>3.956514666245879</v>
      </c>
      <c r="CO43" s="8">
        <v>4.091310816513509</v>
      </c>
      <c r="CP43" s="8">
        <v>4.244699734201625</v>
      </c>
      <c r="CQ43" s="8">
        <v>4.41894181092333</v>
      </c>
      <c r="CR43" s="8">
        <v>4.616341098867367</v>
      </c>
      <c r="CS43" s="8">
        <v>4.839095206775314</v>
      </c>
      <c r="CT43" s="8">
        <v>5.089057744126995</v>
      </c>
      <c r="CU43" s="8">
        <v>5.367388409363225</v>
      </c>
      <c r="CV43" s="8">
        <v>5.674074751790116</v>
      </c>
      <c r="CW43" s="8">
        <v>6.007336345876616</v>
      </c>
      <c r="CX43" s="8">
        <v>6.362975764201649</v>
      </c>
      <c r="CY43" s="8">
        <v>6.733824110757027</v>
      </c>
      <c r="CZ43" s="5"/>
      <c r="DA43" s="5" t="s">
        <v>68</v>
      </c>
      <c r="DB43" s="5"/>
      <c r="DC43" s="5"/>
    </row>
    <row r="44" ht="15.75" customHeight="1">
      <c r="A44" s="5" t="s">
        <v>79</v>
      </c>
      <c r="B44" s="5" t="s">
        <v>65</v>
      </c>
      <c r="C44" s="8">
        <v>1.209976243778253</v>
      </c>
      <c r="D44" s="8">
        <v>1.307262404160155</v>
      </c>
      <c r="E44" s="8">
        <v>1.406311761023923</v>
      </c>
      <c r="F44" s="8">
        <v>1.507242124538095</v>
      </c>
      <c r="G44" s="8">
        <v>1.6128843663445107</v>
      </c>
      <c r="H44" s="8">
        <v>1.7277004413896282</v>
      </c>
      <c r="I44" s="8">
        <v>1.8437441870111138</v>
      </c>
      <c r="J44" s="8">
        <v>1.9481296501615621</v>
      </c>
      <c r="K44" s="8">
        <v>2.0570313331900985</v>
      </c>
      <c r="L44" s="8">
        <v>2.176161264738047</v>
      </c>
      <c r="M44" s="8">
        <v>2.282072944090703</v>
      </c>
      <c r="N44" s="8">
        <v>2.4002948496970977</v>
      </c>
      <c r="O44" s="8">
        <v>2.5218754109218158</v>
      </c>
      <c r="P44" s="8">
        <v>2.6525330765385897</v>
      </c>
      <c r="Q44" s="8">
        <v>2.787040543788688</v>
      </c>
      <c r="R44" s="8">
        <v>2.922825172332321</v>
      </c>
      <c r="S44" s="8">
        <v>3.058558263658816</v>
      </c>
      <c r="T44" s="8">
        <v>3.1897807837980143</v>
      </c>
      <c r="U44" s="8">
        <v>3.327255975069094</v>
      </c>
      <c r="V44" s="8">
        <v>3.462086356701972</v>
      </c>
      <c r="W44" s="8">
        <v>3.5864222278872933</v>
      </c>
      <c r="X44" s="8">
        <v>3.6261227027944467</v>
      </c>
      <c r="Y44" s="8">
        <v>3.6706619514695964</v>
      </c>
      <c r="Z44" s="8">
        <v>3.7220128344322725</v>
      </c>
      <c r="AA44" s="8">
        <v>3.7553644827386163</v>
      </c>
      <c r="AB44" s="8">
        <v>3.7642088689264934</v>
      </c>
      <c r="AC44" s="8">
        <v>3.778561825057383</v>
      </c>
      <c r="AD44" s="8">
        <v>3.80153576215899</v>
      </c>
      <c r="AE44" s="8">
        <v>3.832271846778551</v>
      </c>
      <c r="AF44" s="8">
        <v>3.8594745716432373</v>
      </c>
      <c r="AG44" s="8">
        <v>3.869135238771839</v>
      </c>
      <c r="AH44" s="8">
        <v>3.938791893390485</v>
      </c>
      <c r="AI44" s="8">
        <v>3.9951424760310057</v>
      </c>
      <c r="AJ44" s="8">
        <v>4.059380119247098</v>
      </c>
      <c r="AK44" s="8">
        <v>4.13793996519785</v>
      </c>
      <c r="AL44" s="8">
        <v>4.217984906916475</v>
      </c>
      <c r="AM44" s="8">
        <v>4.301586031355443</v>
      </c>
      <c r="AN44" s="8">
        <v>4.384378831218082</v>
      </c>
      <c r="AO44" s="8">
        <v>4.463561411752783</v>
      </c>
      <c r="AP44" s="8">
        <v>4.53740656292167</v>
      </c>
      <c r="AQ44" s="8">
        <v>4.60591266840901</v>
      </c>
      <c r="AR44" s="8">
        <v>4.556134151834523</v>
      </c>
      <c r="AS44" s="8">
        <v>4.513363057058057</v>
      </c>
      <c r="AT44" s="8">
        <v>4.475766895022295</v>
      </c>
      <c r="AU44" s="8">
        <v>4.44745906020028</v>
      </c>
      <c r="AV44" s="8">
        <v>4.413356995846565</v>
      </c>
      <c r="AW44" s="8">
        <v>4.379762925839606</v>
      </c>
      <c r="AX44" s="8">
        <v>4.362022207093871</v>
      </c>
      <c r="AY44" s="8">
        <v>4.328638653002732</v>
      </c>
      <c r="AZ44" s="8">
        <v>4.314136120224753</v>
      </c>
      <c r="BA44" s="8">
        <v>4.332094860280621</v>
      </c>
      <c r="BB44" s="8">
        <v>4.345845331641297</v>
      </c>
      <c r="BC44" s="8">
        <v>4.373925948365039</v>
      </c>
      <c r="BD44" s="8">
        <v>4.372147009227179</v>
      </c>
      <c r="BE44" s="8">
        <v>4.4265256095456635</v>
      </c>
      <c r="BF44" s="8">
        <v>4.4667610672254305</v>
      </c>
      <c r="BG44" s="8">
        <v>4.478182810981145</v>
      </c>
      <c r="BH44" s="8">
        <v>4.522463673714947</v>
      </c>
      <c r="BI44" s="8">
        <v>4.5469497857394465</v>
      </c>
      <c r="BJ44" s="8">
        <v>4.5509570044578656</v>
      </c>
      <c r="BK44" s="8">
        <v>4.575633508958497</v>
      </c>
      <c r="BL44" s="8">
        <v>4.634893726477717</v>
      </c>
      <c r="BM44" s="8">
        <v>4.661633839852501</v>
      </c>
      <c r="BN44" s="8">
        <v>4.689997491964938</v>
      </c>
      <c r="BO44" s="8">
        <v>4.718592378357777</v>
      </c>
      <c r="BP44" s="8">
        <v>4.758909171916702</v>
      </c>
      <c r="BQ44" s="8">
        <v>4.760863865734614</v>
      </c>
      <c r="BR44" s="8">
        <v>4.747920341205018</v>
      </c>
      <c r="BS44" s="8">
        <v>4.732893289516387</v>
      </c>
      <c r="BT44" s="8">
        <v>4.813874648217557</v>
      </c>
      <c r="BU44" s="8">
        <v>4.808381257786162</v>
      </c>
      <c r="BV44" s="8">
        <v>4.807986647045901</v>
      </c>
      <c r="BW44" s="8">
        <v>4.8775417942913455</v>
      </c>
      <c r="BX44" s="8">
        <v>4.950505429354822</v>
      </c>
      <c r="BY44" s="8">
        <v>5.026992284664553</v>
      </c>
      <c r="BZ44" s="8">
        <v>5.107110389997466</v>
      </c>
      <c r="CA44" s="8">
        <v>5.190958659904474</v>
      </c>
      <c r="CB44" s="8">
        <v>5.278624109853392</v>
      </c>
      <c r="CC44" s="8">
        <v>5.370178677243782</v>
      </c>
      <c r="CD44" s="8">
        <v>5.465675631212647</v>
      </c>
      <c r="CE44" s="8">
        <v>5.565145566640877</v>
      </c>
      <c r="CF44" s="8">
        <v>5.6685919937760065</v>
      </c>
      <c r="CG44" s="8">
        <v>5.775986556177857</v>
      </c>
      <c r="CH44" s="8">
        <v>5.887263936932404</v>
      </c>
      <c r="CI44" s="8">
        <v>6.002316546689119</v>
      </c>
      <c r="CJ44" s="8">
        <v>6.12098912707027</v>
      </c>
      <c r="CK44" s="8">
        <v>6.243073448764864</v>
      </c>
      <c r="CL44" s="8">
        <v>6.368303333675001</v>
      </c>
      <c r="CM44" s="8">
        <v>6.496350282230287</v>
      </c>
      <c r="CN44" s="8">
        <v>6.626820036495923</v>
      </c>
      <c r="CO44" s="8">
        <v>6.75925045158714</v>
      </c>
      <c r="CP44" s="8">
        <v>6.89311107537943</v>
      </c>
      <c r="CQ44" s="8">
        <v>7.027804841692033</v>
      </c>
      <c r="CR44" s="8">
        <v>7.162672256704117</v>
      </c>
      <c r="CS44" s="8">
        <v>7.2969983946263595</v>
      </c>
      <c r="CT44" s="8">
        <v>7.430022910901694</v>
      </c>
      <c r="CU44" s="8">
        <v>7.560953127444306</v>
      </c>
      <c r="CV44" s="8">
        <v>7.688980048015715</v>
      </c>
      <c r="CW44" s="8">
        <v>7.813296932857065</v>
      </c>
      <c r="CX44" s="8">
        <v>7.933119817474865</v>
      </c>
      <c r="CY44" s="8">
        <v>8.04770912492258</v>
      </c>
      <c r="CZ44" s="5"/>
      <c r="DA44" s="5" t="s">
        <v>68</v>
      </c>
      <c r="DB44" s="5"/>
      <c r="DC44" s="5"/>
    </row>
    <row r="45" ht="15.75" customHeight="1">
      <c r="A45" s="10" t="s">
        <v>79</v>
      </c>
      <c r="B45" s="10" t="s">
        <v>66</v>
      </c>
      <c r="C45" s="11">
        <f t="shared" ref="C45:CY45" si="10">SUM(C42:C44)</f>
        <v>4.275836886</v>
      </c>
      <c r="D45" s="11">
        <f t="shared" si="10"/>
        <v>4.619628852</v>
      </c>
      <c r="E45" s="11">
        <f t="shared" si="10"/>
        <v>4.969652218</v>
      </c>
      <c r="F45" s="11">
        <f t="shared" si="10"/>
        <v>5.32632417</v>
      </c>
      <c r="G45" s="11">
        <f t="shared" si="10"/>
        <v>5.69965034</v>
      </c>
      <c r="H45" s="11">
        <f t="shared" si="10"/>
        <v>6.105402092</v>
      </c>
      <c r="I45" s="11">
        <f t="shared" si="10"/>
        <v>6.515505735</v>
      </c>
      <c r="J45" s="11">
        <f t="shared" si="10"/>
        <v>6.88443593</v>
      </c>
      <c r="K45" s="11">
        <f t="shared" si="10"/>
        <v>7.269368581</v>
      </c>
      <c r="L45" s="11">
        <f t="shared" si="10"/>
        <v>7.690516611</v>
      </c>
      <c r="M45" s="11">
        <f t="shared" si="10"/>
        <v>8.06506445</v>
      </c>
      <c r="N45" s="11">
        <f t="shared" si="10"/>
        <v>8.483286077</v>
      </c>
      <c r="O45" s="11">
        <f t="shared" si="10"/>
        <v>8.913623727</v>
      </c>
      <c r="P45" s="11">
        <f t="shared" si="10"/>
        <v>9.376385291</v>
      </c>
      <c r="Q45" s="11">
        <f t="shared" si="10"/>
        <v>9.85322335</v>
      </c>
      <c r="R45" s="11">
        <f t="shared" si="10"/>
        <v>10.33519796</v>
      </c>
      <c r="S45" s="11">
        <f t="shared" si="10"/>
        <v>10.81779169</v>
      </c>
      <c r="T45" s="11">
        <f t="shared" si="10"/>
        <v>11.28545059</v>
      </c>
      <c r="U45" s="11">
        <f t="shared" si="10"/>
        <v>11.77643666</v>
      </c>
      <c r="V45" s="11">
        <f t="shared" si="10"/>
        <v>12.25955379</v>
      </c>
      <c r="W45" s="11">
        <f t="shared" si="10"/>
        <v>12.70732284</v>
      </c>
      <c r="X45" s="11">
        <f t="shared" si="10"/>
        <v>12.85690086</v>
      </c>
      <c r="Y45" s="11">
        <f t="shared" si="10"/>
        <v>13.02530135</v>
      </c>
      <c r="Z45" s="11">
        <f t="shared" si="10"/>
        <v>13.2196289</v>
      </c>
      <c r="AA45" s="11">
        <f t="shared" si="10"/>
        <v>13.35231929</v>
      </c>
      <c r="AB45" s="11">
        <f t="shared" si="10"/>
        <v>13.40046462</v>
      </c>
      <c r="AC45" s="11">
        <f t="shared" si="10"/>
        <v>13.47020178</v>
      </c>
      <c r="AD45" s="11">
        <f t="shared" si="10"/>
        <v>13.57257199</v>
      </c>
      <c r="AE45" s="11">
        <f t="shared" si="10"/>
        <v>13.70456039</v>
      </c>
      <c r="AF45" s="11">
        <f t="shared" si="10"/>
        <v>13.82625097</v>
      </c>
      <c r="AG45" s="11">
        <f t="shared" si="10"/>
        <v>13.88812332</v>
      </c>
      <c r="AH45" s="11">
        <f t="shared" si="10"/>
        <v>14.16850316</v>
      </c>
      <c r="AI45" s="11">
        <f t="shared" si="10"/>
        <v>14.40503799</v>
      </c>
      <c r="AJ45" s="11">
        <f t="shared" si="10"/>
        <v>14.67266572</v>
      </c>
      <c r="AK45" s="11">
        <f t="shared" si="10"/>
        <v>14.99416503</v>
      </c>
      <c r="AL45" s="11">
        <f t="shared" si="10"/>
        <v>15.32420522</v>
      </c>
      <c r="AM45" s="11">
        <f t="shared" si="10"/>
        <v>15.67013531</v>
      </c>
      <c r="AN45" s="11">
        <f t="shared" si="10"/>
        <v>16.01655958</v>
      </c>
      <c r="AO45" s="11">
        <f t="shared" si="10"/>
        <v>16.35360144</v>
      </c>
      <c r="AP45" s="11">
        <f t="shared" si="10"/>
        <v>16.67517798</v>
      </c>
      <c r="AQ45" s="11">
        <f t="shared" si="10"/>
        <v>16.98129821</v>
      </c>
      <c r="AR45" s="11">
        <f t="shared" si="10"/>
        <v>16.85610351</v>
      </c>
      <c r="AS45" s="11">
        <f t="shared" si="10"/>
        <v>16.75699937</v>
      </c>
      <c r="AT45" s="11">
        <f t="shared" si="10"/>
        <v>16.67744719</v>
      </c>
      <c r="AU45" s="11">
        <f t="shared" si="10"/>
        <v>16.6319115</v>
      </c>
      <c r="AV45" s="11">
        <f t="shared" si="10"/>
        <v>16.56701213</v>
      </c>
      <c r="AW45" s="11">
        <f t="shared" si="10"/>
        <v>16.48939795</v>
      </c>
      <c r="AX45" s="11">
        <f t="shared" si="10"/>
        <v>16.4329195</v>
      </c>
      <c r="AY45" s="11">
        <f t="shared" si="10"/>
        <v>16.38542375</v>
      </c>
      <c r="AZ45" s="11">
        <f t="shared" si="10"/>
        <v>16.3745936</v>
      </c>
      <c r="BA45" s="11">
        <f t="shared" si="10"/>
        <v>16.37619819</v>
      </c>
      <c r="BB45" s="11">
        <f t="shared" si="10"/>
        <v>16.39830201</v>
      </c>
      <c r="BC45" s="11">
        <f t="shared" si="10"/>
        <v>16.41456495</v>
      </c>
      <c r="BD45" s="11">
        <f t="shared" si="10"/>
        <v>16.42678821</v>
      </c>
      <c r="BE45" s="11">
        <f t="shared" si="10"/>
        <v>16.51737885</v>
      </c>
      <c r="BF45" s="11">
        <f t="shared" si="10"/>
        <v>16.61280066</v>
      </c>
      <c r="BG45" s="11">
        <f t="shared" si="10"/>
        <v>16.71386729</v>
      </c>
      <c r="BH45" s="11">
        <f t="shared" si="10"/>
        <v>16.77849049</v>
      </c>
      <c r="BI45" s="11">
        <f t="shared" si="10"/>
        <v>16.72009097</v>
      </c>
      <c r="BJ45" s="11">
        <f t="shared" si="10"/>
        <v>16.56921568</v>
      </c>
      <c r="BK45" s="11">
        <f t="shared" si="10"/>
        <v>16.39744084</v>
      </c>
      <c r="BL45" s="11">
        <f t="shared" si="10"/>
        <v>16.39952948</v>
      </c>
      <c r="BM45" s="11">
        <f t="shared" si="10"/>
        <v>16.40110009</v>
      </c>
      <c r="BN45" s="11">
        <f t="shared" si="10"/>
        <v>16.38453093</v>
      </c>
      <c r="BO45" s="11">
        <f t="shared" si="10"/>
        <v>16.34209527</v>
      </c>
      <c r="BP45" s="11">
        <f t="shared" si="10"/>
        <v>16.33366076</v>
      </c>
      <c r="BQ45" s="11">
        <f t="shared" si="10"/>
        <v>16.2345954</v>
      </c>
      <c r="BR45" s="11">
        <f t="shared" si="10"/>
        <v>16.09688183</v>
      </c>
      <c r="BS45" s="11">
        <f t="shared" si="10"/>
        <v>16.02005589</v>
      </c>
      <c r="BT45" s="11">
        <f t="shared" si="10"/>
        <v>15.97061838</v>
      </c>
      <c r="BU45" s="11">
        <f t="shared" si="10"/>
        <v>15.72429324</v>
      </c>
      <c r="BV45" s="11">
        <f t="shared" si="10"/>
        <v>15.56998691</v>
      </c>
      <c r="BW45" s="11">
        <f t="shared" si="10"/>
        <v>15.65978445</v>
      </c>
      <c r="BX45" s="11">
        <f t="shared" si="10"/>
        <v>15.75559179</v>
      </c>
      <c r="BY45" s="11">
        <f t="shared" si="10"/>
        <v>15.85785848</v>
      </c>
      <c r="BZ45" s="11">
        <f t="shared" si="10"/>
        <v>15.96707052</v>
      </c>
      <c r="CA45" s="11">
        <f t="shared" si="10"/>
        <v>16.08375357</v>
      </c>
      <c r="CB45" s="11">
        <f t="shared" si="10"/>
        <v>16.20847638</v>
      </c>
      <c r="CC45" s="11">
        <f t="shared" si="10"/>
        <v>16.3418547</v>
      </c>
      <c r="CD45" s="11">
        <f t="shared" si="10"/>
        <v>16.48455555</v>
      </c>
      <c r="CE45" s="11">
        <f t="shared" si="10"/>
        <v>16.63730201</v>
      </c>
      <c r="CF45" s="11">
        <f t="shared" si="10"/>
        <v>16.80087855</v>
      </c>
      <c r="CG45" s="11">
        <f t="shared" si="10"/>
        <v>16.97613695</v>
      </c>
      <c r="CH45" s="11">
        <f t="shared" si="10"/>
        <v>17.16400279</v>
      </c>
      <c r="CI45" s="11">
        <f t="shared" si="10"/>
        <v>17.36548235</v>
      </c>
      <c r="CJ45" s="11">
        <f t="shared" si="10"/>
        <v>17.58166981</v>
      </c>
      <c r="CK45" s="11">
        <f t="shared" si="10"/>
        <v>17.81375403</v>
      </c>
      <c r="CL45" s="11">
        <f t="shared" si="10"/>
        <v>18.0630241</v>
      </c>
      <c r="CM45" s="11">
        <f t="shared" si="10"/>
        <v>18.3308718</v>
      </c>
      <c r="CN45" s="11">
        <f t="shared" si="10"/>
        <v>18.61878828</v>
      </c>
      <c r="CO45" s="11">
        <f t="shared" si="10"/>
        <v>18.92835042</v>
      </c>
      <c r="CP45" s="11">
        <f t="shared" si="10"/>
        <v>19.26118993</v>
      </c>
      <c r="CQ45" s="11">
        <f t="shared" si="10"/>
        <v>19.61893503</v>
      </c>
      <c r="CR45" s="11">
        <f t="shared" si="10"/>
        <v>20.00311032</v>
      </c>
      <c r="CS45" s="11">
        <f t="shared" si="10"/>
        <v>20.41497555</v>
      </c>
      <c r="CT45" s="11">
        <f t="shared" si="10"/>
        <v>20.85528061</v>
      </c>
      <c r="CU45" s="11">
        <f t="shared" si="10"/>
        <v>21.32391354</v>
      </c>
      <c r="CV45" s="11">
        <f t="shared" si="10"/>
        <v>21.81942829</v>
      </c>
      <c r="CW45" s="11">
        <f t="shared" si="10"/>
        <v>22.33846577</v>
      </c>
      <c r="CX45" s="11">
        <f t="shared" si="10"/>
        <v>22.87513548</v>
      </c>
      <c r="CY45" s="11">
        <f t="shared" si="10"/>
        <v>23.42050826</v>
      </c>
      <c r="CZ45" s="5"/>
      <c r="DA45" s="5"/>
      <c r="DB45" s="5"/>
      <c r="DC45" s="5"/>
    </row>
    <row r="46" ht="15.75" customHeight="1">
      <c r="A46" s="5" t="s">
        <v>80</v>
      </c>
      <c r="B46" s="5" t="s">
        <v>62</v>
      </c>
      <c r="C46" s="8">
        <v>0.5542171146151879</v>
      </c>
      <c r="D46" s="8">
        <v>0.5973819012740438</v>
      </c>
      <c r="E46" s="8">
        <v>0.6411885965013684</v>
      </c>
      <c r="F46" s="8">
        <v>0.685692935319991</v>
      </c>
      <c r="G46" s="8">
        <v>0.7321818636377558</v>
      </c>
      <c r="H46" s="8">
        <v>0.7826707366644886</v>
      </c>
      <c r="I46" s="8">
        <v>0.8335498066882068</v>
      </c>
      <c r="J46" s="8">
        <v>0.8790107602987092</v>
      </c>
      <c r="K46" s="8">
        <v>0.9263778309361334</v>
      </c>
      <c r="L46" s="8">
        <v>0.9782175132743658</v>
      </c>
      <c r="M46" s="8">
        <v>1.0239976297270135</v>
      </c>
      <c r="N46" s="8">
        <v>1.0734468773280714</v>
      </c>
      <c r="O46" s="8">
        <v>1.1241515893465923</v>
      </c>
      <c r="P46" s="8">
        <v>1.178662553573567</v>
      </c>
      <c r="Q46" s="8">
        <v>1.234656075713499</v>
      </c>
      <c r="R46" s="8">
        <v>1.2910151189834578</v>
      </c>
      <c r="S46" s="8">
        <v>1.3471888235373481</v>
      </c>
      <c r="T46" s="8">
        <v>1.4012647099438267</v>
      </c>
      <c r="U46" s="8">
        <v>1.4580132442524816</v>
      </c>
      <c r="V46" s="8">
        <v>1.5135799368932468</v>
      </c>
      <c r="W46" s="8">
        <v>1.5646142181640137</v>
      </c>
      <c r="X46" s="8">
        <v>1.6303039496400602</v>
      </c>
      <c r="Y46" s="8">
        <v>1.6993888165141708</v>
      </c>
      <c r="Z46" s="8">
        <v>1.7730316985129257</v>
      </c>
      <c r="AA46" s="8">
        <v>1.8394849248649952</v>
      </c>
      <c r="AB46" s="8">
        <v>1.894866958958018</v>
      </c>
      <c r="AC46" s="8">
        <v>1.9536284918224396</v>
      </c>
      <c r="AD46" s="8">
        <v>2.017645143371232</v>
      </c>
      <c r="AE46" s="8">
        <v>2.0868136527508336</v>
      </c>
      <c r="AF46" s="8">
        <v>2.155263861276902</v>
      </c>
      <c r="AG46" s="8">
        <v>2.2150468190976293</v>
      </c>
      <c r="AH46" s="8">
        <v>2.276760652851996</v>
      </c>
      <c r="AI46" s="8">
        <v>2.3322867100269202</v>
      </c>
      <c r="AJ46" s="8">
        <v>2.3936100046706086</v>
      </c>
      <c r="AK46" s="8">
        <v>2.4645447257390147</v>
      </c>
      <c r="AL46" s="8">
        <v>2.5378494273573207</v>
      </c>
      <c r="AM46" s="8">
        <v>2.6147722897254186</v>
      </c>
      <c r="AN46" s="8">
        <v>2.6928205960440157</v>
      </c>
      <c r="AO46" s="8">
        <v>2.770357709075498</v>
      </c>
      <c r="AP46" s="8">
        <v>2.8463421605155683</v>
      </c>
      <c r="AQ46" s="8">
        <v>2.920735705034847</v>
      </c>
      <c r="AR46" s="8">
        <v>2.9607716310346825</v>
      </c>
      <c r="AS46" s="8">
        <v>3.003878289398307</v>
      </c>
      <c r="AT46" s="8">
        <v>3.049182703950386</v>
      </c>
      <c r="AU46" s="8">
        <v>3.09953942409181</v>
      </c>
      <c r="AV46" s="8">
        <v>3.1454189131952046</v>
      </c>
      <c r="AW46" s="8">
        <v>3.204271906695141</v>
      </c>
      <c r="AX46" s="8">
        <v>3.2650472008850686</v>
      </c>
      <c r="AY46" s="8">
        <v>3.330069416831834</v>
      </c>
      <c r="AZ46" s="8">
        <v>3.4031784012576147</v>
      </c>
      <c r="BA46" s="8">
        <v>3.4811897394198987</v>
      </c>
      <c r="BB46" s="8">
        <v>3.576217506902886</v>
      </c>
      <c r="BC46" s="8">
        <v>3.6896495432485996</v>
      </c>
      <c r="BD46" s="8">
        <v>3.771955518742346</v>
      </c>
      <c r="BE46" s="8">
        <v>3.867722139376298</v>
      </c>
      <c r="BF46" s="8">
        <v>3.9586121052744008</v>
      </c>
      <c r="BG46" s="8">
        <v>4.020414834101303</v>
      </c>
      <c r="BH46" s="8">
        <v>4.077168019824222</v>
      </c>
      <c r="BI46" s="8">
        <v>4.10243480876178</v>
      </c>
      <c r="BJ46" s="8">
        <v>4.118631367236314</v>
      </c>
      <c r="BK46" s="8">
        <v>4.129693970736185</v>
      </c>
      <c r="BL46" s="8">
        <v>4.14633777518799</v>
      </c>
      <c r="BM46" s="8">
        <v>4.164677420270538</v>
      </c>
      <c r="BN46" s="8">
        <v>4.195531418710805</v>
      </c>
      <c r="BO46" s="8">
        <v>4.223505027045682</v>
      </c>
      <c r="BP46" s="8">
        <v>4.265906288591077</v>
      </c>
      <c r="BQ46" s="8">
        <v>4.307486182300663</v>
      </c>
      <c r="BR46" s="8">
        <v>4.3506124585925985</v>
      </c>
      <c r="BS46" s="8">
        <v>4.39777011437554</v>
      </c>
      <c r="BT46" s="8">
        <v>4.437800669192814</v>
      </c>
      <c r="BU46" s="8">
        <v>4.418387225417123</v>
      </c>
      <c r="BV46" s="8">
        <v>4.481464371673028</v>
      </c>
      <c r="BW46" s="8">
        <v>4.489384626002683</v>
      </c>
      <c r="BX46" s="8">
        <v>4.497725543170131</v>
      </c>
      <c r="BY46" s="8">
        <v>4.506508669080779</v>
      </c>
      <c r="BZ46" s="8">
        <v>4.515756550833881</v>
      </c>
      <c r="CA46" s="8">
        <v>4.52549276926203</v>
      </c>
      <c r="CB46" s="8">
        <v>4.535741970386096</v>
      </c>
      <c r="CC46" s="8">
        <v>4.546529895351027</v>
      </c>
      <c r="CD46" s="8">
        <v>4.557883408335382</v>
      </c>
      <c r="CE46" s="8">
        <v>4.569830521845004</v>
      </c>
      <c r="CF46" s="8">
        <v>4.58240041870762</v>
      </c>
      <c r="CG46" s="8">
        <v>4.595623469979324</v>
      </c>
      <c r="CH46" s="8">
        <v>4.60953124785438</v>
      </c>
      <c r="CI46" s="8">
        <v>4.624156532535347</v>
      </c>
      <c r="CJ46" s="8">
        <v>4.639533311869766</v>
      </c>
      <c r="CK46" s="8">
        <v>4.655696772391212</v>
      </c>
      <c r="CL46" s="8">
        <v>4.672683280215067</v>
      </c>
      <c r="CM46" s="8">
        <v>4.690530350031796</v>
      </c>
      <c r="CN46" s="8">
        <v>4.709276600211902</v>
      </c>
      <c r="CO46" s="8">
        <v>4.728961691786444</v>
      </c>
      <c r="CP46" s="8">
        <v>4.749626248795087</v>
      </c>
      <c r="CQ46" s="8">
        <v>4.7713117572007535</v>
      </c>
      <c r="CR46" s="8">
        <v>4.794060439257723</v>
      </c>
      <c r="CS46" s="8">
        <v>4.817915099891547</v>
      </c>
      <c r="CT46" s="8">
        <v>4.8429189413089775</v>
      </c>
      <c r="CU46" s="8">
        <v>4.869115341711339</v>
      </c>
      <c r="CV46" s="8">
        <v>4.8965475936447405</v>
      </c>
      <c r="CW46" s="8">
        <v>4.925258597198589</v>
      </c>
      <c r="CX46" s="8">
        <v>4.95529050297696</v>
      </c>
      <c r="CY46" s="8">
        <v>4.986684299537904</v>
      </c>
      <c r="CZ46" s="5"/>
      <c r="DA46" s="5" t="s">
        <v>63</v>
      </c>
      <c r="DB46" s="5"/>
      <c r="DC46" s="5"/>
    </row>
    <row r="47" ht="15.75" customHeight="1">
      <c r="A47" s="5" t="s">
        <v>80</v>
      </c>
      <c r="B47" s="5" t="s">
        <v>64</v>
      </c>
      <c r="C47" s="8">
        <v>0.6890431148930598</v>
      </c>
      <c r="D47" s="8">
        <v>0.7427087240210528</v>
      </c>
      <c r="E47" s="8">
        <v>0.7971724006249585</v>
      </c>
      <c r="F47" s="8">
        <v>0.8525034384312133</v>
      </c>
      <c r="G47" s="8">
        <v>0.9103018620479835</v>
      </c>
      <c r="H47" s="8">
        <v>0.9730733070065816</v>
      </c>
      <c r="I47" s="8">
        <v>1.0363298693873624</v>
      </c>
      <c r="J47" s="8">
        <v>1.092850224885434</v>
      </c>
      <c r="K47" s="8">
        <v>1.1517403820279513</v>
      </c>
      <c r="L47" s="8">
        <v>1.2161911689027562</v>
      </c>
      <c r="M47" s="8">
        <v>1.273108166328431</v>
      </c>
      <c r="N47" s="8">
        <v>1.334586709523662</v>
      </c>
      <c r="O47" s="8">
        <v>1.3976257979580962</v>
      </c>
      <c r="P47" s="8">
        <v>1.4653965003895417</v>
      </c>
      <c r="Q47" s="8">
        <v>1.535009422547583</v>
      </c>
      <c r="R47" s="8">
        <v>1.605075158406203</v>
      </c>
      <c r="S47" s="8">
        <v>1.6749079172849093</v>
      </c>
      <c r="T47" s="8">
        <v>1.7421286502445463</v>
      </c>
      <c r="U47" s="8">
        <v>1.8126665294928743</v>
      </c>
      <c r="V47" s="8">
        <v>1.8817269293706331</v>
      </c>
      <c r="W47" s="8">
        <v>1.9451409841990537</v>
      </c>
      <c r="X47" s="8">
        <v>2.0267593906641848</v>
      </c>
      <c r="Y47" s="8">
        <v>2.112577520312324</v>
      </c>
      <c r="Z47" s="8">
        <v>2.2040345058727246</v>
      </c>
      <c r="AA47" s="8">
        <v>2.286516807811924</v>
      </c>
      <c r="AB47" s="8">
        <v>2.3551892331255697</v>
      </c>
      <c r="AC47" s="8">
        <v>2.4280071177059077</v>
      </c>
      <c r="AD47" s="8">
        <v>2.5072901401515173</v>
      </c>
      <c r="AE47" s="8">
        <v>2.5928963506663765</v>
      </c>
      <c r="AF47" s="8">
        <v>2.6775127573412076</v>
      </c>
      <c r="AG47" s="8">
        <v>2.751240823685177</v>
      </c>
      <c r="AH47" s="8">
        <v>2.827231104457877</v>
      </c>
      <c r="AI47" s="8">
        <v>2.895377124317717</v>
      </c>
      <c r="AJ47" s="8">
        <v>2.9705606744031945</v>
      </c>
      <c r="AK47" s="8">
        <v>3.057504759947783</v>
      </c>
      <c r="AL47" s="8">
        <v>3.1471872625092416</v>
      </c>
      <c r="AM47" s="8">
        <v>3.2411412821979053</v>
      </c>
      <c r="AN47" s="8">
        <v>3.3362494782873164</v>
      </c>
      <c r="AO47" s="8">
        <v>3.4304595442158647</v>
      </c>
      <c r="AP47" s="8">
        <v>3.5224599581648435</v>
      </c>
      <c r="AQ47" s="8">
        <v>3.6121873931862556</v>
      </c>
      <c r="AR47" s="8">
        <v>3.65907829456566</v>
      </c>
      <c r="AS47" s="8">
        <v>3.7095175570658427</v>
      </c>
      <c r="AT47" s="8">
        <v>3.762414033995439</v>
      </c>
      <c r="AU47" s="8">
        <v>3.821311982741939</v>
      </c>
      <c r="AV47" s="8">
        <v>3.8743598505894528</v>
      </c>
      <c r="AW47" s="8">
        <v>3.923929236176511</v>
      </c>
      <c r="AX47" s="8">
        <v>3.9735788643808</v>
      </c>
      <c r="AY47" s="8">
        <v>4.033391980173073</v>
      </c>
      <c r="AZ47" s="8">
        <v>4.094072903143539</v>
      </c>
      <c r="BA47" s="8">
        <v>4.139878233410527</v>
      </c>
      <c r="BB47" s="8">
        <v>4.20778543777104</v>
      </c>
      <c r="BC47" s="8">
        <v>4.256050131518363</v>
      </c>
      <c r="BD47" s="8">
        <v>4.30913178709387</v>
      </c>
      <c r="BE47" s="8">
        <v>4.366286249156334</v>
      </c>
      <c r="BF47" s="8">
        <v>4.453735246424065</v>
      </c>
      <c r="BG47" s="8">
        <v>4.538020842136168</v>
      </c>
      <c r="BH47" s="8">
        <v>4.603003660983208</v>
      </c>
      <c r="BI47" s="8">
        <v>4.638130008398688</v>
      </c>
      <c r="BJ47" s="8">
        <v>4.637883755551025</v>
      </c>
      <c r="BK47" s="8">
        <v>4.618835933744297</v>
      </c>
      <c r="BL47" s="8">
        <v>4.6122765075808445</v>
      </c>
      <c r="BM47" s="8">
        <v>4.6149821245773905</v>
      </c>
      <c r="BN47" s="8">
        <v>4.609364722033033</v>
      </c>
      <c r="BO47" s="8">
        <v>4.615744020502271</v>
      </c>
      <c r="BP47" s="8">
        <v>4.637071656602498</v>
      </c>
      <c r="BQ47" s="8">
        <v>4.661483063784415</v>
      </c>
      <c r="BR47" s="8">
        <v>4.682663178817316</v>
      </c>
      <c r="BS47" s="8">
        <v>4.707513104101018</v>
      </c>
      <c r="BT47" s="8">
        <v>4.716397943019428</v>
      </c>
      <c r="BU47" s="8">
        <v>4.673607622049655</v>
      </c>
      <c r="BV47" s="8">
        <v>4.709584125857943</v>
      </c>
      <c r="BW47" s="8">
        <v>4.719055862556708</v>
      </c>
      <c r="BX47" s="8">
        <v>4.729088214364352</v>
      </c>
      <c r="BY47" s="8">
        <v>4.739712713361185</v>
      </c>
      <c r="BZ47" s="8">
        <v>4.750962429020101</v>
      </c>
      <c r="CA47" s="8">
        <v>4.762872007012523</v>
      </c>
      <c r="CB47" s="8">
        <v>4.775477702564412</v>
      </c>
      <c r="CC47" s="8">
        <v>4.788817406927193</v>
      </c>
      <c r="CD47" s="8">
        <v>4.802930665291666</v>
      </c>
      <c r="CE47" s="8">
        <v>4.817858684204177</v>
      </c>
      <c r="CF47" s="8">
        <v>4.833644326240398</v>
      </c>
      <c r="CG47" s="8">
        <v>4.850332089349928</v>
      </c>
      <c r="CH47" s="8">
        <v>4.867968067901908</v>
      </c>
      <c r="CI47" s="8">
        <v>4.8865998920354965</v>
      </c>
      <c r="CJ47" s="8">
        <v>4.906276641447887</v>
      </c>
      <c r="CK47" s="8">
        <v>4.9270487292362475</v>
      </c>
      <c r="CL47" s="8">
        <v>4.948967750849715</v>
      </c>
      <c r="CM47" s="8">
        <v>4.972086292607344</v>
      </c>
      <c r="CN47" s="8">
        <v>4.996457693604446</v>
      </c>
      <c r="CO47" s="8">
        <v>5.022135754174628</v>
      </c>
      <c r="CP47" s="8">
        <v>5.049174383414756</v>
      </c>
      <c r="CQ47" s="8">
        <v>5.077627177639639</v>
      </c>
      <c r="CR47" s="8">
        <v>5.107546921045422</v>
      </c>
      <c r="CS47" s="8">
        <v>5.138984999370538</v>
      </c>
      <c r="CT47" s="8">
        <v>5.171990717008752</v>
      </c>
      <c r="CU47" s="8">
        <v>5.206610507925318</v>
      </c>
      <c r="CV47" s="8">
        <v>5.242887030948069</v>
      </c>
      <c r="CW47" s="8">
        <v>5.280858140665612</v>
      </c>
      <c r="CX47" s="8">
        <v>5.320555726402882</v>
      </c>
      <c r="CY47" s="8">
        <v>5.3620044137221425</v>
      </c>
      <c r="CZ47" s="5"/>
      <c r="DA47" s="5" t="s">
        <v>63</v>
      </c>
      <c r="DB47" s="5"/>
      <c r="DC47" s="5"/>
    </row>
    <row r="48" ht="15.75" customHeight="1">
      <c r="A48" s="5" t="s">
        <v>80</v>
      </c>
      <c r="B48" s="5" t="s">
        <v>65</v>
      </c>
      <c r="C48" s="8">
        <v>0.8195719724255878</v>
      </c>
      <c r="D48" s="8">
        <v>0.8834036451489409</v>
      </c>
      <c r="E48" s="8">
        <v>0.9481844125412339</v>
      </c>
      <c r="F48" s="8">
        <v>1.0139964661520493</v>
      </c>
      <c r="G48" s="8">
        <v>1.0827424450554823</v>
      </c>
      <c r="H48" s="8">
        <v>1.157401688153762</v>
      </c>
      <c r="I48" s="8">
        <v>1.2326343946463356</v>
      </c>
      <c r="J48" s="8">
        <v>1.2998483229451065</v>
      </c>
      <c r="K48" s="8">
        <v>1.3698697563187539</v>
      </c>
      <c r="L48" s="8">
        <v>1.4464868067752135</v>
      </c>
      <c r="M48" s="8">
        <v>1.5141141481150415</v>
      </c>
      <c r="N48" s="8">
        <v>1.587123144965431</v>
      </c>
      <c r="O48" s="8">
        <v>1.6619250863592294</v>
      </c>
      <c r="P48" s="8">
        <v>1.7422666759312337</v>
      </c>
      <c r="Q48" s="8">
        <v>1.8246800714756473</v>
      </c>
      <c r="R48" s="8">
        <v>1.9074753345035818</v>
      </c>
      <c r="S48" s="8">
        <v>1.9897932900699709</v>
      </c>
      <c r="T48" s="8">
        <v>2.068755037390427</v>
      </c>
      <c r="U48" s="8">
        <v>2.15135884842256</v>
      </c>
      <c r="V48" s="8">
        <v>2.23184394490148</v>
      </c>
      <c r="W48" s="8">
        <v>2.3051914824152697</v>
      </c>
      <c r="X48" s="8">
        <v>2.3996383259778282</v>
      </c>
      <c r="Y48" s="8">
        <v>2.4984983687031677</v>
      </c>
      <c r="Z48" s="8">
        <v>2.6034150574115063</v>
      </c>
      <c r="AA48" s="8">
        <v>2.6969414964877436</v>
      </c>
      <c r="AB48" s="8">
        <v>2.7732663746198227</v>
      </c>
      <c r="AC48" s="8">
        <v>2.8536923915892003</v>
      </c>
      <c r="AD48" s="8">
        <v>2.9409316634658</v>
      </c>
      <c r="AE48" s="8">
        <v>3.0347757496342447</v>
      </c>
      <c r="AF48" s="8">
        <v>3.1264940004703172</v>
      </c>
      <c r="AG48" s="8">
        <v>3.2042871562767465</v>
      </c>
      <c r="AH48" s="8">
        <v>3.283563841837432</v>
      </c>
      <c r="AI48" s="8">
        <v>3.352437062858417</v>
      </c>
      <c r="AJ48" s="8">
        <v>3.4285878729748545</v>
      </c>
      <c r="AK48" s="8">
        <v>3.5176163126476467</v>
      </c>
      <c r="AL48" s="8">
        <v>3.608774725343596</v>
      </c>
      <c r="AM48" s="8">
        <v>3.70387073527965</v>
      </c>
      <c r="AN48" s="8">
        <v>3.7991807386909744</v>
      </c>
      <c r="AO48" s="8">
        <v>3.892248086014353</v>
      </c>
      <c r="AP48" s="8">
        <v>3.9814977511906515</v>
      </c>
      <c r="AQ48" s="8">
        <v>4.066840503788568</v>
      </c>
      <c r="AR48" s="8">
        <v>4.102170667383211</v>
      </c>
      <c r="AS48" s="8">
        <v>4.1408640315732</v>
      </c>
      <c r="AT48" s="8">
        <v>4.181639604002721</v>
      </c>
      <c r="AU48" s="8">
        <v>4.22873423681765</v>
      </c>
      <c r="AV48" s="8">
        <v>4.268077484039854</v>
      </c>
      <c r="AW48" s="8">
        <v>4.306822654474631</v>
      </c>
      <c r="AX48" s="8">
        <v>4.3409006483599395</v>
      </c>
      <c r="AY48" s="8">
        <v>4.364722534416199</v>
      </c>
      <c r="AZ48" s="8">
        <v>4.39619403654079</v>
      </c>
      <c r="BA48" s="8">
        <v>4.424351820122156</v>
      </c>
      <c r="BB48" s="8">
        <v>4.489866079453545</v>
      </c>
      <c r="BC48" s="8">
        <v>4.547041990040429</v>
      </c>
      <c r="BD48" s="8">
        <v>4.602473384020559</v>
      </c>
      <c r="BE48" s="8">
        <v>4.647957501587434</v>
      </c>
      <c r="BF48" s="8">
        <v>4.7062770336285</v>
      </c>
      <c r="BG48" s="8">
        <v>4.79240557068088</v>
      </c>
      <c r="BH48" s="8">
        <v>4.853139416765633</v>
      </c>
      <c r="BI48" s="8">
        <v>4.914880413031231</v>
      </c>
      <c r="BJ48" s="8">
        <v>4.960162633646533</v>
      </c>
      <c r="BK48" s="8">
        <v>5.002827158050326</v>
      </c>
      <c r="BL48" s="8">
        <v>5.049058015621289</v>
      </c>
      <c r="BM48" s="8">
        <v>5.1040675079253885</v>
      </c>
      <c r="BN48" s="8">
        <v>5.154051853885775</v>
      </c>
      <c r="BO48" s="8">
        <v>5.239465952213957</v>
      </c>
      <c r="BP48" s="8">
        <v>5.323060899093776</v>
      </c>
      <c r="BQ48" s="8">
        <v>5.415395566552615</v>
      </c>
      <c r="BR48" s="8">
        <v>5.496168479476076</v>
      </c>
      <c r="BS48" s="8">
        <v>5.5785731597450035</v>
      </c>
      <c r="BT48" s="8">
        <v>5.660757421709346</v>
      </c>
      <c r="BU48" s="8">
        <v>5.673102587166183</v>
      </c>
      <c r="BV48" s="8">
        <v>5.775129611220536</v>
      </c>
      <c r="BW48" s="8">
        <v>5.805344502817707</v>
      </c>
      <c r="BX48" s="8">
        <v>5.8349688448896995</v>
      </c>
      <c r="BY48" s="8">
        <v>5.86400666830376</v>
      </c>
      <c r="BZ48" s="8">
        <v>5.892462366295082</v>
      </c>
      <c r="CA48" s="8">
        <v>5.920340674299599</v>
      </c>
      <c r="CB48" s="8">
        <v>5.947646649985708</v>
      </c>
      <c r="CC48" s="8">
        <v>5.974385653532595</v>
      </c>
      <c r="CD48" s="8">
        <v>6.000563328199695</v>
      </c>
      <c r="CE48" s="8">
        <v>6.026185581227092</v>
      </c>
      <c r="CF48" s="8">
        <v>6.051258565104051</v>
      </c>
      <c r="CG48" s="8">
        <v>6.075788659238354</v>
      </c>
      <c r="CH48" s="8">
        <v>6.0997824520554556</v>
      </c>
      <c r="CI48" s="8">
        <v>6.1232467235538826</v>
      </c>
      <c r="CJ48" s="8">
        <v>6.146188428339159</v>
      </c>
      <c r="CK48" s="8">
        <v>6.168614679155326</v>
      </c>
      <c r="CL48" s="8">
        <v>6.190532730930665</v>
      </c>
      <c r="CM48" s="8">
        <v>6.211949965351077</v>
      </c>
      <c r="CN48" s="8">
        <v>6.232873875971124</v>
      </c>
      <c r="CO48" s="8">
        <v>6.25331205387123</v>
      </c>
      <c r="CP48" s="8">
        <v>6.273272173866509</v>
      </c>
      <c r="CQ48" s="8">
        <v>6.2927619812702</v>
      </c>
      <c r="CR48" s="8">
        <v>6.311789279213051</v>
      </c>
      <c r="CS48" s="8">
        <v>6.330361916517771</v>
      </c>
      <c r="CT48" s="8">
        <v>6.348487776125729</v>
      </c>
      <c r="CU48" s="8">
        <v>6.366174764071806</v>
      </c>
      <c r="CV48" s="8">
        <v>6.383430799001214</v>
      </c>
      <c r="CW48" s="8">
        <v>6.400263802221344</v>
      </c>
      <c r="CX48" s="8">
        <v>6.416681688279932</v>
      </c>
      <c r="CY48" s="8">
        <v>6.432692356060102</v>
      </c>
      <c r="CZ48" s="5"/>
      <c r="DA48" s="5" t="s">
        <v>63</v>
      </c>
      <c r="DB48" s="5"/>
      <c r="DC48" s="5"/>
    </row>
    <row r="49" ht="15.75" customHeight="1">
      <c r="A49" s="10" t="s">
        <v>80</v>
      </c>
      <c r="B49" s="10" t="s">
        <v>66</v>
      </c>
      <c r="C49" s="11">
        <f t="shared" ref="C49:CY49" si="11">SUM(C46:C48)</f>
        <v>2.062832202</v>
      </c>
      <c r="D49" s="11">
        <f t="shared" si="11"/>
        <v>2.22349427</v>
      </c>
      <c r="E49" s="11">
        <f t="shared" si="11"/>
        <v>2.38654541</v>
      </c>
      <c r="F49" s="11">
        <f t="shared" si="11"/>
        <v>2.55219284</v>
      </c>
      <c r="G49" s="11">
        <f t="shared" si="11"/>
        <v>2.725226171</v>
      </c>
      <c r="H49" s="11">
        <f t="shared" si="11"/>
        <v>2.913145732</v>
      </c>
      <c r="I49" s="11">
        <f t="shared" si="11"/>
        <v>3.102514071</v>
      </c>
      <c r="J49" s="11">
        <f t="shared" si="11"/>
        <v>3.271709308</v>
      </c>
      <c r="K49" s="11">
        <f t="shared" si="11"/>
        <v>3.447987969</v>
      </c>
      <c r="L49" s="11">
        <f t="shared" si="11"/>
        <v>3.640895489</v>
      </c>
      <c r="M49" s="11">
        <f t="shared" si="11"/>
        <v>3.811219944</v>
      </c>
      <c r="N49" s="11">
        <f t="shared" si="11"/>
        <v>3.995156732</v>
      </c>
      <c r="O49" s="11">
        <f t="shared" si="11"/>
        <v>4.183702474</v>
      </c>
      <c r="P49" s="11">
        <f t="shared" si="11"/>
        <v>4.38632573</v>
      </c>
      <c r="Q49" s="11">
        <f t="shared" si="11"/>
        <v>4.59434557</v>
      </c>
      <c r="R49" s="11">
        <f t="shared" si="11"/>
        <v>4.803565612</v>
      </c>
      <c r="S49" s="11">
        <f t="shared" si="11"/>
        <v>5.011890031</v>
      </c>
      <c r="T49" s="11">
        <f t="shared" si="11"/>
        <v>5.212148398</v>
      </c>
      <c r="U49" s="11">
        <f t="shared" si="11"/>
        <v>5.422038622</v>
      </c>
      <c r="V49" s="11">
        <f t="shared" si="11"/>
        <v>5.627150811</v>
      </c>
      <c r="W49" s="11">
        <f t="shared" si="11"/>
        <v>5.814946685</v>
      </c>
      <c r="X49" s="11">
        <f t="shared" si="11"/>
        <v>6.056701666</v>
      </c>
      <c r="Y49" s="11">
        <f t="shared" si="11"/>
        <v>6.310464706</v>
      </c>
      <c r="Z49" s="11">
        <f t="shared" si="11"/>
        <v>6.580481262</v>
      </c>
      <c r="AA49" s="11">
        <f t="shared" si="11"/>
        <v>6.822943229</v>
      </c>
      <c r="AB49" s="11">
        <f t="shared" si="11"/>
        <v>7.023322567</v>
      </c>
      <c r="AC49" s="11">
        <f t="shared" si="11"/>
        <v>7.235328001</v>
      </c>
      <c r="AD49" s="11">
        <f t="shared" si="11"/>
        <v>7.465866947</v>
      </c>
      <c r="AE49" s="11">
        <f t="shared" si="11"/>
        <v>7.714485753</v>
      </c>
      <c r="AF49" s="11">
        <f t="shared" si="11"/>
        <v>7.959270619</v>
      </c>
      <c r="AG49" s="11">
        <f t="shared" si="11"/>
        <v>8.170574799</v>
      </c>
      <c r="AH49" s="11">
        <f t="shared" si="11"/>
        <v>8.387555599</v>
      </c>
      <c r="AI49" s="11">
        <f t="shared" si="11"/>
        <v>8.580100897</v>
      </c>
      <c r="AJ49" s="11">
        <f t="shared" si="11"/>
        <v>8.792758552</v>
      </c>
      <c r="AK49" s="11">
        <f t="shared" si="11"/>
        <v>9.039665798</v>
      </c>
      <c r="AL49" s="11">
        <f t="shared" si="11"/>
        <v>9.293811415</v>
      </c>
      <c r="AM49" s="11">
        <f t="shared" si="11"/>
        <v>9.559784307</v>
      </c>
      <c r="AN49" s="11">
        <f t="shared" si="11"/>
        <v>9.828250813</v>
      </c>
      <c r="AO49" s="11">
        <f t="shared" si="11"/>
        <v>10.09306534</v>
      </c>
      <c r="AP49" s="11">
        <f t="shared" si="11"/>
        <v>10.35029987</v>
      </c>
      <c r="AQ49" s="11">
        <f t="shared" si="11"/>
        <v>10.5997636</v>
      </c>
      <c r="AR49" s="11">
        <f t="shared" si="11"/>
        <v>10.72202059</v>
      </c>
      <c r="AS49" s="11">
        <f t="shared" si="11"/>
        <v>10.85425988</v>
      </c>
      <c r="AT49" s="11">
        <f t="shared" si="11"/>
        <v>10.99323634</v>
      </c>
      <c r="AU49" s="11">
        <f t="shared" si="11"/>
        <v>11.14958564</v>
      </c>
      <c r="AV49" s="11">
        <f t="shared" si="11"/>
        <v>11.28785625</v>
      </c>
      <c r="AW49" s="11">
        <f t="shared" si="11"/>
        <v>11.4350238</v>
      </c>
      <c r="AX49" s="11">
        <f t="shared" si="11"/>
        <v>11.57952671</v>
      </c>
      <c r="AY49" s="11">
        <f t="shared" si="11"/>
        <v>11.72818393</v>
      </c>
      <c r="AZ49" s="11">
        <f t="shared" si="11"/>
        <v>11.89344534</v>
      </c>
      <c r="BA49" s="11">
        <f t="shared" si="11"/>
        <v>12.04541979</v>
      </c>
      <c r="BB49" s="11">
        <f t="shared" si="11"/>
        <v>12.27386902</v>
      </c>
      <c r="BC49" s="11">
        <f t="shared" si="11"/>
        <v>12.49274166</v>
      </c>
      <c r="BD49" s="11">
        <f t="shared" si="11"/>
        <v>12.68356069</v>
      </c>
      <c r="BE49" s="11">
        <f t="shared" si="11"/>
        <v>12.88196589</v>
      </c>
      <c r="BF49" s="11">
        <f t="shared" si="11"/>
        <v>13.11862439</v>
      </c>
      <c r="BG49" s="11">
        <f t="shared" si="11"/>
        <v>13.35084125</v>
      </c>
      <c r="BH49" s="11">
        <f t="shared" si="11"/>
        <v>13.5333111</v>
      </c>
      <c r="BI49" s="11">
        <f t="shared" si="11"/>
        <v>13.65544523</v>
      </c>
      <c r="BJ49" s="11">
        <f t="shared" si="11"/>
        <v>13.71667776</v>
      </c>
      <c r="BK49" s="11">
        <f t="shared" si="11"/>
        <v>13.75135706</v>
      </c>
      <c r="BL49" s="11">
        <f t="shared" si="11"/>
        <v>13.8076723</v>
      </c>
      <c r="BM49" s="11">
        <f t="shared" si="11"/>
        <v>13.88372705</v>
      </c>
      <c r="BN49" s="11">
        <f t="shared" si="11"/>
        <v>13.95894799</v>
      </c>
      <c r="BO49" s="11">
        <f t="shared" si="11"/>
        <v>14.078715</v>
      </c>
      <c r="BP49" s="11">
        <f t="shared" si="11"/>
        <v>14.22603884</v>
      </c>
      <c r="BQ49" s="11">
        <f t="shared" si="11"/>
        <v>14.38436481</v>
      </c>
      <c r="BR49" s="11">
        <f t="shared" si="11"/>
        <v>14.52944412</v>
      </c>
      <c r="BS49" s="11">
        <f t="shared" si="11"/>
        <v>14.68385638</v>
      </c>
      <c r="BT49" s="11">
        <f t="shared" si="11"/>
        <v>14.81495603</v>
      </c>
      <c r="BU49" s="11">
        <f t="shared" si="11"/>
        <v>14.76509743</v>
      </c>
      <c r="BV49" s="11">
        <f t="shared" si="11"/>
        <v>14.96617811</v>
      </c>
      <c r="BW49" s="11">
        <f t="shared" si="11"/>
        <v>15.01378499</v>
      </c>
      <c r="BX49" s="11">
        <f t="shared" si="11"/>
        <v>15.0617826</v>
      </c>
      <c r="BY49" s="11">
        <f t="shared" si="11"/>
        <v>15.11022805</v>
      </c>
      <c r="BZ49" s="11">
        <f t="shared" si="11"/>
        <v>15.15918135</v>
      </c>
      <c r="CA49" s="11">
        <f t="shared" si="11"/>
        <v>15.20870545</v>
      </c>
      <c r="CB49" s="11">
        <f t="shared" si="11"/>
        <v>15.25886632</v>
      </c>
      <c r="CC49" s="11">
        <f t="shared" si="11"/>
        <v>15.30973296</v>
      </c>
      <c r="CD49" s="11">
        <f t="shared" si="11"/>
        <v>15.3613774</v>
      </c>
      <c r="CE49" s="11">
        <f t="shared" si="11"/>
        <v>15.41387479</v>
      </c>
      <c r="CF49" s="11">
        <f t="shared" si="11"/>
        <v>15.46730331</v>
      </c>
      <c r="CG49" s="11">
        <f t="shared" si="11"/>
        <v>15.52174422</v>
      </c>
      <c r="CH49" s="11">
        <f t="shared" si="11"/>
        <v>15.57728177</v>
      </c>
      <c r="CI49" s="11">
        <f t="shared" si="11"/>
        <v>15.63400315</v>
      </c>
      <c r="CJ49" s="11">
        <f t="shared" si="11"/>
        <v>15.69199838</v>
      </c>
      <c r="CK49" s="11">
        <f t="shared" si="11"/>
        <v>15.75136018</v>
      </c>
      <c r="CL49" s="11">
        <f t="shared" si="11"/>
        <v>15.81218376</v>
      </c>
      <c r="CM49" s="11">
        <f t="shared" si="11"/>
        <v>15.87456661</v>
      </c>
      <c r="CN49" s="11">
        <f t="shared" si="11"/>
        <v>15.93860817</v>
      </c>
      <c r="CO49" s="11">
        <f t="shared" si="11"/>
        <v>16.0044095</v>
      </c>
      <c r="CP49" s="11">
        <f t="shared" si="11"/>
        <v>16.07207281</v>
      </c>
      <c r="CQ49" s="11">
        <f t="shared" si="11"/>
        <v>16.14170092</v>
      </c>
      <c r="CR49" s="11">
        <f t="shared" si="11"/>
        <v>16.21339664</v>
      </c>
      <c r="CS49" s="11">
        <f t="shared" si="11"/>
        <v>16.28726202</v>
      </c>
      <c r="CT49" s="11">
        <f t="shared" si="11"/>
        <v>16.36339743</v>
      </c>
      <c r="CU49" s="11">
        <f t="shared" si="11"/>
        <v>16.44190061</v>
      </c>
      <c r="CV49" s="11">
        <f t="shared" si="11"/>
        <v>16.52286542</v>
      </c>
      <c r="CW49" s="11">
        <f t="shared" si="11"/>
        <v>16.60638054</v>
      </c>
      <c r="CX49" s="11">
        <f t="shared" si="11"/>
        <v>16.69252792</v>
      </c>
      <c r="CY49" s="11">
        <f t="shared" si="11"/>
        <v>16.78138107</v>
      </c>
      <c r="CZ49" s="5"/>
      <c r="DA49" s="5"/>
      <c r="DB49" s="5"/>
      <c r="DC49" s="5"/>
    </row>
    <row r="50" ht="15.75" customHeight="1">
      <c r="A50" s="5" t="s">
        <v>81</v>
      </c>
      <c r="B50" s="5" t="s">
        <v>62</v>
      </c>
      <c r="C50" s="8">
        <v>0.7640024187686525</v>
      </c>
      <c r="D50" s="8">
        <v>0.8212440343246629</v>
      </c>
      <c r="E50" s="8">
        <v>0.8791254486300798</v>
      </c>
      <c r="F50" s="8">
        <v>0.9377287409869846</v>
      </c>
      <c r="G50" s="8">
        <v>0.9988143990251951</v>
      </c>
      <c r="H50" s="8">
        <v>1.0651169336778263</v>
      </c>
      <c r="I50" s="8">
        <v>1.1317085960982947</v>
      </c>
      <c r="J50" s="8">
        <v>1.1907295358610612</v>
      </c>
      <c r="K50" s="8">
        <v>1.2521390811403572</v>
      </c>
      <c r="L50" s="8">
        <v>1.3193913183644557</v>
      </c>
      <c r="M50" s="8">
        <v>1.3782815984916708</v>
      </c>
      <c r="N50" s="8">
        <v>1.4432002530218218</v>
      </c>
      <c r="O50" s="8">
        <v>1.5096921310096185</v>
      </c>
      <c r="P50" s="8">
        <v>1.58117734682103</v>
      </c>
      <c r="Q50" s="8">
        <v>1.6545293573850604</v>
      </c>
      <c r="R50" s="8">
        <v>1.7282504757616313</v>
      </c>
      <c r="S50" s="8">
        <v>1.8016063784434253</v>
      </c>
      <c r="T50" s="8">
        <v>1.8720465109936744</v>
      </c>
      <c r="U50" s="8">
        <v>1.9459496096839677</v>
      </c>
      <c r="V50" s="8">
        <v>2.018169130068944</v>
      </c>
      <c r="W50" s="8">
        <v>2.0842494847618984</v>
      </c>
      <c r="X50" s="8">
        <v>2.165498364769571</v>
      </c>
      <c r="Y50" s="8">
        <v>2.2508132781854155</v>
      </c>
      <c r="Z50" s="8">
        <v>2.341699112896231</v>
      </c>
      <c r="AA50" s="8">
        <v>2.4226407198440736</v>
      </c>
      <c r="AB50" s="8">
        <v>2.4886273323875963</v>
      </c>
      <c r="AC50" s="8">
        <v>2.558712746966312</v>
      </c>
      <c r="AD50" s="8">
        <v>2.635315782436104</v>
      </c>
      <c r="AE50" s="8">
        <v>2.718251643322688</v>
      </c>
      <c r="AF50" s="8">
        <v>2.799846451943899</v>
      </c>
      <c r="AG50" s="8">
        <v>2.8698156399927397</v>
      </c>
      <c r="AH50" s="8">
        <v>2.94698247536773</v>
      </c>
      <c r="AI50" s="8">
        <v>3.016001960043188</v>
      </c>
      <c r="AJ50" s="8">
        <v>3.092380999187282</v>
      </c>
      <c r="AK50" s="8">
        <v>3.1810218164130166</v>
      </c>
      <c r="AL50" s="8">
        <v>3.2725519492679607</v>
      </c>
      <c r="AM50" s="8">
        <v>3.3685712712374385</v>
      </c>
      <c r="AN50" s="8">
        <v>3.4658588311019343</v>
      </c>
      <c r="AO50" s="8">
        <v>3.5623065805748926</v>
      </c>
      <c r="AP50" s="8">
        <v>3.6565789710249272</v>
      </c>
      <c r="AQ50" s="8">
        <v>3.7486330514280732</v>
      </c>
      <c r="AR50" s="8">
        <v>3.7961626637014647</v>
      </c>
      <c r="AS50" s="8">
        <v>3.8475954080050467</v>
      </c>
      <c r="AT50" s="8">
        <v>3.90180350822181</v>
      </c>
      <c r="AU50" s="8">
        <v>3.9624291233840236</v>
      </c>
      <c r="AV50" s="8">
        <v>4.017284112326366</v>
      </c>
      <c r="AW50" s="8">
        <v>4.075957383546281</v>
      </c>
      <c r="AX50" s="8">
        <v>4.130861830465282</v>
      </c>
      <c r="AY50" s="8">
        <v>4.186507548653802</v>
      </c>
      <c r="AZ50" s="8">
        <v>4.2514871226914615</v>
      </c>
      <c r="BA50" s="8">
        <v>4.319319495085166</v>
      </c>
      <c r="BB50" s="8">
        <v>4.399515826682934</v>
      </c>
      <c r="BC50" s="8">
        <v>4.496242254679978</v>
      </c>
      <c r="BD50" s="8">
        <v>4.581028311275054</v>
      </c>
      <c r="BE50" s="8">
        <v>4.673707335161019</v>
      </c>
      <c r="BF50" s="8">
        <v>4.772716234402905</v>
      </c>
      <c r="BG50" s="8">
        <v>4.8409666468249375</v>
      </c>
      <c r="BH50" s="8">
        <v>4.894972503547502</v>
      </c>
      <c r="BI50" s="8">
        <v>4.912976002086098</v>
      </c>
      <c r="BJ50" s="8">
        <v>4.921562974698963</v>
      </c>
      <c r="BK50" s="8">
        <v>4.923315916350521</v>
      </c>
      <c r="BL50" s="8">
        <v>4.939379849005979</v>
      </c>
      <c r="BM50" s="8">
        <v>4.960633697475716</v>
      </c>
      <c r="BN50" s="8">
        <v>4.995501693533178</v>
      </c>
      <c r="BO50" s="8">
        <v>5.017023188175867</v>
      </c>
      <c r="BP50" s="8">
        <v>5.045255887300896</v>
      </c>
      <c r="BQ50" s="8">
        <v>5.074512346833526</v>
      </c>
      <c r="BR50" s="8">
        <v>5.1091735939013585</v>
      </c>
      <c r="BS50" s="8">
        <v>5.155296933055754</v>
      </c>
      <c r="BT50" s="8">
        <v>5.176137813988813</v>
      </c>
      <c r="BU50" s="8">
        <v>5.183998384740296</v>
      </c>
      <c r="BV50" s="8">
        <v>5.232495653628776</v>
      </c>
      <c r="BW50" s="8">
        <v>5.2389821715839595</v>
      </c>
      <c r="BX50" s="8">
        <v>5.245805819921261</v>
      </c>
      <c r="BY50" s="8">
        <v>5.2529830624421905</v>
      </c>
      <c r="BZ50" s="8">
        <v>5.260531039784842</v>
      </c>
      <c r="CA50" s="8">
        <v>5.268467580990119</v>
      </c>
      <c r="CB50" s="8">
        <v>5.276811212813618</v>
      </c>
      <c r="CC50" s="8">
        <v>5.285581166339539</v>
      </c>
      <c r="CD50" s="8">
        <v>5.29479738039553</v>
      </c>
      <c r="CE50" s="8">
        <v>5.304480501203895</v>
      </c>
      <c r="CF50" s="8">
        <v>5.314651877634928</v>
      </c>
      <c r="CG50" s="8">
        <v>5.325333551351712</v>
      </c>
      <c r="CH50" s="8">
        <v>5.33654824105244</v>
      </c>
      <c r="CI50" s="8">
        <v>5.348319319925792</v>
      </c>
      <c r="CJ50" s="8">
        <v>5.360670785337363</v>
      </c>
      <c r="CK50" s="8">
        <v>5.373627219660277</v>
      </c>
      <c r="CL50" s="8">
        <v>5.387213741051651</v>
      </c>
      <c r="CM50" s="8">
        <v>5.401455942858911</v>
      </c>
      <c r="CN50" s="8">
        <v>5.416379820217078</v>
      </c>
      <c r="CO50" s="8">
        <v>5.432011682271668</v>
      </c>
      <c r="CP50" s="8">
        <v>5.4483780483336925</v>
      </c>
      <c r="CQ50" s="8">
        <v>5.465505526146346</v>
      </c>
      <c r="CR50" s="8">
        <v>5.483420670320872</v>
      </c>
      <c r="CS50" s="8">
        <v>5.502149818886758</v>
      </c>
      <c r="CT50" s="8">
        <v>5.521718905804742</v>
      </c>
      <c r="CU50" s="8">
        <v>5.542153247217749</v>
      </c>
      <c r="CV50" s="8">
        <v>5.563477299174142</v>
      </c>
      <c r="CW50" s="8">
        <v>5.5857143845608785</v>
      </c>
      <c r="CX50" s="8">
        <v>5.608886387044861</v>
      </c>
      <c r="CY50" s="8">
        <v>5.633013409955046</v>
      </c>
      <c r="CZ50" s="5"/>
      <c r="DA50" s="5" t="s">
        <v>63</v>
      </c>
      <c r="DB50" s="5"/>
      <c r="DC50" s="5"/>
    </row>
    <row r="51" ht="15.75" customHeight="1">
      <c r="A51" s="5" t="s">
        <v>81</v>
      </c>
      <c r="B51" s="5" t="s">
        <v>64</v>
      </c>
      <c r="C51" s="8">
        <v>1.0419542646945177</v>
      </c>
      <c r="D51" s="8">
        <v>1.120020961820707</v>
      </c>
      <c r="E51" s="8">
        <v>1.1989602229151064</v>
      </c>
      <c r="F51" s="8">
        <v>1.278883988389858</v>
      </c>
      <c r="G51" s="8">
        <v>1.3621932286438574</v>
      </c>
      <c r="H51" s="8">
        <v>1.4526172960427897</v>
      </c>
      <c r="I51" s="8">
        <v>1.5434356729976486</v>
      </c>
      <c r="J51" s="8">
        <v>1.6239290071822392</v>
      </c>
      <c r="K51" s="8">
        <v>1.707679913356216</v>
      </c>
      <c r="L51" s="8">
        <v>1.7993990726677054</v>
      </c>
      <c r="M51" s="8">
        <v>1.8797139694817488</v>
      </c>
      <c r="N51" s="8">
        <v>1.9682501513717012</v>
      </c>
      <c r="O51" s="8">
        <v>2.0589314122487106</v>
      </c>
      <c r="P51" s="8">
        <v>2.156421762904684</v>
      </c>
      <c r="Q51" s="8">
        <v>2.2564565948786366</v>
      </c>
      <c r="R51" s="8">
        <v>2.3569924349691633</v>
      </c>
      <c r="S51" s="8">
        <v>2.4570264605170213</v>
      </c>
      <c r="T51" s="8">
        <v>2.553078283044256</v>
      </c>
      <c r="U51" s="8">
        <v>2.6538446410126317</v>
      </c>
      <c r="V51" s="8">
        <v>2.752303074265597</v>
      </c>
      <c r="W51" s="8">
        <v>2.842372373591935</v>
      </c>
      <c r="X51" s="8">
        <v>2.953105292087119</v>
      </c>
      <c r="Y51" s="8">
        <v>3.069352906263807</v>
      </c>
      <c r="Z51" s="8">
        <v>3.19315822820094</v>
      </c>
      <c r="AA51" s="8">
        <v>3.303350344620026</v>
      </c>
      <c r="AB51" s="8">
        <v>3.3930824229230465</v>
      </c>
      <c r="AC51" s="8">
        <v>3.488325207886572</v>
      </c>
      <c r="AD51" s="8">
        <v>3.592360628160828</v>
      </c>
      <c r="AE51" s="8">
        <v>3.704918039106841</v>
      </c>
      <c r="AF51" s="8">
        <v>3.815511571478891</v>
      </c>
      <c r="AG51" s="8">
        <v>3.9100935973856505</v>
      </c>
      <c r="AH51" s="8">
        <v>4.014291859090302</v>
      </c>
      <c r="AI51" s="8">
        <v>4.107166218068271</v>
      </c>
      <c r="AJ51" s="8">
        <v>4.2098390338494625</v>
      </c>
      <c r="AK51" s="8">
        <v>4.328969679584354</v>
      </c>
      <c r="AL51" s="8">
        <v>4.451749732633832</v>
      </c>
      <c r="AM51" s="8">
        <v>4.580335471143746</v>
      </c>
      <c r="AN51" s="8">
        <v>4.71030930693031</v>
      </c>
      <c r="AO51" s="8">
        <v>4.83877251166806</v>
      </c>
      <c r="AP51" s="8">
        <v>4.963881154793423</v>
      </c>
      <c r="AQ51" s="8">
        <v>5.0855555358130635</v>
      </c>
      <c r="AR51" s="8">
        <v>5.146346972144842</v>
      </c>
      <c r="AS51" s="8">
        <v>5.212090586512341</v>
      </c>
      <c r="AT51" s="8">
        <v>5.281241063954886</v>
      </c>
      <c r="AU51" s="8">
        <v>5.3587598775182945</v>
      </c>
      <c r="AV51" s="8">
        <v>5.428020352883951</v>
      </c>
      <c r="AW51" s="8">
        <v>5.499005040535611</v>
      </c>
      <c r="AX51" s="8">
        <v>5.591668592369964</v>
      </c>
      <c r="AY51" s="8">
        <v>5.70131275828279</v>
      </c>
      <c r="AZ51" s="8">
        <v>5.79989513122477</v>
      </c>
      <c r="BA51" s="8">
        <v>5.872534010490467</v>
      </c>
      <c r="BB51" s="8">
        <v>5.948909731477024</v>
      </c>
      <c r="BC51" s="8">
        <v>5.989376139515886</v>
      </c>
      <c r="BD51" s="8">
        <v>6.034881224786408</v>
      </c>
      <c r="BE51" s="8">
        <v>6.081060030722419</v>
      </c>
      <c r="BF51" s="8">
        <v>6.12243956618814</v>
      </c>
      <c r="BG51" s="8">
        <v>6.16780225414958</v>
      </c>
      <c r="BH51" s="8">
        <v>6.219748453410992</v>
      </c>
      <c r="BI51" s="8">
        <v>6.235797625041511</v>
      </c>
      <c r="BJ51" s="8">
        <v>6.2163898541046265</v>
      </c>
      <c r="BK51" s="8">
        <v>6.18813804126404</v>
      </c>
      <c r="BL51" s="8">
        <v>6.179385109390536</v>
      </c>
      <c r="BM51" s="8">
        <v>6.195857518681559</v>
      </c>
      <c r="BN51" s="8">
        <v>6.1732206951559965</v>
      </c>
      <c r="BO51" s="8">
        <v>6.174799864513097</v>
      </c>
      <c r="BP51" s="8">
        <v>6.189265595625022</v>
      </c>
      <c r="BQ51" s="8">
        <v>6.182415175801374</v>
      </c>
      <c r="BR51" s="8">
        <v>6.178353471755876</v>
      </c>
      <c r="BS51" s="8">
        <v>6.148068707776472</v>
      </c>
      <c r="BT51" s="8">
        <v>6.134630410563122</v>
      </c>
      <c r="BU51" s="8">
        <v>6.10327482950045</v>
      </c>
      <c r="BV51" s="8">
        <v>6.102348904216915</v>
      </c>
      <c r="BW51" s="8">
        <v>6.107152943113135</v>
      </c>
      <c r="BX51" s="8">
        <v>6.112228542601534</v>
      </c>
      <c r="BY51" s="8">
        <v>6.117589442310277</v>
      </c>
      <c r="BZ51" s="8">
        <v>6.123249866583754</v>
      </c>
      <c r="CA51" s="8">
        <v>6.1292245118071405</v>
      </c>
      <c r="CB51" s="8">
        <v>6.135528528223503</v>
      </c>
      <c r="CC51" s="8">
        <v>6.142177495440342</v>
      </c>
      <c r="CD51" s="8">
        <v>6.149187390741569</v>
      </c>
      <c r="CE51" s="8">
        <v>6.156574549236588</v>
      </c>
      <c r="CF51" s="8">
        <v>6.164355614791219</v>
      </c>
      <c r="CG51" s="8">
        <v>6.172547480597281</v>
      </c>
      <c r="CH51" s="8">
        <v>6.181167218150345</v>
      </c>
      <c r="CI51" s="8">
        <v>6.190231993321232</v>
      </c>
      <c r="CJ51" s="8">
        <v>6.199758968129156</v>
      </c>
      <c r="CK51" s="8">
        <v>6.2097651867572</v>
      </c>
      <c r="CL51" s="8">
        <v>6.220267444298931</v>
      </c>
      <c r="CM51" s="8">
        <v>6.2312821366944835</v>
      </c>
      <c r="CN51" s="8">
        <v>6.242825090312905</v>
      </c>
      <c r="CO51" s="8">
        <v>6.254911369673628</v>
      </c>
      <c r="CP51" s="8">
        <v>6.267555061884186</v>
      </c>
      <c r="CQ51" s="8">
        <v>6.280769036515788</v>
      </c>
      <c r="CR51" s="8">
        <v>6.294564679857119</v>
      </c>
      <c r="CS51" s="8">
        <v>6.308951602795392</v>
      </c>
      <c r="CT51" s="8">
        <v>6.323937321989546</v>
      </c>
      <c r="CU51" s="8">
        <v>6.3395269145424376</v>
      </c>
      <c r="CV51" s="8">
        <v>6.3557226470662105</v>
      </c>
      <c r="CW51" s="8">
        <v>6.3725235808876874</v>
      </c>
      <c r="CX51" s="8">
        <v>6.389925156176924</v>
      </c>
      <c r="CY51" s="8">
        <v>6.407918759018103</v>
      </c>
      <c r="CZ51" s="5"/>
      <c r="DA51" s="5" t="s">
        <v>63</v>
      </c>
      <c r="DB51" s="5"/>
      <c r="DC51" s="5"/>
    </row>
    <row r="52" ht="15.75" customHeight="1">
      <c r="A52" s="5" t="s">
        <v>81</v>
      </c>
      <c r="B52" s="5" t="s">
        <v>65</v>
      </c>
      <c r="C52" s="8">
        <v>0.7599479772126317</v>
      </c>
      <c r="D52" s="8">
        <v>0.8168857472661473</v>
      </c>
      <c r="E52" s="8">
        <v>0.8744597784321934</v>
      </c>
      <c r="F52" s="8">
        <v>0.93275150488642</v>
      </c>
      <c r="G52" s="8">
        <v>0.9935116277438325</v>
      </c>
      <c r="H52" s="8">
        <v>1.0594592798118032</v>
      </c>
      <c r="I52" s="8">
        <v>1.1256912909613386</v>
      </c>
      <c r="J52" s="8">
        <v>1.1843868526724963</v>
      </c>
      <c r="K52" s="8">
        <v>1.245448172062798</v>
      </c>
      <c r="L52" s="8">
        <v>1.3123045356268908</v>
      </c>
      <c r="M52" s="8">
        <v>1.3708173384888336</v>
      </c>
      <c r="N52" s="8">
        <v>1.4352865962633998</v>
      </c>
      <c r="O52" s="8">
        <v>1.5012634825639495</v>
      </c>
      <c r="P52" s="8">
        <v>1.5721272386570824</v>
      </c>
      <c r="Q52" s="8">
        <v>1.6447396919992283</v>
      </c>
      <c r="R52" s="8">
        <v>1.717577144520426</v>
      </c>
      <c r="S52" s="8">
        <v>1.7898694948388147</v>
      </c>
      <c r="T52" s="8">
        <v>1.859034644592115</v>
      </c>
      <c r="U52" s="8">
        <v>1.9313676058491043</v>
      </c>
      <c r="V52" s="8">
        <v>2.0016953757741076</v>
      </c>
      <c r="W52" s="8">
        <v>2.0655294966495803</v>
      </c>
      <c r="X52" s="8">
        <v>2.1439617546194554</v>
      </c>
      <c r="Y52" s="8">
        <v>2.2259107536293157</v>
      </c>
      <c r="Z52" s="8">
        <v>2.312810064074033</v>
      </c>
      <c r="AA52" s="8">
        <v>2.3891656931459346</v>
      </c>
      <c r="AB52" s="8">
        <v>2.449935745831115</v>
      </c>
      <c r="AC52" s="8">
        <v>2.5140196875767535</v>
      </c>
      <c r="AD52" s="8">
        <v>2.583775492292952</v>
      </c>
      <c r="AE52" s="8">
        <v>2.6589768710242705</v>
      </c>
      <c r="AF52" s="8">
        <v>2.7319536828224047</v>
      </c>
      <c r="AG52" s="8">
        <v>2.792444058508876</v>
      </c>
      <c r="AH52" s="8">
        <v>2.8588252242357055</v>
      </c>
      <c r="AI52" s="8">
        <v>2.9160319626351887</v>
      </c>
      <c r="AJ52" s="8">
        <v>2.97945516241667</v>
      </c>
      <c r="AK52" s="8">
        <v>3.0539391188279352</v>
      </c>
      <c r="AL52" s="8">
        <v>3.1301304333436093</v>
      </c>
      <c r="AM52" s="8">
        <v>3.2095906989810925</v>
      </c>
      <c r="AN52" s="8">
        <v>3.289087055526605</v>
      </c>
      <c r="AO52" s="8">
        <v>3.3664946047552538</v>
      </c>
      <c r="AP52" s="8">
        <v>3.440458242786679</v>
      </c>
      <c r="AQ52" s="8">
        <v>3.5109106345415086</v>
      </c>
      <c r="AR52" s="8">
        <v>3.5378188550946095</v>
      </c>
      <c r="AS52" s="8">
        <v>3.567631590335445</v>
      </c>
      <c r="AT52" s="8">
        <v>3.5992375599862885</v>
      </c>
      <c r="AU52" s="8">
        <v>3.6362748232010373</v>
      </c>
      <c r="AV52" s="8">
        <v>3.6666403489887185</v>
      </c>
      <c r="AW52" s="8">
        <v>3.7004585158603382</v>
      </c>
      <c r="AX52" s="8">
        <v>3.7425373475453516</v>
      </c>
      <c r="AY52" s="8">
        <v>3.7799954890788023</v>
      </c>
      <c r="AZ52" s="8">
        <v>3.8210104150849022</v>
      </c>
      <c r="BA52" s="8">
        <v>3.859300257002243</v>
      </c>
      <c r="BB52" s="8">
        <v>3.9127454234769794</v>
      </c>
      <c r="BC52" s="8">
        <v>3.9506691961399953</v>
      </c>
      <c r="BD52" s="8">
        <v>3.9908254797707907</v>
      </c>
      <c r="BE52" s="8">
        <v>4.039564991662762</v>
      </c>
      <c r="BF52" s="8">
        <v>4.070935404313326</v>
      </c>
      <c r="BG52" s="8">
        <v>4.1209071141562</v>
      </c>
      <c r="BH52" s="8">
        <v>4.170903936551558</v>
      </c>
      <c r="BI52" s="8">
        <v>4.216641471295885</v>
      </c>
      <c r="BJ52" s="8">
        <v>4.260355176419571</v>
      </c>
      <c r="BK52" s="8">
        <v>4.303520284778047</v>
      </c>
      <c r="BL52" s="8">
        <v>4.358739224162031</v>
      </c>
      <c r="BM52" s="8">
        <v>4.417295096889316</v>
      </c>
      <c r="BN52" s="8">
        <v>4.449534423277752</v>
      </c>
      <c r="BO52" s="8">
        <v>4.507210210576665</v>
      </c>
      <c r="BP52" s="8">
        <v>4.594288729721585</v>
      </c>
      <c r="BQ52" s="8">
        <v>4.655009980499597</v>
      </c>
      <c r="BR52" s="8">
        <v>4.72590822884659</v>
      </c>
      <c r="BS52" s="8">
        <v>4.775366427331406</v>
      </c>
      <c r="BT52" s="8">
        <v>4.846808543080483</v>
      </c>
      <c r="BU52" s="8">
        <v>4.917490115901746</v>
      </c>
      <c r="BV52" s="8">
        <v>5.007344519058535</v>
      </c>
      <c r="BW52" s="8">
        <v>5.050104300198821</v>
      </c>
      <c r="BX52" s="8">
        <v>5.092302415565055</v>
      </c>
      <c r="BY52" s="8">
        <v>5.1339309979852885</v>
      </c>
      <c r="BZ52" s="8">
        <v>5.17498289785677</v>
      </c>
      <c r="CA52" s="8">
        <v>5.2154516754182385</v>
      </c>
      <c r="CB52" s="8">
        <v>5.25533159153177</v>
      </c>
      <c r="CC52" s="8">
        <v>5.294617597061831</v>
      </c>
      <c r="CD52" s="8">
        <v>5.333305320942806</v>
      </c>
      <c r="CE52" s="8">
        <v>5.371391057026736</v>
      </c>
      <c r="CF52" s="8">
        <v>5.4088717498059555</v>
      </c>
      <c r="CG52" s="8">
        <v>5.445744979104693</v>
      </c>
      <c r="CH52" s="8">
        <v>5.482008943833595</v>
      </c>
      <c r="CI52" s="8">
        <v>5.517662444901999</v>
      </c>
      <c r="CJ52" s="8">
        <v>5.552704867380578</v>
      </c>
      <c r="CK52" s="8">
        <v>5.587136162005498</v>
      </c>
      <c r="CL52" s="8">
        <v>5.620956826114308</v>
      </c>
      <c r="CM52" s="8">
        <v>5.65416788410113</v>
      </c>
      <c r="CN52" s="8">
        <v>5.6867708674751025</v>
      </c>
      <c r="CO52" s="8">
        <v>5.718767794604755</v>
      </c>
      <c r="CP52" s="8">
        <v>5.750161150227007</v>
      </c>
      <c r="CQ52" s="8">
        <v>5.780953864795707</v>
      </c>
      <c r="CR52" s="8">
        <v>5.811149293741878</v>
      </c>
      <c r="CS52" s="8">
        <v>5.840751196713642</v>
      </c>
      <c r="CT52" s="8">
        <v>5.869763716859872</v>
      </c>
      <c r="CU52" s="8">
        <v>5.898191360218186</v>
      </c>
      <c r="CV52" s="8">
        <v>5.926038975263144</v>
      </c>
      <c r="CW52" s="8">
        <v>5.953311732667401</v>
      </c>
      <c r="CX52" s="8">
        <v>5.980015105323799</v>
      </c>
      <c r="CY52" s="8">
        <v>6.006154848672972</v>
      </c>
      <c r="CZ52" s="5"/>
      <c r="DA52" s="5" t="s">
        <v>63</v>
      </c>
      <c r="DB52" s="5"/>
      <c r="DC52" s="5"/>
    </row>
    <row r="53" ht="15.75" customHeight="1">
      <c r="A53" s="10" t="s">
        <v>81</v>
      </c>
      <c r="B53" s="10" t="s">
        <v>66</v>
      </c>
      <c r="C53" s="11">
        <f t="shared" ref="C53:CY53" si="12">SUM(C50:C52)</f>
        <v>2.565904661</v>
      </c>
      <c r="D53" s="11">
        <f t="shared" si="12"/>
        <v>2.758150743</v>
      </c>
      <c r="E53" s="11">
        <f t="shared" si="12"/>
        <v>2.95254545</v>
      </c>
      <c r="F53" s="11">
        <f t="shared" si="12"/>
        <v>3.149364234</v>
      </c>
      <c r="G53" s="11">
        <f t="shared" si="12"/>
        <v>3.354519255</v>
      </c>
      <c r="H53" s="11">
        <f t="shared" si="12"/>
        <v>3.57719351</v>
      </c>
      <c r="I53" s="11">
        <f t="shared" si="12"/>
        <v>3.80083556</v>
      </c>
      <c r="J53" s="11">
        <f t="shared" si="12"/>
        <v>3.999045396</v>
      </c>
      <c r="K53" s="11">
        <f t="shared" si="12"/>
        <v>4.205267167</v>
      </c>
      <c r="L53" s="11">
        <f t="shared" si="12"/>
        <v>4.431094927</v>
      </c>
      <c r="M53" s="11">
        <f t="shared" si="12"/>
        <v>4.628812906</v>
      </c>
      <c r="N53" s="11">
        <f t="shared" si="12"/>
        <v>4.846737001</v>
      </c>
      <c r="O53" s="11">
        <f t="shared" si="12"/>
        <v>5.069887026</v>
      </c>
      <c r="P53" s="11">
        <f t="shared" si="12"/>
        <v>5.309726348</v>
      </c>
      <c r="Q53" s="11">
        <f t="shared" si="12"/>
        <v>5.555725644</v>
      </c>
      <c r="R53" s="11">
        <f t="shared" si="12"/>
        <v>5.802820055</v>
      </c>
      <c r="S53" s="11">
        <f t="shared" si="12"/>
        <v>6.048502334</v>
      </c>
      <c r="T53" s="11">
        <f t="shared" si="12"/>
        <v>6.284159439</v>
      </c>
      <c r="U53" s="11">
        <f t="shared" si="12"/>
        <v>6.531161857</v>
      </c>
      <c r="V53" s="11">
        <f t="shared" si="12"/>
        <v>6.77216758</v>
      </c>
      <c r="W53" s="11">
        <f t="shared" si="12"/>
        <v>6.992151355</v>
      </c>
      <c r="X53" s="11">
        <f t="shared" si="12"/>
        <v>7.262565411</v>
      </c>
      <c r="Y53" s="11">
        <f t="shared" si="12"/>
        <v>7.546076938</v>
      </c>
      <c r="Z53" s="11">
        <f t="shared" si="12"/>
        <v>7.847667405</v>
      </c>
      <c r="AA53" s="11">
        <f t="shared" si="12"/>
        <v>8.115156758</v>
      </c>
      <c r="AB53" s="11">
        <f t="shared" si="12"/>
        <v>8.331645501</v>
      </c>
      <c r="AC53" s="11">
        <f t="shared" si="12"/>
        <v>8.561057642</v>
      </c>
      <c r="AD53" s="11">
        <f t="shared" si="12"/>
        <v>8.811451903</v>
      </c>
      <c r="AE53" s="11">
        <f t="shared" si="12"/>
        <v>9.082146553</v>
      </c>
      <c r="AF53" s="11">
        <f t="shared" si="12"/>
        <v>9.347311706</v>
      </c>
      <c r="AG53" s="11">
        <f t="shared" si="12"/>
        <v>9.572353296</v>
      </c>
      <c r="AH53" s="11">
        <f t="shared" si="12"/>
        <v>9.820099559</v>
      </c>
      <c r="AI53" s="11">
        <f t="shared" si="12"/>
        <v>10.03920014</v>
      </c>
      <c r="AJ53" s="11">
        <f t="shared" si="12"/>
        <v>10.2816752</v>
      </c>
      <c r="AK53" s="11">
        <f t="shared" si="12"/>
        <v>10.56393061</v>
      </c>
      <c r="AL53" s="11">
        <f t="shared" si="12"/>
        <v>10.85443212</v>
      </c>
      <c r="AM53" s="11">
        <f t="shared" si="12"/>
        <v>11.15849744</v>
      </c>
      <c r="AN53" s="11">
        <f t="shared" si="12"/>
        <v>11.46525519</v>
      </c>
      <c r="AO53" s="11">
        <f t="shared" si="12"/>
        <v>11.7675737</v>
      </c>
      <c r="AP53" s="11">
        <f t="shared" si="12"/>
        <v>12.06091837</v>
      </c>
      <c r="AQ53" s="11">
        <f t="shared" si="12"/>
        <v>12.34509922</v>
      </c>
      <c r="AR53" s="11">
        <f t="shared" si="12"/>
        <v>12.48032849</v>
      </c>
      <c r="AS53" s="11">
        <f t="shared" si="12"/>
        <v>12.62731758</v>
      </c>
      <c r="AT53" s="11">
        <f t="shared" si="12"/>
        <v>12.78228213</v>
      </c>
      <c r="AU53" s="11">
        <f t="shared" si="12"/>
        <v>12.95746382</v>
      </c>
      <c r="AV53" s="11">
        <f t="shared" si="12"/>
        <v>13.11194481</v>
      </c>
      <c r="AW53" s="11">
        <f t="shared" si="12"/>
        <v>13.27542094</v>
      </c>
      <c r="AX53" s="11">
        <f t="shared" si="12"/>
        <v>13.46506777</v>
      </c>
      <c r="AY53" s="11">
        <f t="shared" si="12"/>
        <v>13.6678158</v>
      </c>
      <c r="AZ53" s="11">
        <f t="shared" si="12"/>
        <v>13.87239267</v>
      </c>
      <c r="BA53" s="11">
        <f t="shared" si="12"/>
        <v>14.05115376</v>
      </c>
      <c r="BB53" s="11">
        <f t="shared" si="12"/>
        <v>14.26117098</v>
      </c>
      <c r="BC53" s="11">
        <f t="shared" si="12"/>
        <v>14.43628759</v>
      </c>
      <c r="BD53" s="11">
        <f t="shared" si="12"/>
        <v>14.60673502</v>
      </c>
      <c r="BE53" s="11">
        <f t="shared" si="12"/>
        <v>14.79433236</v>
      </c>
      <c r="BF53" s="11">
        <f t="shared" si="12"/>
        <v>14.9660912</v>
      </c>
      <c r="BG53" s="11">
        <f t="shared" si="12"/>
        <v>15.12967602</v>
      </c>
      <c r="BH53" s="11">
        <f t="shared" si="12"/>
        <v>15.28562489</v>
      </c>
      <c r="BI53" s="11">
        <f t="shared" si="12"/>
        <v>15.3654151</v>
      </c>
      <c r="BJ53" s="11">
        <f t="shared" si="12"/>
        <v>15.39830801</v>
      </c>
      <c r="BK53" s="11">
        <f t="shared" si="12"/>
        <v>15.41497424</v>
      </c>
      <c r="BL53" s="11">
        <f t="shared" si="12"/>
        <v>15.47750418</v>
      </c>
      <c r="BM53" s="11">
        <f t="shared" si="12"/>
        <v>15.57378631</v>
      </c>
      <c r="BN53" s="11">
        <f t="shared" si="12"/>
        <v>15.61825681</v>
      </c>
      <c r="BO53" s="11">
        <f t="shared" si="12"/>
        <v>15.69903326</v>
      </c>
      <c r="BP53" s="11">
        <f t="shared" si="12"/>
        <v>15.82881021</v>
      </c>
      <c r="BQ53" s="11">
        <f t="shared" si="12"/>
        <v>15.9119375</v>
      </c>
      <c r="BR53" s="11">
        <f t="shared" si="12"/>
        <v>16.01343529</v>
      </c>
      <c r="BS53" s="11">
        <f t="shared" si="12"/>
        <v>16.07873207</v>
      </c>
      <c r="BT53" s="11">
        <f t="shared" si="12"/>
        <v>16.15757677</v>
      </c>
      <c r="BU53" s="11">
        <f t="shared" si="12"/>
        <v>16.20476333</v>
      </c>
      <c r="BV53" s="11">
        <f t="shared" si="12"/>
        <v>16.34218908</v>
      </c>
      <c r="BW53" s="11">
        <f t="shared" si="12"/>
        <v>16.39623941</v>
      </c>
      <c r="BX53" s="11">
        <f t="shared" si="12"/>
        <v>16.45033678</v>
      </c>
      <c r="BY53" s="11">
        <f t="shared" si="12"/>
        <v>16.5045035</v>
      </c>
      <c r="BZ53" s="11">
        <f t="shared" si="12"/>
        <v>16.5587638</v>
      </c>
      <c r="CA53" s="11">
        <f t="shared" si="12"/>
        <v>16.61314377</v>
      </c>
      <c r="CB53" s="11">
        <f t="shared" si="12"/>
        <v>16.66767133</v>
      </c>
      <c r="CC53" s="11">
        <f t="shared" si="12"/>
        <v>16.72237626</v>
      </c>
      <c r="CD53" s="11">
        <f t="shared" si="12"/>
        <v>16.77729009</v>
      </c>
      <c r="CE53" s="11">
        <f t="shared" si="12"/>
        <v>16.83244611</v>
      </c>
      <c r="CF53" s="11">
        <f t="shared" si="12"/>
        <v>16.88787924</v>
      </c>
      <c r="CG53" s="11">
        <f t="shared" si="12"/>
        <v>16.94362601</v>
      </c>
      <c r="CH53" s="11">
        <f t="shared" si="12"/>
        <v>16.9997244</v>
      </c>
      <c r="CI53" s="11">
        <f t="shared" si="12"/>
        <v>17.05621376</v>
      </c>
      <c r="CJ53" s="11">
        <f t="shared" si="12"/>
        <v>17.11313462</v>
      </c>
      <c r="CK53" s="11">
        <f t="shared" si="12"/>
        <v>17.17052857</v>
      </c>
      <c r="CL53" s="11">
        <f t="shared" si="12"/>
        <v>17.22843801</v>
      </c>
      <c r="CM53" s="11">
        <f t="shared" si="12"/>
        <v>17.28690596</v>
      </c>
      <c r="CN53" s="11">
        <f t="shared" si="12"/>
        <v>17.34597578</v>
      </c>
      <c r="CO53" s="11">
        <f t="shared" si="12"/>
        <v>17.40569085</v>
      </c>
      <c r="CP53" s="11">
        <f t="shared" si="12"/>
        <v>17.46609426</v>
      </c>
      <c r="CQ53" s="11">
        <f t="shared" si="12"/>
        <v>17.52722843</v>
      </c>
      <c r="CR53" s="11">
        <f t="shared" si="12"/>
        <v>17.58913464</v>
      </c>
      <c r="CS53" s="11">
        <f t="shared" si="12"/>
        <v>17.65185262</v>
      </c>
      <c r="CT53" s="11">
        <f t="shared" si="12"/>
        <v>17.71541994</v>
      </c>
      <c r="CU53" s="11">
        <f t="shared" si="12"/>
        <v>17.77987152</v>
      </c>
      <c r="CV53" s="11">
        <f t="shared" si="12"/>
        <v>17.84523892</v>
      </c>
      <c r="CW53" s="11">
        <f t="shared" si="12"/>
        <v>17.9115497</v>
      </c>
      <c r="CX53" s="11">
        <f t="shared" si="12"/>
        <v>17.97882665</v>
      </c>
      <c r="CY53" s="11">
        <f t="shared" si="12"/>
        <v>18.04708702</v>
      </c>
      <c r="CZ53" s="5"/>
      <c r="DA53" s="5"/>
      <c r="DB53" s="5"/>
      <c r="DC53" s="5"/>
    </row>
    <row r="54" ht="15.75" customHeight="1">
      <c r="A54" s="5" t="s">
        <v>82</v>
      </c>
      <c r="B54" s="5" t="s">
        <v>62</v>
      </c>
      <c r="C54" s="8">
        <v>0.48570795628195795</v>
      </c>
      <c r="D54" s="8">
        <v>0.5290092784235942</v>
      </c>
      <c r="E54" s="8">
        <v>0.5736152123506983</v>
      </c>
      <c r="F54" s="8">
        <v>0.6195821671224723</v>
      </c>
      <c r="G54" s="8">
        <v>0.6680918478916192</v>
      </c>
      <c r="H54" s="8">
        <v>0.7210421193835946</v>
      </c>
      <c r="I54" s="8">
        <v>0.7751690425984636</v>
      </c>
      <c r="J54" s="8">
        <v>0.825018891967682</v>
      </c>
      <c r="K54" s="8">
        <v>0.8773777355654265</v>
      </c>
      <c r="L54" s="8">
        <v>0.9347357757472973</v>
      </c>
      <c r="M54" s="8">
        <v>0.9870423467369598</v>
      </c>
      <c r="N54" s="8">
        <v>1.042780057977074</v>
      </c>
      <c r="O54" s="8">
        <v>1.1004498057048533</v>
      </c>
      <c r="P54" s="8">
        <v>1.162590573913469</v>
      </c>
      <c r="Q54" s="8">
        <v>1.2269726105856371</v>
      </c>
      <c r="R54" s="8">
        <v>1.2925048836550124</v>
      </c>
      <c r="S54" s="8">
        <v>1.3586342827764408</v>
      </c>
      <c r="T54" s="8">
        <v>1.4234084373982896</v>
      </c>
      <c r="U54" s="8">
        <v>1.4916565908761932</v>
      </c>
      <c r="V54" s="8">
        <v>1.5594601817600902</v>
      </c>
      <c r="W54" s="8">
        <v>1.6233119128222353</v>
      </c>
      <c r="X54" s="8">
        <v>1.6908686818316858</v>
      </c>
      <c r="Y54" s="8">
        <v>1.761901248804873</v>
      </c>
      <c r="Z54" s="8">
        <v>1.837611580408665</v>
      </c>
      <c r="AA54" s="8">
        <v>1.9058238568810941</v>
      </c>
      <c r="AB54" s="8">
        <v>1.9625261115862205</v>
      </c>
      <c r="AC54" s="8">
        <v>2.0226920881109014</v>
      </c>
      <c r="AD54" s="8">
        <v>2.088259800065178</v>
      </c>
      <c r="AE54" s="8">
        <v>2.159117225260971</v>
      </c>
      <c r="AF54" s="8">
        <v>2.229187851063815</v>
      </c>
      <c r="AG54" s="8">
        <v>2.2902539884207496</v>
      </c>
      <c r="AH54" s="8">
        <v>2.365272545826462</v>
      </c>
      <c r="AI54" s="8">
        <v>2.4345490314845097</v>
      </c>
      <c r="AJ54" s="8">
        <v>2.510571214204439</v>
      </c>
      <c r="AK54" s="8">
        <v>2.5974566474594845</v>
      </c>
      <c r="AL54" s="8">
        <v>2.6876943921659855</v>
      </c>
      <c r="AM54" s="8">
        <v>2.782661719354148</v>
      </c>
      <c r="AN54" s="8">
        <v>2.8797622868933423</v>
      </c>
      <c r="AO54" s="8">
        <v>2.9772686294551804</v>
      </c>
      <c r="AP54" s="8">
        <v>3.0740618764483165</v>
      </c>
      <c r="AQ54" s="8">
        <v>3.1700897778340207</v>
      </c>
      <c r="AR54" s="8">
        <v>3.2239734688869803</v>
      </c>
      <c r="AS54" s="8">
        <v>3.2813809712096726</v>
      </c>
      <c r="AT54" s="8">
        <v>3.3413847228442677</v>
      </c>
      <c r="AU54" s="8">
        <v>3.407142085503242</v>
      </c>
      <c r="AV54" s="8">
        <v>3.468193650274964</v>
      </c>
      <c r="AW54" s="8">
        <v>3.5299502553044344</v>
      </c>
      <c r="AX54" s="8">
        <v>3.5859511969029674</v>
      </c>
      <c r="AY54" s="8">
        <v>3.650036897180759</v>
      </c>
      <c r="AZ54" s="8">
        <v>3.721391301825605</v>
      </c>
      <c r="BA54" s="8">
        <v>3.792271836162656</v>
      </c>
      <c r="BB54" s="8">
        <v>3.8544981387311297</v>
      </c>
      <c r="BC54" s="8">
        <v>3.9283348581284216</v>
      </c>
      <c r="BD54" s="8">
        <v>4.015408433761756</v>
      </c>
      <c r="BE54" s="8">
        <v>4.115035664853628</v>
      </c>
      <c r="BF54" s="8">
        <v>4.206948062842415</v>
      </c>
      <c r="BG54" s="8">
        <v>4.2787988776484855</v>
      </c>
      <c r="BH54" s="8">
        <v>4.350522764127459</v>
      </c>
      <c r="BI54" s="8">
        <v>4.405962053173943</v>
      </c>
      <c r="BJ54" s="8">
        <v>4.4512541335551505</v>
      </c>
      <c r="BK54" s="8">
        <v>4.476136719716833</v>
      </c>
      <c r="BL54" s="8">
        <v>4.512754030293088</v>
      </c>
      <c r="BM54" s="8">
        <v>4.564695513316093</v>
      </c>
      <c r="BN54" s="8">
        <v>4.628265087757249</v>
      </c>
      <c r="BO54" s="8">
        <v>4.6779862084586</v>
      </c>
      <c r="BP54" s="8">
        <v>4.729544947016094</v>
      </c>
      <c r="BQ54" s="8">
        <v>4.800694072300079</v>
      </c>
      <c r="BR54" s="8">
        <v>4.871357340401498</v>
      </c>
      <c r="BS54" s="8">
        <v>4.969756748956919</v>
      </c>
      <c r="BT54" s="8">
        <v>5.022599258561774</v>
      </c>
      <c r="BU54" s="8">
        <v>5.042643041350583</v>
      </c>
      <c r="BV54" s="8">
        <v>5.108342719684794</v>
      </c>
      <c r="BW54" s="8">
        <v>5.115120735204382</v>
      </c>
      <c r="BX54" s="8">
        <v>5.122252305659705</v>
      </c>
      <c r="BY54" s="8">
        <v>5.129754836721231</v>
      </c>
      <c r="BZ54" s="8">
        <v>5.13764646537647</v>
      </c>
      <c r="CA54" s="8">
        <v>5.145946074478809</v>
      </c>
      <c r="CB54" s="8">
        <v>5.154673305150699</v>
      </c>
      <c r="CC54" s="8">
        <v>5.1638485665886105</v>
      </c>
      <c r="CD54" s="8">
        <v>5.173493042756266</v>
      </c>
      <c r="CE54" s="8">
        <v>5.183628695385007</v>
      </c>
      <c r="CF54" s="8">
        <v>5.194278262625451</v>
      </c>
      <c r="CG54" s="8">
        <v>5.205465252612296</v>
      </c>
      <c r="CH54" s="8">
        <v>5.217213931113783</v>
      </c>
      <c r="CI54" s="8">
        <v>5.229549302338627</v>
      </c>
      <c r="CJ54" s="8">
        <v>5.2424970818659595</v>
      </c>
      <c r="CK54" s="8">
        <v>5.256083660547812</v>
      </c>
      <c r="CL54" s="8">
        <v>5.270336058109186</v>
      </c>
      <c r="CM54" s="8">
        <v>5.285281865038059</v>
      </c>
      <c r="CN54" s="8">
        <v>5.300949171217759</v>
      </c>
      <c r="CO54" s="8">
        <v>5.317366479608058</v>
      </c>
      <c r="CP54" s="8">
        <v>5.334562603131209</v>
      </c>
      <c r="CQ54" s="8">
        <v>5.35256654276748</v>
      </c>
      <c r="CR54" s="8">
        <v>5.371407344715187</v>
      </c>
      <c r="CS54" s="8">
        <v>5.391113934327593</v>
      </c>
      <c r="CT54" s="8">
        <v>5.411714924409449</v>
      </c>
      <c r="CU54" s="8">
        <v>5.433238395347171</v>
      </c>
      <c r="CV54" s="8">
        <v>5.455711644468606</v>
      </c>
      <c r="CW54" s="8">
        <v>5.479160901992887</v>
      </c>
      <c r="CX54" s="8">
        <v>5.5036110109527385</v>
      </c>
      <c r="CY54" s="8">
        <v>5.529085068568247</v>
      </c>
      <c r="CZ54" s="5"/>
      <c r="DA54" s="5" t="s">
        <v>63</v>
      </c>
      <c r="DB54" s="5"/>
      <c r="DC54" s="5"/>
    </row>
    <row r="55" ht="15.75" customHeight="1">
      <c r="A55" s="5" t="s">
        <v>82</v>
      </c>
      <c r="B55" s="5" t="s">
        <v>64</v>
      </c>
      <c r="C55" s="8">
        <v>0.9441441073748796</v>
      </c>
      <c r="D55" s="8">
        <v>1.0283154444982308</v>
      </c>
      <c r="E55" s="8">
        <v>1.1150227530463728</v>
      </c>
      <c r="F55" s="8">
        <v>1.2043756836832802</v>
      </c>
      <c r="G55" s="8">
        <v>1.2986712951550012</v>
      </c>
      <c r="H55" s="8">
        <v>1.4015987531131695</v>
      </c>
      <c r="I55" s="8">
        <v>1.5068134414405419</v>
      </c>
      <c r="J55" s="8">
        <v>1.603714119356516</v>
      </c>
      <c r="K55" s="8">
        <v>1.7054918763284044</v>
      </c>
      <c r="L55" s="8">
        <v>1.8169872573113535</v>
      </c>
      <c r="M55" s="8">
        <v>1.9186631866050126</v>
      </c>
      <c r="N55" s="8">
        <v>2.0270084569679883</v>
      </c>
      <c r="O55" s="8">
        <v>2.1391087908578332</v>
      </c>
      <c r="P55" s="8">
        <v>2.2598991884922506</v>
      </c>
      <c r="Q55" s="8">
        <v>2.3850446884446015</v>
      </c>
      <c r="R55" s="8">
        <v>2.5124234744424214</v>
      </c>
      <c r="S55" s="8">
        <v>2.640958873330686</v>
      </c>
      <c r="T55" s="8">
        <v>2.7668535913937675</v>
      </c>
      <c r="U55" s="8">
        <v>2.899491919971767</v>
      </c>
      <c r="V55" s="8">
        <v>3.0312526306391114</v>
      </c>
      <c r="W55" s="8">
        <v>3.1553126067596553</v>
      </c>
      <c r="X55" s="8">
        <v>3.2865488987063416</v>
      </c>
      <c r="Y55" s="8">
        <v>3.424507064909068</v>
      </c>
      <c r="Z55" s="8">
        <v>3.5715128192840684</v>
      </c>
      <c r="AA55" s="8">
        <v>3.703885298677127</v>
      </c>
      <c r="AB55" s="8">
        <v>3.8138106999099404</v>
      </c>
      <c r="AC55" s="8">
        <v>3.9303783206105347</v>
      </c>
      <c r="AD55" s="8">
        <v>4.057335673612541</v>
      </c>
      <c r="AE55" s="8">
        <v>4.194443165424019</v>
      </c>
      <c r="AF55" s="8">
        <v>4.32986518368307</v>
      </c>
      <c r="AG55" s="8">
        <v>4.447602336553709</v>
      </c>
      <c r="AH55" s="8">
        <v>4.592209879633604</v>
      </c>
      <c r="AI55" s="8">
        <v>4.725397331098872</v>
      </c>
      <c r="AJ55" s="8">
        <v>4.87140441872017</v>
      </c>
      <c r="AK55" s="8">
        <v>5.038199383081829</v>
      </c>
      <c r="AL55" s="8">
        <v>5.211145789528476</v>
      </c>
      <c r="AM55" s="8">
        <v>5.392884349848156</v>
      </c>
      <c r="AN55" s="8">
        <v>5.578331808729222</v>
      </c>
      <c r="AO55" s="8">
        <v>5.764094328749339</v>
      </c>
      <c r="AP55" s="8">
        <v>5.947961777727155</v>
      </c>
      <c r="AQ55" s="8">
        <v>6.129798228732003</v>
      </c>
      <c r="AR55" s="8">
        <v>6.229523887275684</v>
      </c>
      <c r="AS55" s="8">
        <v>6.335608882328388</v>
      </c>
      <c r="AT55" s="8">
        <v>6.446236360555592</v>
      </c>
      <c r="AU55" s="8">
        <v>6.567531754741808</v>
      </c>
      <c r="AV55" s="8">
        <v>6.67915320415594</v>
      </c>
      <c r="AW55" s="8">
        <v>6.812350441569818</v>
      </c>
      <c r="AX55" s="8">
        <v>6.969640854361128</v>
      </c>
      <c r="AY55" s="8">
        <v>7.140446015965039</v>
      </c>
      <c r="AZ55" s="8">
        <v>7.291217378281403</v>
      </c>
      <c r="BA55" s="8">
        <v>7.410841248710318</v>
      </c>
      <c r="BB55" s="8">
        <v>7.52584274143717</v>
      </c>
      <c r="BC55" s="8">
        <v>7.624252982210495</v>
      </c>
      <c r="BD55" s="8">
        <v>7.6979089322012015</v>
      </c>
      <c r="BE55" s="8">
        <v>7.763141453389698</v>
      </c>
      <c r="BF55" s="8">
        <v>7.850303247734651</v>
      </c>
      <c r="BG55" s="8">
        <v>7.934575813990312</v>
      </c>
      <c r="BH55" s="8">
        <v>8.017272513661888</v>
      </c>
      <c r="BI55" s="8">
        <v>8.083478121331902</v>
      </c>
      <c r="BJ55" s="8">
        <v>8.088743319411874</v>
      </c>
      <c r="BK55" s="8">
        <v>8.076944289560632</v>
      </c>
      <c r="BL55" s="8">
        <v>8.079563850772901</v>
      </c>
      <c r="BM55" s="8">
        <v>8.108241727545696</v>
      </c>
      <c r="BN55" s="8">
        <v>8.09955515467208</v>
      </c>
      <c r="BO55" s="8">
        <v>8.095563058834337</v>
      </c>
      <c r="BP55" s="8">
        <v>8.111534587884893</v>
      </c>
      <c r="BQ55" s="8">
        <v>8.128640528669376</v>
      </c>
      <c r="BR55" s="8">
        <v>8.140305651511868</v>
      </c>
      <c r="BS55" s="8">
        <v>8.147233420371483</v>
      </c>
      <c r="BT55" s="8">
        <v>8.163819183854256</v>
      </c>
      <c r="BU55" s="8">
        <v>8.116698197344249</v>
      </c>
      <c r="BV55" s="8">
        <v>8.159932496937538</v>
      </c>
      <c r="BW55" s="8">
        <v>8.164405913618998</v>
      </c>
      <c r="BX55" s="8">
        <v>8.16914842138148</v>
      </c>
      <c r="BY55" s="8">
        <v>8.174174544583506</v>
      </c>
      <c r="BZ55" s="8">
        <v>8.17949936314442</v>
      </c>
      <c r="CA55" s="8">
        <v>8.185138500041694</v>
      </c>
      <c r="CB55" s="8">
        <v>8.191108102320007</v>
      </c>
      <c r="CC55" s="8">
        <v>8.197424814613244</v>
      </c>
      <c r="CD55" s="8">
        <v>8.204105744076704</v>
      </c>
      <c r="CE55" s="8">
        <v>8.211168415518504</v>
      </c>
      <c r="CF55" s="8">
        <v>8.218630715407958</v>
      </c>
      <c r="CG55" s="8">
        <v>8.226510823326807</v>
      </c>
      <c r="CH55" s="8">
        <v>8.234827129319148</v>
      </c>
      <c r="CI55" s="8">
        <v>8.243598135491416</v>
      </c>
      <c r="CJ55" s="8">
        <v>8.252842340119459</v>
      </c>
      <c r="CK55" s="8">
        <v>8.262578102441324</v>
      </c>
      <c r="CL55" s="8">
        <v>8.272823486259094</v>
      </c>
      <c r="CM55" s="8">
        <v>8.283596080449827</v>
      </c>
      <c r="CN55" s="8">
        <v>8.294912794504834</v>
      </c>
      <c r="CO55" s="8">
        <v>8.306789627291032</v>
      </c>
      <c r="CP55" s="8">
        <v>8.319241407372672</v>
      </c>
      <c r="CQ55" s="8">
        <v>8.332281503463443</v>
      </c>
      <c r="CR55" s="8">
        <v>8.345921503917626</v>
      </c>
      <c r="CS55" s="8">
        <v>8.360170864635915</v>
      </c>
      <c r="CT55" s="8">
        <v>8.37503652538086</v>
      </c>
      <c r="CU55" s="8">
        <v>8.390522495293279</v>
      </c>
      <c r="CV55" s="8">
        <v>8.406629409400116</v>
      </c>
      <c r="CW55" s="8">
        <v>8.423354059130551</v>
      </c>
      <c r="CX55" s="8">
        <v>8.4406889013321</v>
      </c>
      <c r="CY55" s="8">
        <v>8.458621552018391</v>
      </c>
      <c r="CZ55" s="5"/>
      <c r="DA55" s="5" t="s">
        <v>70</v>
      </c>
      <c r="DB55" s="5"/>
      <c r="DC55" s="5"/>
    </row>
    <row r="56" ht="15.75" customHeight="1">
      <c r="A56" s="5" t="s">
        <v>82</v>
      </c>
      <c r="B56" s="5" t="s">
        <v>65</v>
      </c>
      <c r="C56" s="8">
        <v>1.5338927246278262</v>
      </c>
      <c r="D56" s="8">
        <v>1.670640557235338</v>
      </c>
      <c r="E56" s="8">
        <v>1.8115081276733918</v>
      </c>
      <c r="F56" s="8">
        <v>1.95667312820213</v>
      </c>
      <c r="G56" s="8">
        <v>2.1098664795623785</v>
      </c>
      <c r="H56" s="8">
        <v>2.277079820928727</v>
      </c>
      <c r="I56" s="8">
        <v>2.4480019072582073</v>
      </c>
      <c r="J56" s="8">
        <v>2.605403457118413</v>
      </c>
      <c r="K56" s="8">
        <v>2.770705318976612</v>
      </c>
      <c r="L56" s="8">
        <v>2.951756395668507</v>
      </c>
      <c r="M56" s="8">
        <v>3.1167936940447096</v>
      </c>
      <c r="N56" s="8">
        <v>3.292572829567608</v>
      </c>
      <c r="O56" s="8">
        <v>3.4743167294587334</v>
      </c>
      <c r="P56" s="8">
        <v>3.669987171928484</v>
      </c>
      <c r="Q56" s="8">
        <v>3.8724712664318366</v>
      </c>
      <c r="R56" s="8">
        <v>4.078236433069812</v>
      </c>
      <c r="S56" s="8">
        <v>4.285432557428133</v>
      </c>
      <c r="T56" s="8">
        <v>4.487774480184801</v>
      </c>
      <c r="U56" s="8">
        <v>4.700378643085054</v>
      </c>
      <c r="V56" s="8">
        <v>4.910722093327593</v>
      </c>
      <c r="W56" s="8">
        <v>5.107569846164069</v>
      </c>
      <c r="X56" s="8">
        <v>5.314956251194675</v>
      </c>
      <c r="Y56" s="8">
        <v>5.531978487492661</v>
      </c>
      <c r="Z56" s="8">
        <v>5.762265120948418</v>
      </c>
      <c r="AA56" s="8">
        <v>5.967200857380264</v>
      </c>
      <c r="AB56" s="8">
        <v>6.133959604312756</v>
      </c>
      <c r="AC56" s="8">
        <v>6.309683243202705</v>
      </c>
      <c r="AD56" s="8">
        <v>6.500358064352443</v>
      </c>
      <c r="AE56" s="8">
        <v>6.70550919980906</v>
      </c>
      <c r="AF56" s="8">
        <v>6.905838617763809</v>
      </c>
      <c r="AG56" s="8">
        <v>7.0752985761228055</v>
      </c>
      <c r="AH56" s="8">
        <v>7.284871290989863</v>
      </c>
      <c r="AI56" s="8">
        <v>7.473255428040095</v>
      </c>
      <c r="AJ56" s="8">
        <v>7.679749301082831</v>
      </c>
      <c r="AK56" s="8">
        <v>7.917219309984282</v>
      </c>
      <c r="AL56" s="8">
        <v>8.161808692564069</v>
      </c>
      <c r="AM56" s="8">
        <v>8.417729504105372</v>
      </c>
      <c r="AN56" s="8">
        <v>8.676644007058007</v>
      </c>
      <c r="AO56" s="8">
        <v>8.932957981207842</v>
      </c>
      <c r="AP56" s="8">
        <v>9.182999885584266</v>
      </c>
      <c r="AQ56" s="8">
        <v>9.42646907417458</v>
      </c>
      <c r="AR56" s="8">
        <v>9.539220288952299</v>
      </c>
      <c r="AS56" s="8">
        <v>9.660017172586716</v>
      </c>
      <c r="AT56" s="8">
        <v>9.785933048004686</v>
      </c>
      <c r="AU56" s="8">
        <v>9.926955546866413</v>
      </c>
      <c r="AV56" s="8">
        <v>10.05008523259763</v>
      </c>
      <c r="AW56" s="8">
        <v>10.200534715161655</v>
      </c>
      <c r="AX56" s="8">
        <v>10.370841013741122</v>
      </c>
      <c r="AY56" s="8">
        <v>10.514476982659126</v>
      </c>
      <c r="AZ56" s="8">
        <v>10.661916297791985</v>
      </c>
      <c r="BA56" s="8">
        <v>10.810108395677423</v>
      </c>
      <c r="BB56" s="8">
        <v>10.978795621238621</v>
      </c>
      <c r="BC56" s="8">
        <v>11.154668219636875</v>
      </c>
      <c r="BD56" s="8">
        <v>11.311654641237467</v>
      </c>
      <c r="BE56" s="8">
        <v>11.509660150285097</v>
      </c>
      <c r="BF56" s="8">
        <v>11.712526436747657</v>
      </c>
      <c r="BG56" s="8">
        <v>11.922756461878214</v>
      </c>
      <c r="BH56" s="8">
        <v>12.085234735204645</v>
      </c>
      <c r="BI56" s="8">
        <v>12.222021167770846</v>
      </c>
      <c r="BJ56" s="8">
        <v>12.350393930703875</v>
      </c>
      <c r="BK56" s="8">
        <v>12.465118074783756</v>
      </c>
      <c r="BL56" s="8">
        <v>12.605648568885833</v>
      </c>
      <c r="BM56" s="8">
        <v>12.802413197240075</v>
      </c>
      <c r="BN56" s="8">
        <v>12.929714721050924</v>
      </c>
      <c r="BO56" s="8">
        <v>13.135021260663176</v>
      </c>
      <c r="BP56" s="8">
        <v>13.33788636039332</v>
      </c>
      <c r="BQ56" s="8">
        <v>13.523721108171179</v>
      </c>
      <c r="BR56" s="8">
        <v>13.734115741558211</v>
      </c>
      <c r="BS56" s="8">
        <v>13.938164892866562</v>
      </c>
      <c r="BT56" s="8">
        <v>14.164919290400283</v>
      </c>
      <c r="BU56" s="8">
        <v>14.251535298827646</v>
      </c>
      <c r="BV56" s="8">
        <v>14.434120886543226</v>
      </c>
      <c r="BW56" s="8">
        <v>14.434120886543226</v>
      </c>
      <c r="BX56" s="8">
        <v>14.434120886543226</v>
      </c>
      <c r="BY56" s="8">
        <v>14.434120886543226</v>
      </c>
      <c r="BZ56" s="8">
        <v>14.434120886543226</v>
      </c>
      <c r="CA56" s="8">
        <v>14.434120886543226</v>
      </c>
      <c r="CB56" s="8">
        <v>14.434120886543226</v>
      </c>
      <c r="CC56" s="8">
        <v>14.434120886543226</v>
      </c>
      <c r="CD56" s="8">
        <v>14.434120886543226</v>
      </c>
      <c r="CE56" s="8">
        <v>14.434120886543226</v>
      </c>
      <c r="CF56" s="8">
        <v>14.434120886543226</v>
      </c>
      <c r="CG56" s="8">
        <v>14.434120886543226</v>
      </c>
      <c r="CH56" s="8">
        <v>14.434120886543226</v>
      </c>
      <c r="CI56" s="8">
        <v>14.434120886543226</v>
      </c>
      <c r="CJ56" s="8">
        <v>14.434120886543226</v>
      </c>
      <c r="CK56" s="8">
        <v>14.434120886543226</v>
      </c>
      <c r="CL56" s="8">
        <v>14.434120886543226</v>
      </c>
      <c r="CM56" s="8">
        <v>14.434120886543226</v>
      </c>
      <c r="CN56" s="8">
        <v>14.434120886543226</v>
      </c>
      <c r="CO56" s="8">
        <v>14.434120886543226</v>
      </c>
      <c r="CP56" s="8">
        <v>14.434120886543226</v>
      </c>
      <c r="CQ56" s="8">
        <v>14.434120886543226</v>
      </c>
      <c r="CR56" s="8">
        <v>14.434120886543226</v>
      </c>
      <c r="CS56" s="8">
        <v>14.434120886543226</v>
      </c>
      <c r="CT56" s="8">
        <v>14.434120886543226</v>
      </c>
      <c r="CU56" s="8">
        <v>14.434120886543226</v>
      </c>
      <c r="CV56" s="8">
        <v>14.434120886543226</v>
      </c>
      <c r="CW56" s="8">
        <v>14.434120886543226</v>
      </c>
      <c r="CX56" s="8">
        <v>14.434120886543226</v>
      </c>
      <c r="CY56" s="8">
        <v>14.434120886543226</v>
      </c>
      <c r="CZ56" s="5"/>
      <c r="DA56" s="5" t="s">
        <v>83</v>
      </c>
      <c r="DB56" s="5"/>
      <c r="DC56" s="5"/>
    </row>
    <row r="57" ht="15.75" customHeight="1">
      <c r="A57" s="10" t="s">
        <v>82</v>
      </c>
      <c r="B57" s="10" t="s">
        <v>66</v>
      </c>
      <c r="C57" s="11">
        <f t="shared" ref="C57:CY57" si="13">SUM(C54:C56)</f>
        <v>2.963744788</v>
      </c>
      <c r="D57" s="11">
        <f t="shared" si="13"/>
        <v>3.22796528</v>
      </c>
      <c r="E57" s="11">
        <f t="shared" si="13"/>
        <v>3.500146093</v>
      </c>
      <c r="F57" s="11">
        <f t="shared" si="13"/>
        <v>3.780630979</v>
      </c>
      <c r="G57" s="11">
        <f t="shared" si="13"/>
        <v>4.076629623</v>
      </c>
      <c r="H57" s="11">
        <f t="shared" si="13"/>
        <v>4.399720693</v>
      </c>
      <c r="I57" s="11">
        <f t="shared" si="13"/>
        <v>4.729984391</v>
      </c>
      <c r="J57" s="11">
        <f t="shared" si="13"/>
        <v>5.034136468</v>
      </c>
      <c r="K57" s="11">
        <f t="shared" si="13"/>
        <v>5.353574931</v>
      </c>
      <c r="L57" s="11">
        <f t="shared" si="13"/>
        <v>5.703479429</v>
      </c>
      <c r="M57" s="11">
        <f t="shared" si="13"/>
        <v>6.022499227</v>
      </c>
      <c r="N57" s="11">
        <f t="shared" si="13"/>
        <v>6.362361345</v>
      </c>
      <c r="O57" s="11">
        <f t="shared" si="13"/>
        <v>6.713875326</v>
      </c>
      <c r="P57" s="11">
        <f t="shared" si="13"/>
        <v>7.092476934</v>
      </c>
      <c r="Q57" s="11">
        <f t="shared" si="13"/>
        <v>7.484488565</v>
      </c>
      <c r="R57" s="11">
        <f t="shared" si="13"/>
        <v>7.883164791</v>
      </c>
      <c r="S57" s="11">
        <f t="shared" si="13"/>
        <v>8.285025714</v>
      </c>
      <c r="T57" s="11">
        <f t="shared" si="13"/>
        <v>8.678036509</v>
      </c>
      <c r="U57" s="11">
        <f t="shared" si="13"/>
        <v>9.091527154</v>
      </c>
      <c r="V57" s="11">
        <f t="shared" si="13"/>
        <v>9.501434906</v>
      </c>
      <c r="W57" s="11">
        <f t="shared" si="13"/>
        <v>9.886194366</v>
      </c>
      <c r="X57" s="11">
        <f t="shared" si="13"/>
        <v>10.29237383</v>
      </c>
      <c r="Y57" s="11">
        <f t="shared" si="13"/>
        <v>10.7183868</v>
      </c>
      <c r="Z57" s="11">
        <f t="shared" si="13"/>
        <v>11.17138952</v>
      </c>
      <c r="AA57" s="11">
        <f t="shared" si="13"/>
        <v>11.57691001</v>
      </c>
      <c r="AB57" s="11">
        <f t="shared" si="13"/>
        <v>11.91029642</v>
      </c>
      <c r="AC57" s="11">
        <f t="shared" si="13"/>
        <v>12.26275365</v>
      </c>
      <c r="AD57" s="11">
        <f t="shared" si="13"/>
        <v>12.64595354</v>
      </c>
      <c r="AE57" s="11">
        <f t="shared" si="13"/>
        <v>13.05906959</v>
      </c>
      <c r="AF57" s="11">
        <f t="shared" si="13"/>
        <v>13.46489165</v>
      </c>
      <c r="AG57" s="11">
        <f t="shared" si="13"/>
        <v>13.8131549</v>
      </c>
      <c r="AH57" s="11">
        <f t="shared" si="13"/>
        <v>14.24235372</v>
      </c>
      <c r="AI57" s="11">
        <f t="shared" si="13"/>
        <v>14.63320179</v>
      </c>
      <c r="AJ57" s="11">
        <f t="shared" si="13"/>
        <v>15.06172493</v>
      </c>
      <c r="AK57" s="11">
        <f t="shared" si="13"/>
        <v>15.55287534</v>
      </c>
      <c r="AL57" s="11">
        <f t="shared" si="13"/>
        <v>16.06064887</v>
      </c>
      <c r="AM57" s="11">
        <f t="shared" si="13"/>
        <v>16.59327557</v>
      </c>
      <c r="AN57" s="11">
        <f t="shared" si="13"/>
        <v>17.1347381</v>
      </c>
      <c r="AO57" s="11">
        <f t="shared" si="13"/>
        <v>17.67432094</v>
      </c>
      <c r="AP57" s="11">
        <f t="shared" si="13"/>
        <v>18.20502354</v>
      </c>
      <c r="AQ57" s="11">
        <f t="shared" si="13"/>
        <v>18.72635708</v>
      </c>
      <c r="AR57" s="11">
        <f t="shared" si="13"/>
        <v>18.99271765</v>
      </c>
      <c r="AS57" s="11">
        <f t="shared" si="13"/>
        <v>19.27700703</v>
      </c>
      <c r="AT57" s="11">
        <f t="shared" si="13"/>
        <v>19.57355413</v>
      </c>
      <c r="AU57" s="11">
        <f t="shared" si="13"/>
        <v>19.90162939</v>
      </c>
      <c r="AV57" s="11">
        <f t="shared" si="13"/>
        <v>20.19743209</v>
      </c>
      <c r="AW57" s="11">
        <f t="shared" si="13"/>
        <v>20.54283541</v>
      </c>
      <c r="AX57" s="11">
        <f t="shared" si="13"/>
        <v>20.92643307</v>
      </c>
      <c r="AY57" s="11">
        <f t="shared" si="13"/>
        <v>21.3049599</v>
      </c>
      <c r="AZ57" s="11">
        <f t="shared" si="13"/>
        <v>21.67452498</v>
      </c>
      <c r="BA57" s="11">
        <f t="shared" si="13"/>
        <v>22.01322148</v>
      </c>
      <c r="BB57" s="11">
        <f t="shared" si="13"/>
        <v>22.3591365</v>
      </c>
      <c r="BC57" s="11">
        <f t="shared" si="13"/>
        <v>22.70725606</v>
      </c>
      <c r="BD57" s="11">
        <f t="shared" si="13"/>
        <v>23.02497201</v>
      </c>
      <c r="BE57" s="11">
        <f t="shared" si="13"/>
        <v>23.38783727</v>
      </c>
      <c r="BF57" s="11">
        <f t="shared" si="13"/>
        <v>23.76977775</v>
      </c>
      <c r="BG57" s="11">
        <f t="shared" si="13"/>
        <v>24.13613115</v>
      </c>
      <c r="BH57" s="11">
        <f t="shared" si="13"/>
        <v>24.45303001</v>
      </c>
      <c r="BI57" s="11">
        <f t="shared" si="13"/>
        <v>24.71146134</v>
      </c>
      <c r="BJ57" s="11">
        <f t="shared" si="13"/>
        <v>24.89039138</v>
      </c>
      <c r="BK57" s="11">
        <f t="shared" si="13"/>
        <v>25.01819908</v>
      </c>
      <c r="BL57" s="11">
        <f t="shared" si="13"/>
        <v>25.19796645</v>
      </c>
      <c r="BM57" s="11">
        <f t="shared" si="13"/>
        <v>25.47535044</v>
      </c>
      <c r="BN57" s="11">
        <f t="shared" si="13"/>
        <v>25.65753496</v>
      </c>
      <c r="BO57" s="11">
        <f t="shared" si="13"/>
        <v>25.90857053</v>
      </c>
      <c r="BP57" s="11">
        <f t="shared" si="13"/>
        <v>26.1789659</v>
      </c>
      <c r="BQ57" s="11">
        <f t="shared" si="13"/>
        <v>26.45305571</v>
      </c>
      <c r="BR57" s="11">
        <f t="shared" si="13"/>
        <v>26.74577873</v>
      </c>
      <c r="BS57" s="11">
        <f t="shared" si="13"/>
        <v>27.05515506</v>
      </c>
      <c r="BT57" s="11">
        <f t="shared" si="13"/>
        <v>27.35133773</v>
      </c>
      <c r="BU57" s="11">
        <f t="shared" si="13"/>
        <v>27.41087654</v>
      </c>
      <c r="BV57" s="11">
        <f t="shared" si="13"/>
        <v>27.7023961</v>
      </c>
      <c r="BW57" s="11">
        <f t="shared" si="13"/>
        <v>27.71364754</v>
      </c>
      <c r="BX57" s="11">
        <f t="shared" si="13"/>
        <v>27.72552161</v>
      </c>
      <c r="BY57" s="11">
        <f t="shared" si="13"/>
        <v>27.73805027</v>
      </c>
      <c r="BZ57" s="11">
        <f t="shared" si="13"/>
        <v>27.75126672</v>
      </c>
      <c r="CA57" s="11">
        <f t="shared" si="13"/>
        <v>27.76520546</v>
      </c>
      <c r="CB57" s="11">
        <f t="shared" si="13"/>
        <v>27.77990229</v>
      </c>
      <c r="CC57" s="11">
        <f t="shared" si="13"/>
        <v>27.79539427</v>
      </c>
      <c r="CD57" s="11">
        <f t="shared" si="13"/>
        <v>27.81171967</v>
      </c>
      <c r="CE57" s="11">
        <f t="shared" si="13"/>
        <v>27.828918</v>
      </c>
      <c r="CF57" s="11">
        <f t="shared" si="13"/>
        <v>27.84702986</v>
      </c>
      <c r="CG57" s="11">
        <f t="shared" si="13"/>
        <v>27.86609696</v>
      </c>
      <c r="CH57" s="11">
        <f t="shared" si="13"/>
        <v>27.88616195</v>
      </c>
      <c r="CI57" s="11">
        <f t="shared" si="13"/>
        <v>27.90726832</v>
      </c>
      <c r="CJ57" s="11">
        <f t="shared" si="13"/>
        <v>27.92946031</v>
      </c>
      <c r="CK57" s="11">
        <f t="shared" si="13"/>
        <v>27.95278265</v>
      </c>
      <c r="CL57" s="11">
        <f t="shared" si="13"/>
        <v>27.97728043</v>
      </c>
      <c r="CM57" s="11">
        <f t="shared" si="13"/>
        <v>28.00299883</v>
      </c>
      <c r="CN57" s="11">
        <f t="shared" si="13"/>
        <v>28.02998285</v>
      </c>
      <c r="CO57" s="11">
        <f t="shared" si="13"/>
        <v>28.05827699</v>
      </c>
      <c r="CP57" s="11">
        <f t="shared" si="13"/>
        <v>28.0879249</v>
      </c>
      <c r="CQ57" s="11">
        <f t="shared" si="13"/>
        <v>28.11896893</v>
      </c>
      <c r="CR57" s="11">
        <f t="shared" si="13"/>
        <v>28.15144974</v>
      </c>
      <c r="CS57" s="11">
        <f t="shared" si="13"/>
        <v>28.18540569</v>
      </c>
      <c r="CT57" s="11">
        <f t="shared" si="13"/>
        <v>28.22087234</v>
      </c>
      <c r="CU57" s="11">
        <f t="shared" si="13"/>
        <v>28.25788178</v>
      </c>
      <c r="CV57" s="11">
        <f t="shared" si="13"/>
        <v>28.29646194</v>
      </c>
      <c r="CW57" s="11">
        <f t="shared" si="13"/>
        <v>28.33663585</v>
      </c>
      <c r="CX57" s="11">
        <f t="shared" si="13"/>
        <v>28.3784208</v>
      </c>
      <c r="CY57" s="11">
        <f t="shared" si="13"/>
        <v>28.42182751</v>
      </c>
      <c r="CZ57" s="5"/>
      <c r="DA57" s="5"/>
      <c r="DB57" s="5"/>
      <c r="DC57" s="5"/>
    </row>
    <row r="58" ht="15.75" customHeight="1">
      <c r="A58" s="5" t="s">
        <v>84</v>
      </c>
      <c r="B58" s="5" t="s">
        <v>62</v>
      </c>
      <c r="C58" s="8">
        <v>0.7586251323560279</v>
      </c>
      <c r="D58" s="8">
        <v>0.818813375388239</v>
      </c>
      <c r="E58" s="8">
        <v>0.8800090620422848</v>
      </c>
      <c r="F58" s="8">
        <v>0.9422869292527312</v>
      </c>
      <c r="G58" s="8">
        <v>1.007416228460048</v>
      </c>
      <c r="H58" s="8">
        <v>1.0781782295035445</v>
      </c>
      <c r="I58" s="8">
        <v>1.149608926188882</v>
      </c>
      <c r="J58" s="8">
        <v>1.2136852776672045</v>
      </c>
      <c r="K58" s="8">
        <v>1.2805016181116575</v>
      </c>
      <c r="L58" s="8">
        <v>1.353613849010412</v>
      </c>
      <c r="M58" s="8">
        <v>1.4184481761453631</v>
      </c>
      <c r="N58" s="8">
        <v>1.4975075683944903</v>
      </c>
      <c r="O58" s="8">
        <v>1.5792352503795328</v>
      </c>
      <c r="P58" s="8">
        <v>1.6672676319996906</v>
      </c>
      <c r="Q58" s="8">
        <v>1.7583970800860382</v>
      </c>
      <c r="R58" s="8">
        <v>1.8510555976497982</v>
      </c>
      <c r="S58" s="8">
        <v>1.9444493355136678</v>
      </c>
      <c r="T58" s="8">
        <v>2.0357853492840166</v>
      </c>
      <c r="U58" s="8">
        <v>2.131970874585821</v>
      </c>
      <c r="V58" s="8">
        <v>2.227400134942638</v>
      </c>
      <c r="W58" s="8">
        <v>2.3170692728795217</v>
      </c>
      <c r="X58" s="8">
        <v>2.4085855152587943</v>
      </c>
      <c r="Y58" s="8">
        <v>2.504703091797176</v>
      </c>
      <c r="Z58" s="8">
        <v>2.607102845538593</v>
      </c>
      <c r="AA58" s="8">
        <v>2.6985105854925915</v>
      </c>
      <c r="AB58" s="8">
        <v>2.773325273751404</v>
      </c>
      <c r="AC58" s="8">
        <v>2.852765858143106</v>
      </c>
      <c r="AD58" s="8">
        <v>2.9395359023081746</v>
      </c>
      <c r="AE58" s="8">
        <v>3.0334383071489346</v>
      </c>
      <c r="AF58" s="8">
        <v>3.125914162697893</v>
      </c>
      <c r="AG58" s="8">
        <v>3.205472933775267</v>
      </c>
      <c r="AH58" s="8">
        <v>3.2790984824980276</v>
      </c>
      <c r="AI58" s="8">
        <v>3.3431578773475223</v>
      </c>
      <c r="AJ58" s="8">
        <v>3.414885113842887</v>
      </c>
      <c r="AK58" s="8">
        <v>3.49958837447038</v>
      </c>
      <c r="AL58" s="8">
        <v>3.586851306028592</v>
      </c>
      <c r="AM58" s="8">
        <v>3.6783942116568897</v>
      </c>
      <c r="AN58" s="8">
        <v>3.7706673148374934</v>
      </c>
      <c r="AO58" s="8">
        <v>3.861379442643813</v>
      </c>
      <c r="AP58" s="8">
        <v>3.9491071792459773</v>
      </c>
      <c r="AQ58" s="8">
        <v>4.033838632106035</v>
      </c>
      <c r="AR58" s="8">
        <v>4.089697651533523</v>
      </c>
      <c r="AS58" s="8">
        <v>4.149804532471965</v>
      </c>
      <c r="AT58" s="8">
        <v>4.212954671412651</v>
      </c>
      <c r="AU58" s="8">
        <v>4.283093654847576</v>
      </c>
      <c r="AV58" s="8">
        <v>4.347053933358714</v>
      </c>
      <c r="AW58" s="8">
        <v>4.435512899111245</v>
      </c>
      <c r="AX58" s="8">
        <v>4.510307129075183</v>
      </c>
      <c r="AY58" s="8">
        <v>4.590609983935254</v>
      </c>
      <c r="AZ58" s="8">
        <v>4.703778273926227</v>
      </c>
      <c r="BA58" s="8">
        <v>4.781354893446325</v>
      </c>
      <c r="BB58" s="8">
        <v>4.850181382687263</v>
      </c>
      <c r="BC58" s="8">
        <v>4.926131340827988</v>
      </c>
      <c r="BD58" s="8">
        <v>5.006359211285015</v>
      </c>
      <c r="BE58" s="8">
        <v>5.0771007061540185</v>
      </c>
      <c r="BF58" s="8">
        <v>5.162102340086262</v>
      </c>
      <c r="BG58" s="8">
        <v>5.236172018508552</v>
      </c>
      <c r="BH58" s="8">
        <v>5.290152885025132</v>
      </c>
      <c r="BI58" s="8">
        <v>5.319295593396075</v>
      </c>
      <c r="BJ58" s="8">
        <v>5.335328816507922</v>
      </c>
      <c r="BK58" s="8">
        <v>5.334337489418537</v>
      </c>
      <c r="BL58" s="8">
        <v>5.345382094979061</v>
      </c>
      <c r="BM58" s="8">
        <v>5.364680009290214</v>
      </c>
      <c r="BN58" s="8">
        <v>5.395584870525006</v>
      </c>
      <c r="BO58" s="8">
        <v>5.427138378596972</v>
      </c>
      <c r="BP58" s="8">
        <v>5.459319825959217</v>
      </c>
      <c r="BQ58" s="8">
        <v>5.51580349344323</v>
      </c>
      <c r="BR58" s="8">
        <v>5.584546670940653</v>
      </c>
      <c r="BS58" s="8">
        <v>5.643662557849806</v>
      </c>
      <c r="BT58" s="8">
        <v>5.683421879702745</v>
      </c>
      <c r="BU58" s="8">
        <v>5.676220619811967</v>
      </c>
      <c r="BV58" s="8">
        <v>5.727303131904499</v>
      </c>
      <c r="BW58" s="8">
        <v>5.732413670965845</v>
      </c>
      <c r="BX58" s="8">
        <v>5.737785999543669</v>
      </c>
      <c r="BY58" s="8">
        <v>5.743432488312612</v>
      </c>
      <c r="BZ58" s="8">
        <v>5.749365970813495</v>
      </c>
      <c r="CA58" s="8">
        <v>5.755599745572387</v>
      </c>
      <c r="CB58" s="8">
        <v>5.762147575884464</v>
      </c>
      <c r="CC58" s="8">
        <v>5.769023686890992</v>
      </c>
      <c r="CD58" s="8">
        <v>5.776242759536398</v>
      </c>
      <c r="CE58" s="8">
        <v>5.783819920947997</v>
      </c>
      <c r="CF58" s="8">
        <v>5.791770730732896</v>
      </c>
      <c r="CG58" s="8">
        <v>5.80011116263566</v>
      </c>
      <c r="CH58" s="8">
        <v>5.808857580945912</v>
      </c>
      <c r="CI58" s="8">
        <v>5.818026710987931</v>
      </c>
      <c r="CJ58" s="8">
        <v>5.8276356029645795</v>
      </c>
      <c r="CK58" s="8">
        <v>5.837701588366201</v>
      </c>
      <c r="CL58" s="8">
        <v>5.848242228092217</v>
      </c>
      <c r="CM58" s="8">
        <v>5.859275251370034</v>
      </c>
      <c r="CN58" s="8">
        <v>5.870818484493917</v>
      </c>
      <c r="CO58" s="8">
        <v>5.88288976834742</v>
      </c>
      <c r="CP58" s="8">
        <v>5.895506863618895</v>
      </c>
      <c r="CQ58" s="8">
        <v>5.908687342573309</v>
      </c>
      <c r="CR58" s="8">
        <v>5.922448466208369</v>
      </c>
      <c r="CS58" s="8">
        <v>5.936807045602699</v>
      </c>
      <c r="CT58" s="8">
        <v>5.951779286263569</v>
      </c>
      <c r="CU58" s="8">
        <v>5.9673806143068235</v>
      </c>
      <c r="CV58" s="8">
        <v>5.983625483359151</v>
      </c>
      <c r="CW58" s="8">
        <v>6.000527161170181</v>
      </c>
      <c r="CX58" s="8">
        <v>6.018097495067956</v>
      </c>
      <c r="CY58" s="8">
        <v>6.0363466555959935</v>
      </c>
      <c r="CZ58" s="5"/>
      <c r="DA58" s="5" t="s">
        <v>63</v>
      </c>
      <c r="DB58" s="5"/>
      <c r="DC58" s="5"/>
    </row>
    <row r="59" ht="15.75" customHeight="1">
      <c r="A59" s="5" t="s">
        <v>84</v>
      </c>
      <c r="B59" s="5" t="s">
        <v>64</v>
      </c>
      <c r="C59" s="8">
        <v>1.3436840126799554</v>
      </c>
      <c r="D59" s="8">
        <v>1.4502899982222233</v>
      </c>
      <c r="E59" s="8">
        <v>1.5586803773492683</v>
      </c>
      <c r="F59" s="8">
        <v>1.6689875245981831</v>
      </c>
      <c r="G59" s="8">
        <v>1.7843451541690865</v>
      </c>
      <c r="H59" s="8">
        <v>1.9096794756132607</v>
      </c>
      <c r="I59" s="8">
        <v>2.036198189380175</v>
      </c>
      <c r="J59" s="8">
        <v>2.1496907983772395</v>
      </c>
      <c r="K59" s="8">
        <v>2.2680364583975896</v>
      </c>
      <c r="L59" s="8">
        <v>2.3975333660521607</v>
      </c>
      <c r="M59" s="8">
        <v>2.512368183530793</v>
      </c>
      <c r="N59" s="8">
        <v>2.652398195399787</v>
      </c>
      <c r="O59" s="8">
        <v>2.797153617393638</v>
      </c>
      <c r="P59" s="8">
        <v>2.9530747621091713</v>
      </c>
      <c r="Q59" s="8">
        <v>3.1144793867885903</v>
      </c>
      <c r="R59" s="8">
        <v>3.278588923880437</v>
      </c>
      <c r="S59" s="8">
        <v>3.4439953394247182</v>
      </c>
      <c r="T59" s="8">
        <v>3.605748919586539</v>
      </c>
      <c r="U59" s="8">
        <v>3.7760798822721853</v>
      </c>
      <c r="V59" s="8">
        <v>3.94505387578222</v>
      </c>
      <c r="W59" s="8">
        <v>4.103800963965578</v>
      </c>
      <c r="X59" s="8">
        <v>4.265786766598655</v>
      </c>
      <c r="Y59" s="8">
        <v>4.4358781641416325</v>
      </c>
      <c r="Z59" s="8">
        <v>4.617038671810416</v>
      </c>
      <c r="AA59" s="8">
        <v>4.778655803039644</v>
      </c>
      <c r="AB59" s="8">
        <v>4.910789887428018</v>
      </c>
      <c r="AC59" s="8">
        <v>5.05100225584011</v>
      </c>
      <c r="AD59" s="8">
        <v>5.204056876505585</v>
      </c>
      <c r="AE59" s="8">
        <v>5.369577476213477</v>
      </c>
      <c r="AF59" s="8">
        <v>5.532374987559313</v>
      </c>
      <c r="AG59" s="8">
        <v>5.672065927038181</v>
      </c>
      <c r="AH59" s="8">
        <v>5.800986465739977</v>
      </c>
      <c r="AI59" s="8">
        <v>5.912668718935524</v>
      </c>
      <c r="AJ59" s="8">
        <v>6.037603551722099</v>
      </c>
      <c r="AK59" s="8">
        <v>6.185158910455043</v>
      </c>
      <c r="AL59" s="8">
        <v>6.336852024159085</v>
      </c>
      <c r="AM59" s="8">
        <v>6.495697893807746</v>
      </c>
      <c r="AN59" s="8">
        <v>6.655378724376608</v>
      </c>
      <c r="AO59" s="8">
        <v>6.811807907772561</v>
      </c>
      <c r="AP59" s="8">
        <v>6.962437971605401</v>
      </c>
      <c r="AQ59" s="8">
        <v>7.1072238261076475</v>
      </c>
      <c r="AR59" s="8">
        <v>7.200480070778057</v>
      </c>
      <c r="AS59" s="8">
        <v>7.300728509336519</v>
      </c>
      <c r="AT59" s="8">
        <v>7.405823945616968</v>
      </c>
      <c r="AU59" s="8">
        <v>7.522745360021816</v>
      </c>
      <c r="AV59" s="8">
        <v>7.628162731547259</v>
      </c>
      <c r="AW59" s="8">
        <v>7.745621372660601</v>
      </c>
      <c r="AX59" s="8">
        <v>7.8675940068047385</v>
      </c>
      <c r="AY59" s="8">
        <v>8.007840582776883</v>
      </c>
      <c r="AZ59" s="8">
        <v>8.122850301772605</v>
      </c>
      <c r="BA59" s="8">
        <v>8.223809628094736</v>
      </c>
      <c r="BB59" s="8">
        <v>8.348521479902956</v>
      </c>
      <c r="BC59" s="8">
        <v>8.435097068052366</v>
      </c>
      <c r="BD59" s="8">
        <v>8.47936961123936</v>
      </c>
      <c r="BE59" s="8">
        <v>8.520148249706443</v>
      </c>
      <c r="BF59" s="8">
        <v>8.559873657479846</v>
      </c>
      <c r="BG59" s="8">
        <v>8.57892779225522</v>
      </c>
      <c r="BH59" s="8">
        <v>8.588341320636907</v>
      </c>
      <c r="BI59" s="8">
        <v>8.62476698613259</v>
      </c>
      <c r="BJ59" s="8">
        <v>8.611427306936738</v>
      </c>
      <c r="BK59" s="8">
        <v>8.575453965770238</v>
      </c>
      <c r="BL59" s="8">
        <v>8.568330938262108</v>
      </c>
      <c r="BM59" s="8">
        <v>8.563203707364679</v>
      </c>
      <c r="BN59" s="8">
        <v>8.577629832325103</v>
      </c>
      <c r="BO59" s="8">
        <v>8.589142827439362</v>
      </c>
      <c r="BP59" s="8">
        <v>8.608637427984577</v>
      </c>
      <c r="BQ59" s="8">
        <v>8.675629196452729</v>
      </c>
      <c r="BR59" s="8">
        <v>8.754848242117047</v>
      </c>
      <c r="BS59" s="8">
        <v>8.78571949675256</v>
      </c>
      <c r="BT59" s="8">
        <v>8.815575547919916</v>
      </c>
      <c r="BU59" s="8">
        <v>8.783026645540039</v>
      </c>
      <c r="BV59" s="8">
        <v>8.838290525059422</v>
      </c>
      <c r="BW59" s="8">
        <v>8.839222813131588</v>
      </c>
      <c r="BX59" s="8">
        <v>8.840210280896143</v>
      </c>
      <c r="BY59" s="8">
        <v>8.841255791790179</v>
      </c>
      <c r="BZ59" s="8">
        <v>8.842362303515106</v>
      </c>
      <c r="CA59" s="8">
        <v>8.843532863184674</v>
      </c>
      <c r="CB59" s="8">
        <v>8.844770600971849</v>
      </c>
      <c r="CC59" s="8">
        <v>8.846078722054646</v>
      </c>
      <c r="CD59" s="8">
        <v>8.84746049664476</v>
      </c>
      <c r="CE59" s="8">
        <v>8.848919247867046</v>
      </c>
      <c r="CF59" s="8">
        <v>8.850458337242758</v>
      </c>
      <c r="CG59" s="8">
        <v>8.852081147515879</v>
      </c>
      <c r="CH59" s="8">
        <v>8.853791062550256</v>
      </c>
      <c r="CI59" s="8">
        <v>8.855591444016813</v>
      </c>
      <c r="CJ59" s="8">
        <v>8.857485604585698</v>
      </c>
      <c r="CK59" s="8">
        <v>8.859476777339164</v>
      </c>
      <c r="CL59" s="8">
        <v>8.861568081128842</v>
      </c>
      <c r="CM59" s="8">
        <v>8.86376248161749</v>
      </c>
      <c r="CN59" s="8">
        <v>8.866062747772219</v>
      </c>
      <c r="CO59" s="8">
        <v>8.86847140361593</v>
      </c>
      <c r="CP59" s="8">
        <v>8.870990675098618</v>
      </c>
      <c r="CQ59" s="8">
        <v>8.873622432022815</v>
      </c>
      <c r="CR59" s="8">
        <v>8.876368125050833</v>
      </c>
      <c r="CS59" s="8">
        <v>8.879228717938151</v>
      </c>
      <c r="CT59" s="8">
        <v>8.882204615280374</v>
      </c>
      <c r="CU59" s="8">
        <v>8.885295586233035</v>
      </c>
      <c r="CV59" s="8">
        <v>8.888500684866536</v>
      </c>
      <c r="CW59" s="8">
        <v>8.891818168054119</v>
      </c>
      <c r="CX59" s="8">
        <v>8.895245412059513</v>
      </c>
      <c r="CY59" s="8">
        <v>8.898778829291855</v>
      </c>
      <c r="CZ59" s="5"/>
      <c r="DA59" s="5" t="s">
        <v>70</v>
      </c>
      <c r="DB59" s="5"/>
      <c r="DC59" s="5"/>
    </row>
    <row r="60" ht="15.75" customHeight="1">
      <c r="A60" s="5" t="s">
        <v>84</v>
      </c>
      <c r="B60" s="5" t="s">
        <v>65</v>
      </c>
      <c r="C60" s="8">
        <v>1.7209113998935068</v>
      </c>
      <c r="D60" s="8">
        <v>1.8574459054257082</v>
      </c>
      <c r="E60" s="8">
        <v>1.9962654311253094</v>
      </c>
      <c r="F60" s="8">
        <v>2.1375390308990605</v>
      </c>
      <c r="G60" s="8">
        <v>2.2852791524483322</v>
      </c>
      <c r="H60" s="8">
        <v>2.445792977633698</v>
      </c>
      <c r="I60" s="8">
        <v>2.607816171369808</v>
      </c>
      <c r="J60" s="8">
        <v>2.7531425006388472</v>
      </c>
      <c r="K60" s="8">
        <v>2.904660479722795</v>
      </c>
      <c r="L60" s="8">
        <v>3.0704211730575715</v>
      </c>
      <c r="M60" s="8">
        <v>3.2173422310690025</v>
      </c>
      <c r="N60" s="8">
        <v>3.3964342692953813</v>
      </c>
      <c r="O60" s="8">
        <v>3.5814386340610773</v>
      </c>
      <c r="P60" s="8">
        <v>3.7805464899901233</v>
      </c>
      <c r="Q60" s="8">
        <v>3.9864085444035</v>
      </c>
      <c r="R60" s="8">
        <v>4.1953788641525085</v>
      </c>
      <c r="S60" s="8">
        <v>4.405551096419044</v>
      </c>
      <c r="T60" s="8">
        <v>4.61046775202156</v>
      </c>
      <c r="U60" s="8">
        <v>4.825660621265678</v>
      </c>
      <c r="V60" s="8">
        <v>5.038262882270717</v>
      </c>
      <c r="W60" s="8">
        <v>5.236762425433901</v>
      </c>
      <c r="X60" s="8">
        <v>5.4383029796624225</v>
      </c>
      <c r="Y60" s="8">
        <v>5.648936415744097</v>
      </c>
      <c r="Z60" s="8">
        <v>5.872313003550492</v>
      </c>
      <c r="AA60" s="8">
        <v>6.069089454623437</v>
      </c>
      <c r="AB60" s="8">
        <v>6.226411112727109</v>
      </c>
      <c r="AC60" s="8">
        <v>6.3922746314197445</v>
      </c>
      <c r="AD60" s="8">
        <v>6.572688282572919</v>
      </c>
      <c r="AE60" s="8">
        <v>6.767094209823385</v>
      </c>
      <c r="AF60" s="8">
        <v>6.955979942899588</v>
      </c>
      <c r="AG60" s="8">
        <v>7.113195630760813</v>
      </c>
      <c r="AH60" s="8">
        <v>7.254486346971711</v>
      </c>
      <c r="AI60" s="8">
        <v>7.371565047409641</v>
      </c>
      <c r="AJ60" s="8">
        <v>7.5034693143284485</v>
      </c>
      <c r="AK60" s="8">
        <v>7.662188781020674</v>
      </c>
      <c r="AL60" s="8">
        <v>7.824046346288356</v>
      </c>
      <c r="AM60" s="8">
        <v>7.992899241102386</v>
      </c>
      <c r="AN60" s="8">
        <v>8.160652237025287</v>
      </c>
      <c r="AO60" s="8">
        <v>8.322068097143891</v>
      </c>
      <c r="AP60" s="8">
        <v>8.473881957786897</v>
      </c>
      <c r="AQ60" s="8">
        <v>8.616036330057518</v>
      </c>
      <c r="AR60" s="8">
        <v>8.692088434928856</v>
      </c>
      <c r="AS60" s="8">
        <v>8.775268208415916</v>
      </c>
      <c r="AT60" s="8">
        <v>8.862863471362678</v>
      </c>
      <c r="AU60" s="8">
        <v>8.963856971471333</v>
      </c>
      <c r="AV60" s="8">
        <v>9.048424144231896</v>
      </c>
      <c r="AW60" s="8">
        <v>9.157775984896707</v>
      </c>
      <c r="AX60" s="8">
        <v>9.257040110009356</v>
      </c>
      <c r="AY60" s="8">
        <v>9.328639589776083</v>
      </c>
      <c r="AZ60" s="8">
        <v>9.386366690848295</v>
      </c>
      <c r="BA60" s="8">
        <v>9.461412471110659</v>
      </c>
      <c r="BB60" s="8">
        <v>9.597979429987147</v>
      </c>
      <c r="BC60" s="8">
        <v>9.707431254982437</v>
      </c>
      <c r="BD60" s="8">
        <v>9.837562990753314</v>
      </c>
      <c r="BE60" s="8">
        <v>9.990331049527233</v>
      </c>
      <c r="BF60" s="8">
        <v>10.119482020755232</v>
      </c>
      <c r="BG60" s="8">
        <v>10.272495565317916</v>
      </c>
      <c r="BH60" s="8">
        <v>10.377947731529835</v>
      </c>
      <c r="BI60" s="8">
        <v>10.496296215689798</v>
      </c>
      <c r="BJ60" s="8">
        <v>10.562620040331332</v>
      </c>
      <c r="BK60" s="8">
        <v>10.629980246399507</v>
      </c>
      <c r="BL60" s="8">
        <v>10.733301159200929</v>
      </c>
      <c r="BM60" s="8">
        <v>10.8553143892041</v>
      </c>
      <c r="BN60" s="8">
        <v>10.945707398701892</v>
      </c>
      <c r="BO60" s="8">
        <v>11.052101555741892</v>
      </c>
      <c r="BP60" s="8">
        <v>11.144993152130786</v>
      </c>
      <c r="BQ60" s="8">
        <v>11.240488482031836</v>
      </c>
      <c r="BR60" s="8">
        <v>11.310188603123486</v>
      </c>
      <c r="BS60" s="8">
        <v>11.374687294461745</v>
      </c>
      <c r="BT60" s="8">
        <v>11.452629934417802</v>
      </c>
      <c r="BU60" s="8">
        <v>11.46718498971781</v>
      </c>
      <c r="BV60" s="8">
        <v>11.570111027294113</v>
      </c>
      <c r="BW60" s="8">
        <v>11.570111027294113</v>
      </c>
      <c r="BX60" s="8">
        <v>11.570111027294113</v>
      </c>
      <c r="BY60" s="8">
        <v>11.570111027294113</v>
      </c>
      <c r="BZ60" s="8">
        <v>11.570111027294113</v>
      </c>
      <c r="CA60" s="8">
        <v>11.570111027294113</v>
      </c>
      <c r="CB60" s="8">
        <v>11.570111027294113</v>
      </c>
      <c r="CC60" s="8">
        <v>11.570111027294113</v>
      </c>
      <c r="CD60" s="8">
        <v>11.570111027294113</v>
      </c>
      <c r="CE60" s="8">
        <v>11.570111027294113</v>
      </c>
      <c r="CF60" s="8">
        <v>11.570111027294113</v>
      </c>
      <c r="CG60" s="8">
        <v>11.570111027294113</v>
      </c>
      <c r="CH60" s="8">
        <v>11.570111027294113</v>
      </c>
      <c r="CI60" s="8">
        <v>11.570111027294113</v>
      </c>
      <c r="CJ60" s="8">
        <v>11.570111027294113</v>
      </c>
      <c r="CK60" s="8">
        <v>11.570111027294113</v>
      </c>
      <c r="CL60" s="8">
        <v>11.570111027294113</v>
      </c>
      <c r="CM60" s="8">
        <v>11.570111027294113</v>
      </c>
      <c r="CN60" s="8">
        <v>11.570111027294113</v>
      </c>
      <c r="CO60" s="8">
        <v>11.570111027294113</v>
      </c>
      <c r="CP60" s="8">
        <v>11.570111027294113</v>
      </c>
      <c r="CQ60" s="8">
        <v>11.570111027294113</v>
      </c>
      <c r="CR60" s="8">
        <v>11.570111027294113</v>
      </c>
      <c r="CS60" s="8">
        <v>11.570111027294113</v>
      </c>
      <c r="CT60" s="8">
        <v>11.570111027294113</v>
      </c>
      <c r="CU60" s="8">
        <v>11.570111027294113</v>
      </c>
      <c r="CV60" s="8">
        <v>11.570111027294113</v>
      </c>
      <c r="CW60" s="8">
        <v>11.570111027294113</v>
      </c>
      <c r="CX60" s="8">
        <v>11.570111027294113</v>
      </c>
      <c r="CY60" s="8">
        <v>11.570111027294113</v>
      </c>
      <c r="CZ60" s="5"/>
      <c r="DA60" s="5" t="s">
        <v>83</v>
      </c>
      <c r="DB60" s="5"/>
      <c r="DC60" s="5"/>
    </row>
    <row r="61" ht="15.75" customHeight="1">
      <c r="A61" s="10" t="s">
        <v>84</v>
      </c>
      <c r="B61" s="10" t="s">
        <v>66</v>
      </c>
      <c r="C61" s="11">
        <f t="shared" ref="C61:CY61" si="14">SUM(C58:C60)</f>
        <v>3.823220545</v>
      </c>
      <c r="D61" s="11">
        <f t="shared" si="14"/>
        <v>4.126549279</v>
      </c>
      <c r="E61" s="11">
        <f t="shared" si="14"/>
        <v>4.434954871</v>
      </c>
      <c r="F61" s="11">
        <f t="shared" si="14"/>
        <v>4.748813485</v>
      </c>
      <c r="G61" s="11">
        <f t="shared" si="14"/>
        <v>5.077040535</v>
      </c>
      <c r="H61" s="11">
        <f t="shared" si="14"/>
        <v>5.433650683</v>
      </c>
      <c r="I61" s="11">
        <f t="shared" si="14"/>
        <v>5.793623287</v>
      </c>
      <c r="J61" s="11">
        <f t="shared" si="14"/>
        <v>6.116518577</v>
      </c>
      <c r="K61" s="11">
        <f t="shared" si="14"/>
        <v>6.453198556</v>
      </c>
      <c r="L61" s="11">
        <f t="shared" si="14"/>
        <v>6.821568388</v>
      </c>
      <c r="M61" s="11">
        <f t="shared" si="14"/>
        <v>7.148158591</v>
      </c>
      <c r="N61" s="11">
        <f t="shared" si="14"/>
        <v>7.546340033</v>
      </c>
      <c r="O61" s="11">
        <f t="shared" si="14"/>
        <v>7.957827502</v>
      </c>
      <c r="P61" s="11">
        <f t="shared" si="14"/>
        <v>8.400888884</v>
      </c>
      <c r="Q61" s="11">
        <f t="shared" si="14"/>
        <v>8.859285011</v>
      </c>
      <c r="R61" s="11">
        <f t="shared" si="14"/>
        <v>9.325023386</v>
      </c>
      <c r="S61" s="11">
        <f t="shared" si="14"/>
        <v>9.793995771</v>
      </c>
      <c r="T61" s="11">
        <f t="shared" si="14"/>
        <v>10.25200202</v>
      </c>
      <c r="U61" s="11">
        <f t="shared" si="14"/>
        <v>10.73371138</v>
      </c>
      <c r="V61" s="11">
        <f t="shared" si="14"/>
        <v>11.21071689</v>
      </c>
      <c r="W61" s="11">
        <f t="shared" si="14"/>
        <v>11.65763266</v>
      </c>
      <c r="X61" s="11">
        <f t="shared" si="14"/>
        <v>12.11267526</v>
      </c>
      <c r="Y61" s="11">
        <f t="shared" si="14"/>
        <v>12.58951767</v>
      </c>
      <c r="Z61" s="11">
        <f t="shared" si="14"/>
        <v>13.09645452</v>
      </c>
      <c r="AA61" s="11">
        <f t="shared" si="14"/>
        <v>13.54625584</v>
      </c>
      <c r="AB61" s="11">
        <f t="shared" si="14"/>
        <v>13.91052627</v>
      </c>
      <c r="AC61" s="11">
        <f t="shared" si="14"/>
        <v>14.29604275</v>
      </c>
      <c r="AD61" s="11">
        <f t="shared" si="14"/>
        <v>14.71628106</v>
      </c>
      <c r="AE61" s="11">
        <f t="shared" si="14"/>
        <v>15.17010999</v>
      </c>
      <c r="AF61" s="11">
        <f t="shared" si="14"/>
        <v>15.61426909</v>
      </c>
      <c r="AG61" s="11">
        <f t="shared" si="14"/>
        <v>15.99073449</v>
      </c>
      <c r="AH61" s="11">
        <f t="shared" si="14"/>
        <v>16.3345713</v>
      </c>
      <c r="AI61" s="11">
        <f t="shared" si="14"/>
        <v>16.62739164</v>
      </c>
      <c r="AJ61" s="11">
        <f t="shared" si="14"/>
        <v>16.95595798</v>
      </c>
      <c r="AK61" s="11">
        <f t="shared" si="14"/>
        <v>17.34693607</v>
      </c>
      <c r="AL61" s="11">
        <f t="shared" si="14"/>
        <v>17.74774968</v>
      </c>
      <c r="AM61" s="11">
        <f t="shared" si="14"/>
        <v>18.16699135</v>
      </c>
      <c r="AN61" s="11">
        <f t="shared" si="14"/>
        <v>18.58669828</v>
      </c>
      <c r="AO61" s="11">
        <f t="shared" si="14"/>
        <v>18.99525545</v>
      </c>
      <c r="AP61" s="11">
        <f t="shared" si="14"/>
        <v>19.38542711</v>
      </c>
      <c r="AQ61" s="11">
        <f t="shared" si="14"/>
        <v>19.75709879</v>
      </c>
      <c r="AR61" s="11">
        <f t="shared" si="14"/>
        <v>19.98226616</v>
      </c>
      <c r="AS61" s="11">
        <f t="shared" si="14"/>
        <v>20.22580125</v>
      </c>
      <c r="AT61" s="11">
        <f t="shared" si="14"/>
        <v>20.48164209</v>
      </c>
      <c r="AU61" s="11">
        <f t="shared" si="14"/>
        <v>20.76969599</v>
      </c>
      <c r="AV61" s="11">
        <f t="shared" si="14"/>
        <v>21.02364081</v>
      </c>
      <c r="AW61" s="11">
        <f t="shared" si="14"/>
        <v>21.33891026</v>
      </c>
      <c r="AX61" s="11">
        <f t="shared" si="14"/>
        <v>21.63494125</v>
      </c>
      <c r="AY61" s="11">
        <f t="shared" si="14"/>
        <v>21.92709016</v>
      </c>
      <c r="AZ61" s="11">
        <f t="shared" si="14"/>
        <v>22.21299527</v>
      </c>
      <c r="BA61" s="11">
        <f t="shared" si="14"/>
        <v>22.46657699</v>
      </c>
      <c r="BB61" s="11">
        <f t="shared" si="14"/>
        <v>22.79668229</v>
      </c>
      <c r="BC61" s="11">
        <f t="shared" si="14"/>
        <v>23.06865966</v>
      </c>
      <c r="BD61" s="11">
        <f t="shared" si="14"/>
        <v>23.32329181</v>
      </c>
      <c r="BE61" s="11">
        <f t="shared" si="14"/>
        <v>23.58758001</v>
      </c>
      <c r="BF61" s="11">
        <f t="shared" si="14"/>
        <v>23.84145802</v>
      </c>
      <c r="BG61" s="11">
        <f t="shared" si="14"/>
        <v>24.08759538</v>
      </c>
      <c r="BH61" s="11">
        <f t="shared" si="14"/>
        <v>24.25644194</v>
      </c>
      <c r="BI61" s="11">
        <f t="shared" si="14"/>
        <v>24.4403588</v>
      </c>
      <c r="BJ61" s="11">
        <f t="shared" si="14"/>
        <v>24.50937616</v>
      </c>
      <c r="BK61" s="11">
        <f t="shared" si="14"/>
        <v>24.5397717</v>
      </c>
      <c r="BL61" s="11">
        <f t="shared" si="14"/>
        <v>24.64701419</v>
      </c>
      <c r="BM61" s="11">
        <f t="shared" si="14"/>
        <v>24.78319811</v>
      </c>
      <c r="BN61" s="11">
        <f t="shared" si="14"/>
        <v>24.9189221</v>
      </c>
      <c r="BO61" s="11">
        <f t="shared" si="14"/>
        <v>25.06838276</v>
      </c>
      <c r="BP61" s="11">
        <f t="shared" si="14"/>
        <v>25.21295041</v>
      </c>
      <c r="BQ61" s="11">
        <f t="shared" si="14"/>
        <v>25.43192117</v>
      </c>
      <c r="BR61" s="11">
        <f t="shared" si="14"/>
        <v>25.64958352</v>
      </c>
      <c r="BS61" s="11">
        <f t="shared" si="14"/>
        <v>25.80406935</v>
      </c>
      <c r="BT61" s="11">
        <f t="shared" si="14"/>
        <v>25.95162736</v>
      </c>
      <c r="BU61" s="11">
        <f t="shared" si="14"/>
        <v>25.92643226</v>
      </c>
      <c r="BV61" s="11">
        <f t="shared" si="14"/>
        <v>26.13570468</v>
      </c>
      <c r="BW61" s="11">
        <f t="shared" si="14"/>
        <v>26.14174751</v>
      </c>
      <c r="BX61" s="11">
        <f t="shared" si="14"/>
        <v>26.14810731</v>
      </c>
      <c r="BY61" s="11">
        <f t="shared" si="14"/>
        <v>26.15479931</v>
      </c>
      <c r="BZ61" s="11">
        <f t="shared" si="14"/>
        <v>26.1618393</v>
      </c>
      <c r="CA61" s="11">
        <f t="shared" si="14"/>
        <v>26.16924364</v>
      </c>
      <c r="CB61" s="11">
        <f t="shared" si="14"/>
        <v>26.1770292</v>
      </c>
      <c r="CC61" s="11">
        <f t="shared" si="14"/>
        <v>26.18521344</v>
      </c>
      <c r="CD61" s="11">
        <f t="shared" si="14"/>
        <v>26.19381428</v>
      </c>
      <c r="CE61" s="11">
        <f t="shared" si="14"/>
        <v>26.2028502</v>
      </c>
      <c r="CF61" s="11">
        <f t="shared" si="14"/>
        <v>26.2123401</v>
      </c>
      <c r="CG61" s="11">
        <f t="shared" si="14"/>
        <v>26.22230334</v>
      </c>
      <c r="CH61" s="11">
        <f t="shared" si="14"/>
        <v>26.23275967</v>
      </c>
      <c r="CI61" s="11">
        <f t="shared" si="14"/>
        <v>26.24372918</v>
      </c>
      <c r="CJ61" s="11">
        <f t="shared" si="14"/>
        <v>26.25523223</v>
      </c>
      <c r="CK61" s="11">
        <f t="shared" si="14"/>
        <v>26.26728939</v>
      </c>
      <c r="CL61" s="11">
        <f t="shared" si="14"/>
        <v>26.27992134</v>
      </c>
      <c r="CM61" s="11">
        <f t="shared" si="14"/>
        <v>26.29314876</v>
      </c>
      <c r="CN61" s="11">
        <f t="shared" si="14"/>
        <v>26.30699226</v>
      </c>
      <c r="CO61" s="11">
        <f t="shared" si="14"/>
        <v>26.3214722</v>
      </c>
      <c r="CP61" s="11">
        <f t="shared" si="14"/>
        <v>26.33660857</v>
      </c>
      <c r="CQ61" s="11">
        <f t="shared" si="14"/>
        <v>26.3524208</v>
      </c>
      <c r="CR61" s="11">
        <f t="shared" si="14"/>
        <v>26.36892762</v>
      </c>
      <c r="CS61" s="11">
        <f t="shared" si="14"/>
        <v>26.38614679</v>
      </c>
      <c r="CT61" s="11">
        <f t="shared" si="14"/>
        <v>26.40409493</v>
      </c>
      <c r="CU61" s="11">
        <f t="shared" si="14"/>
        <v>26.42278723</v>
      </c>
      <c r="CV61" s="11">
        <f t="shared" si="14"/>
        <v>26.4422372</v>
      </c>
      <c r="CW61" s="11">
        <f t="shared" si="14"/>
        <v>26.46245636</v>
      </c>
      <c r="CX61" s="11">
        <f t="shared" si="14"/>
        <v>26.48345393</v>
      </c>
      <c r="CY61" s="11">
        <f t="shared" si="14"/>
        <v>26.50523651</v>
      </c>
      <c r="CZ61" s="5"/>
      <c r="DA61" s="5"/>
      <c r="DB61" s="5"/>
      <c r="DC61" s="5"/>
    </row>
    <row r="62" ht="15.75" customHeight="1">
      <c r="A62" s="5" t="s">
        <v>85</v>
      </c>
      <c r="B62" s="5" t="s">
        <v>62</v>
      </c>
      <c r="C62" s="8">
        <v>0.6921020094252741</v>
      </c>
      <c r="D62" s="8">
        <v>0.7553337728076432</v>
      </c>
      <c r="E62" s="8">
        <v>0.8206721242242053</v>
      </c>
      <c r="F62" s="8">
        <v>0.8882068469143475</v>
      </c>
      <c r="G62" s="8">
        <v>0.9596446240032566</v>
      </c>
      <c r="H62" s="8">
        <v>1.0377360648378926</v>
      </c>
      <c r="I62" s="8">
        <v>1.117809395408662</v>
      </c>
      <c r="J62" s="8">
        <v>1.1919922214466043</v>
      </c>
      <c r="K62" s="8">
        <v>1.2700696774143223</v>
      </c>
      <c r="L62" s="8">
        <v>1.3556716505070272</v>
      </c>
      <c r="M62" s="8">
        <v>1.4342323999899542</v>
      </c>
      <c r="N62" s="8">
        <v>1.5099222820218294</v>
      </c>
      <c r="O62" s="8">
        <v>1.5878989669492678</v>
      </c>
      <c r="P62" s="8">
        <v>1.6717934889765689</v>
      </c>
      <c r="Q62" s="8">
        <v>1.758353517805999</v>
      </c>
      <c r="R62" s="8">
        <v>1.8459976538562084</v>
      </c>
      <c r="S62" s="8">
        <v>1.9339316515996192</v>
      </c>
      <c r="T62" s="8">
        <v>2.019386782690383</v>
      </c>
      <c r="U62" s="8">
        <v>2.1092201731270497</v>
      </c>
      <c r="V62" s="8">
        <v>2.197869835340409</v>
      </c>
      <c r="W62" s="8">
        <v>2.2804242138212136</v>
      </c>
      <c r="X62" s="8">
        <v>2.3505654180506044</v>
      </c>
      <c r="Y62" s="8">
        <v>2.4241987244101777</v>
      </c>
      <c r="Z62" s="8">
        <v>2.5028675935235363</v>
      </c>
      <c r="AA62" s="8">
        <v>2.5700153518148148</v>
      </c>
      <c r="AB62" s="8">
        <v>2.620635243242279</v>
      </c>
      <c r="AC62" s="8">
        <v>2.675017349156368</v>
      </c>
      <c r="AD62" s="8">
        <v>2.735601198086432</v>
      </c>
      <c r="AE62" s="8">
        <v>2.8020761217161247</v>
      </c>
      <c r="AF62" s="8">
        <v>2.86647522949628</v>
      </c>
      <c r="AG62" s="8">
        <v>2.918392969314302</v>
      </c>
      <c r="AH62" s="8">
        <v>2.997802219859112</v>
      </c>
      <c r="AI62" s="8">
        <v>3.0689687808133392</v>
      </c>
      <c r="AJ62" s="8">
        <v>3.147668961836278</v>
      </c>
      <c r="AK62" s="8">
        <v>3.2389010842225456</v>
      </c>
      <c r="AL62" s="8">
        <v>3.3331307198372024</v>
      </c>
      <c r="AM62" s="8">
        <v>3.4319904884070294</v>
      </c>
      <c r="AN62" s="8">
        <v>3.5322019150509543</v>
      </c>
      <c r="AO62" s="8">
        <v>3.631617015239649</v>
      </c>
      <c r="AP62" s="8">
        <v>3.728872923942526</v>
      </c>
      <c r="AQ62" s="8">
        <v>3.823923660881746</v>
      </c>
      <c r="AR62" s="8">
        <v>3.8724112205706476</v>
      </c>
      <c r="AS62" s="8">
        <v>3.924880332113516</v>
      </c>
      <c r="AT62" s="8">
        <v>3.9801805746324255</v>
      </c>
      <c r="AU62" s="8">
        <v>4.042027277834709</v>
      </c>
      <c r="AV62" s="8">
        <v>4.097987467398898</v>
      </c>
      <c r="AW62" s="8">
        <v>4.160325012815591</v>
      </c>
      <c r="AX62" s="8">
        <v>4.22292682054297</v>
      </c>
      <c r="AY62" s="8">
        <v>4.289339851284816</v>
      </c>
      <c r="AZ62" s="8">
        <v>4.3581754569629885</v>
      </c>
      <c r="BA62" s="8">
        <v>4.414652086872701</v>
      </c>
      <c r="BB62" s="8">
        <v>4.477181934800548</v>
      </c>
      <c r="BC62" s="8">
        <v>4.54489035112028</v>
      </c>
      <c r="BD62" s="8">
        <v>4.61181759934002</v>
      </c>
      <c r="BE62" s="8">
        <v>4.663534420821456</v>
      </c>
      <c r="BF62" s="8">
        <v>4.720475389678534</v>
      </c>
      <c r="BG62" s="8">
        <v>4.763405871603232</v>
      </c>
      <c r="BH62" s="8">
        <v>4.805729644666445</v>
      </c>
      <c r="BI62" s="8">
        <v>4.81584777697883</v>
      </c>
      <c r="BJ62" s="8">
        <v>4.811493301322511</v>
      </c>
      <c r="BK62" s="8">
        <v>4.7956941106448925</v>
      </c>
      <c r="BL62" s="8">
        <v>4.790623040865034</v>
      </c>
      <c r="BM62" s="8">
        <v>4.80400092899955</v>
      </c>
      <c r="BN62" s="8">
        <v>4.83169925152338</v>
      </c>
      <c r="BO62" s="8">
        <v>4.842880956482492</v>
      </c>
      <c r="BP62" s="8">
        <v>4.855509731128351</v>
      </c>
      <c r="BQ62" s="8">
        <v>4.873916333263876</v>
      </c>
      <c r="BR62" s="8">
        <v>4.890200140240292</v>
      </c>
      <c r="BS62" s="8">
        <v>4.929795779916856</v>
      </c>
      <c r="BT62" s="8">
        <v>4.965002474870283</v>
      </c>
      <c r="BU62" s="8">
        <v>4.968903860486971</v>
      </c>
      <c r="BV62" s="8">
        <v>5.0251592194725525</v>
      </c>
      <c r="BW62" s="8">
        <v>5.032120471064606</v>
      </c>
      <c r="BX62" s="8">
        <v>5.0394457126583845</v>
      </c>
      <c r="BY62" s="8">
        <v>5.0471529599567635</v>
      </c>
      <c r="BZ62" s="8">
        <v>5.055260996457679</v>
      </c>
      <c r="CA62" s="8">
        <v>5.06378939012291</v>
      </c>
      <c r="CB62" s="8">
        <v>5.072758507993461</v>
      </c>
      <c r="CC62" s="8">
        <v>5.0821895282951735</v>
      </c>
      <c r="CD62" s="8">
        <v>5.092104449515165</v>
      </c>
      <c r="CE62" s="8">
        <v>5.102526095859425</v>
      </c>
      <c r="CF62" s="8">
        <v>5.11347811842404</v>
      </c>
      <c r="CG62" s="8">
        <v>5.124984991326393</v>
      </c>
      <c r="CH62" s="8">
        <v>5.137072001947822</v>
      </c>
      <c r="CI62" s="8">
        <v>5.1497652343351215</v>
      </c>
      <c r="CJ62" s="8">
        <v>5.163091544694603</v>
      </c>
      <c r="CK62" s="8">
        <v>5.177078527789</v>
      </c>
      <c r="CL62" s="8">
        <v>5.1917544729142024</v>
      </c>
      <c r="CM62" s="8">
        <v>5.20714830799003</v>
      </c>
      <c r="CN62" s="8">
        <v>5.2232895301475155</v>
      </c>
      <c r="CO62" s="8">
        <v>5.240208121035752</v>
      </c>
      <c r="CP62" s="8">
        <v>5.257934444905755</v>
      </c>
      <c r="CQ62" s="8">
        <v>5.276499127359817</v>
      </c>
      <c r="CR62" s="8">
        <v>5.29593291248577</v>
      </c>
      <c r="CS62" s="8">
        <v>5.3162664959311785</v>
      </c>
      <c r="CT62" s="8">
        <v>5.337530331319008</v>
      </c>
      <c r="CU62" s="8">
        <v>5.359754407271578</v>
      </c>
      <c r="CV62" s="8">
        <v>5.382967992203601</v>
      </c>
      <c r="CW62" s="8">
        <v>5.407199343980419</v>
      </c>
      <c r="CX62" s="8">
        <v>5.432475381529205</v>
      </c>
      <c r="CY62" s="8">
        <v>5.458821315557507</v>
      </c>
      <c r="CZ62" s="5"/>
      <c r="DA62" s="5" t="s">
        <v>63</v>
      </c>
      <c r="DB62" s="5"/>
      <c r="DC62" s="5"/>
    </row>
    <row r="63" ht="15.75" customHeight="1">
      <c r="A63" s="5" t="s">
        <v>85</v>
      </c>
      <c r="B63" s="5" t="s">
        <v>64</v>
      </c>
      <c r="C63" s="8">
        <v>0.7351487909673973</v>
      </c>
      <c r="D63" s="8">
        <v>0.8023133906322929</v>
      </c>
      <c r="E63" s="8">
        <v>0.8717156020797201</v>
      </c>
      <c r="F63" s="8">
        <v>0.9434507926809965</v>
      </c>
      <c r="G63" s="8">
        <v>1.0193317960087955</v>
      </c>
      <c r="H63" s="8">
        <v>1.1022803003906143</v>
      </c>
      <c r="I63" s="8">
        <v>1.187333957871374</v>
      </c>
      <c r="J63" s="8">
        <v>1.2661307268447657</v>
      </c>
      <c r="K63" s="8">
        <v>1.349064334528171</v>
      </c>
      <c r="L63" s="8">
        <v>1.4399904061704285</v>
      </c>
      <c r="M63" s="8">
        <v>1.5234371937194755</v>
      </c>
      <c r="N63" s="8">
        <v>1.6038343303150313</v>
      </c>
      <c r="O63" s="8">
        <v>1.6866600889011556</v>
      </c>
      <c r="P63" s="8">
        <v>1.7757710277847565</v>
      </c>
      <c r="Q63" s="8">
        <v>1.8677120256298818</v>
      </c>
      <c r="R63" s="8">
        <v>1.9608025469199521</v>
      </c>
      <c r="S63" s="8">
        <v>2.054197792845275</v>
      </c>
      <c r="T63" s="8">
        <v>2.1449551729492784</v>
      </c>
      <c r="U63" s="8">
        <v>2.240356005266427</v>
      </c>
      <c r="V63" s="8">
        <v>2.3344892533260326</v>
      </c>
      <c r="W63" s="8">
        <v>2.4221337905827056</v>
      </c>
      <c r="X63" s="8">
        <v>2.4965750634502104</v>
      </c>
      <c r="Y63" s="8">
        <v>2.574700926789884</v>
      </c>
      <c r="Z63" s="8">
        <v>2.6581435894483154</v>
      </c>
      <c r="AA63" s="8">
        <v>2.7293080451493057</v>
      </c>
      <c r="AB63" s="8">
        <v>2.7828662525061083</v>
      </c>
      <c r="AC63" s="8">
        <v>2.840359102926145</v>
      </c>
      <c r="AD63" s="8">
        <v>2.904365467221323</v>
      </c>
      <c r="AE63" s="8">
        <v>2.97454188709838</v>
      </c>
      <c r="AF63" s="8">
        <v>3.04241159618604</v>
      </c>
      <c r="AG63" s="8">
        <v>3.0969068296698925</v>
      </c>
      <c r="AH63" s="8">
        <v>3.180428103506083</v>
      </c>
      <c r="AI63" s="8">
        <v>3.2550251199167874</v>
      </c>
      <c r="AJ63" s="8">
        <v>3.337434570530305</v>
      </c>
      <c r="AK63" s="8">
        <v>3.432944603374827</v>
      </c>
      <c r="AL63" s="8">
        <v>3.5314068276249806</v>
      </c>
      <c r="AM63" s="8">
        <v>3.6345348444518324</v>
      </c>
      <c r="AN63" s="8">
        <v>3.738826333236694</v>
      </c>
      <c r="AO63" s="8">
        <v>3.8419806040738615</v>
      </c>
      <c r="AP63" s="8">
        <v>3.942531892848626</v>
      </c>
      <c r="AQ63" s="8">
        <v>4.040414295690773</v>
      </c>
      <c r="AR63" s="8">
        <v>4.088715889187882</v>
      </c>
      <c r="AS63" s="8">
        <v>4.140951952329775</v>
      </c>
      <c r="AT63" s="8">
        <v>4.195894756696096</v>
      </c>
      <c r="AU63" s="8">
        <v>4.257486153634556</v>
      </c>
      <c r="AV63" s="8">
        <v>4.312516405753339</v>
      </c>
      <c r="AW63" s="8">
        <v>4.358053419431521</v>
      </c>
      <c r="AX63" s="8">
        <v>4.421915665672179</v>
      </c>
      <c r="AY63" s="8">
        <v>4.487481724724012</v>
      </c>
      <c r="AZ63" s="8">
        <v>4.561757708140624</v>
      </c>
      <c r="BA63" s="8">
        <v>4.616122348164967</v>
      </c>
      <c r="BB63" s="8">
        <v>4.668238641212508</v>
      </c>
      <c r="BC63" s="8">
        <v>4.693112131161898</v>
      </c>
      <c r="BD63" s="8">
        <v>4.720306303232364</v>
      </c>
      <c r="BE63" s="8">
        <v>4.77490167115157</v>
      </c>
      <c r="BF63" s="8">
        <v>4.833056790292695</v>
      </c>
      <c r="BG63" s="8">
        <v>4.8613972723651395</v>
      </c>
      <c r="BH63" s="8">
        <v>4.875422352419853</v>
      </c>
      <c r="BI63" s="8">
        <v>4.899531511286316</v>
      </c>
      <c r="BJ63" s="8">
        <v>4.88984284467598</v>
      </c>
      <c r="BK63" s="8">
        <v>4.859568693145205</v>
      </c>
      <c r="BL63" s="8">
        <v>4.846831114930599</v>
      </c>
      <c r="BM63" s="8">
        <v>4.826944603229571</v>
      </c>
      <c r="BN63" s="8">
        <v>4.794505981385258</v>
      </c>
      <c r="BO63" s="8">
        <v>4.78354229028802</v>
      </c>
      <c r="BP63" s="8">
        <v>4.785516653509504</v>
      </c>
      <c r="BQ63" s="8">
        <v>4.801868160002415</v>
      </c>
      <c r="BR63" s="8">
        <v>4.817275289768269</v>
      </c>
      <c r="BS63" s="8">
        <v>4.8128232830616104</v>
      </c>
      <c r="BT63" s="8">
        <v>4.817379636842085</v>
      </c>
      <c r="BU63" s="8">
        <v>4.787806491559735</v>
      </c>
      <c r="BV63" s="8">
        <v>4.805799507658353</v>
      </c>
      <c r="BW63" s="8">
        <v>4.815057951144077</v>
      </c>
      <c r="BX63" s="8">
        <v>4.824862679571634</v>
      </c>
      <c r="BY63" s="8">
        <v>4.835244207345685</v>
      </c>
      <c r="BZ63" s="8">
        <v>4.846234509780532</v>
      </c>
      <c r="CA63" s="8">
        <v>4.857867056108762</v>
      </c>
      <c r="CB63" s="8">
        <v>4.870176836675777</v>
      </c>
      <c r="CC63" s="8">
        <v>4.883200382887013</v>
      </c>
      <c r="CD63" s="8">
        <v>4.896975778245711</v>
      </c>
      <c r="CE63" s="8">
        <v>4.911542658560574</v>
      </c>
      <c r="CF63" s="8">
        <v>4.926942199111585</v>
      </c>
      <c r="CG63" s="8">
        <v>4.943217086236499</v>
      </c>
      <c r="CH63" s="8">
        <v>4.960411470437659</v>
      </c>
      <c r="CI63" s="8">
        <v>4.978570897707462</v>
      </c>
      <c r="CJ63" s="8">
        <v>4.997742215330055</v>
      </c>
      <c r="CK63" s="8">
        <v>5.017973447937491</v>
      </c>
      <c r="CL63" s="8">
        <v>5.039313639082674</v>
      </c>
      <c r="CM63" s="8">
        <v>5.061812653043969</v>
      </c>
      <c r="CN63" s="8">
        <v>5.085520931005249</v>
      </c>
      <c r="CO63" s="8">
        <v>5.1104891951728115</v>
      </c>
      <c r="CP63" s="8">
        <v>5.1367680938148315</v>
      </c>
      <c r="CQ63" s="8">
        <v>5.164407779664643</v>
      </c>
      <c r="CR63" s="8">
        <v>5.19345741364983</v>
      </c>
      <c r="CS63" s="8">
        <v>5.223964585538823</v>
      </c>
      <c r="CT63" s="8">
        <v>5.255974642892618</v>
      </c>
      <c r="CU63" s="8">
        <v>5.289529919743173</v>
      </c>
      <c r="CV63" s="8">
        <v>5.324668856781101</v>
      </c>
      <c r="CW63" s="8">
        <v>5.3614250056316255</v>
      </c>
      <c r="CX63" s="8">
        <v>5.399825911157631</v>
      </c>
      <c r="CY63" s="8">
        <v>5.439891867800481</v>
      </c>
      <c r="CZ63" s="5"/>
      <c r="DA63" s="5" t="s">
        <v>63</v>
      </c>
      <c r="DB63" s="5"/>
      <c r="DC63" s="5"/>
    </row>
    <row r="64" ht="15.75" customHeight="1">
      <c r="A64" s="5" t="s">
        <v>85</v>
      </c>
      <c r="B64" s="5" t="s">
        <v>65</v>
      </c>
      <c r="C64" s="8">
        <v>0.780561682753771</v>
      </c>
      <c r="D64" s="8">
        <v>0.8518752147701529</v>
      </c>
      <c r="E64" s="8">
        <v>0.9255644313493313</v>
      </c>
      <c r="F64" s="8">
        <v>1.0017303595592202</v>
      </c>
      <c r="G64" s="8">
        <v>1.0822973191544882</v>
      </c>
      <c r="H64" s="8">
        <v>1.1703664896563508</v>
      </c>
      <c r="I64" s="8">
        <v>1.260667147243737</v>
      </c>
      <c r="J64" s="8">
        <v>1.344317527437295</v>
      </c>
      <c r="K64" s="8">
        <v>1.4323482591298826</v>
      </c>
      <c r="L64" s="8">
        <v>1.5288451867421848</v>
      </c>
      <c r="M64" s="8">
        <v>1.6173691253249864</v>
      </c>
      <c r="N64" s="8">
        <v>1.7026077860850082</v>
      </c>
      <c r="O64" s="8">
        <v>1.7903559494805332</v>
      </c>
      <c r="P64" s="8">
        <v>1.8846804535038473</v>
      </c>
      <c r="Q64" s="8">
        <v>1.9818778257604892</v>
      </c>
      <c r="R64" s="8">
        <v>2.08012148752321</v>
      </c>
      <c r="S64" s="8">
        <v>2.1784648913299094</v>
      </c>
      <c r="T64" s="8">
        <v>2.273727143226278</v>
      </c>
      <c r="U64" s="8">
        <v>2.3735766308315838</v>
      </c>
      <c r="V64" s="8">
        <v>2.4716694164393056</v>
      </c>
      <c r="W64" s="8">
        <v>2.5623905881170925</v>
      </c>
      <c r="X64" s="8">
        <v>2.638636127813479</v>
      </c>
      <c r="Y64" s="8">
        <v>2.718219262276306</v>
      </c>
      <c r="Z64" s="8">
        <v>2.8028169841836137</v>
      </c>
      <c r="AA64" s="8">
        <v>2.8736969243694093</v>
      </c>
      <c r="AB64" s="8">
        <v>2.925158431750159</v>
      </c>
      <c r="AC64" s="8">
        <v>2.9800375261035423</v>
      </c>
      <c r="AD64" s="8">
        <v>3.0410452690192353</v>
      </c>
      <c r="AE64" s="8">
        <v>3.107798250606325</v>
      </c>
      <c r="AF64" s="8">
        <v>3.1712851868558394</v>
      </c>
      <c r="AG64" s="8">
        <v>3.219750669182285</v>
      </c>
      <c r="AH64" s="8">
        <v>3.297319395428086</v>
      </c>
      <c r="AI64" s="8">
        <v>3.3643496078168065</v>
      </c>
      <c r="AJ64" s="8">
        <v>3.4385939751684615</v>
      </c>
      <c r="AK64" s="8">
        <v>3.5256516553349178</v>
      </c>
      <c r="AL64" s="8">
        <v>3.614732969551835</v>
      </c>
      <c r="AM64" s="8">
        <v>3.7076435620132586</v>
      </c>
      <c r="AN64" s="8">
        <v>3.800651151687512</v>
      </c>
      <c r="AO64" s="8">
        <v>3.891299516787495</v>
      </c>
      <c r="AP64" s="8">
        <v>3.978019479081863</v>
      </c>
      <c r="AQ64" s="8">
        <v>4.060729374567637</v>
      </c>
      <c r="AR64" s="8">
        <v>4.091855012333466</v>
      </c>
      <c r="AS64" s="8">
        <v>4.12634001214692</v>
      </c>
      <c r="AT64" s="8">
        <v>4.162899069497571</v>
      </c>
      <c r="AU64" s="8">
        <v>4.205739993410747</v>
      </c>
      <c r="AV64" s="8">
        <v>4.2408643405610515</v>
      </c>
      <c r="AW64" s="8">
        <v>4.288753350087211</v>
      </c>
      <c r="AX64" s="8">
        <v>4.329077802624241</v>
      </c>
      <c r="AY64" s="8">
        <v>4.355087765267026</v>
      </c>
      <c r="AZ64" s="8">
        <v>4.398466189060295</v>
      </c>
      <c r="BA64" s="8">
        <v>4.432712120288034</v>
      </c>
      <c r="BB64" s="8">
        <v>4.484093358963494</v>
      </c>
      <c r="BC64" s="8">
        <v>4.520107067139537</v>
      </c>
      <c r="BD64" s="8">
        <v>4.562918427052234</v>
      </c>
      <c r="BE64" s="8">
        <v>4.613519375940036</v>
      </c>
      <c r="BF64" s="8">
        <v>4.670437601615039</v>
      </c>
      <c r="BG64" s="8">
        <v>4.727472210727958</v>
      </c>
      <c r="BH64" s="8">
        <v>4.774285627959671</v>
      </c>
      <c r="BI64" s="8">
        <v>4.798961103724621</v>
      </c>
      <c r="BJ64" s="8">
        <v>4.816961528883401</v>
      </c>
      <c r="BK64" s="8">
        <v>4.828522804267374</v>
      </c>
      <c r="BL64" s="8">
        <v>4.880916008681645</v>
      </c>
      <c r="BM64" s="8">
        <v>4.944836853147193</v>
      </c>
      <c r="BN64" s="8">
        <v>5.001420349527423</v>
      </c>
      <c r="BO64" s="8">
        <v>5.082943992221377</v>
      </c>
      <c r="BP64" s="8">
        <v>5.160383339012281</v>
      </c>
      <c r="BQ64" s="8">
        <v>5.21932136815751</v>
      </c>
      <c r="BR64" s="8">
        <v>5.259984078447909</v>
      </c>
      <c r="BS64" s="8">
        <v>5.293444703949677</v>
      </c>
      <c r="BT64" s="8">
        <v>5.340364928336771</v>
      </c>
      <c r="BU64" s="8">
        <v>5.333957227170304</v>
      </c>
      <c r="BV64" s="8">
        <v>5.397081732932094</v>
      </c>
      <c r="BW64" s="8">
        <v>5.43409363492918</v>
      </c>
      <c r="BX64" s="8">
        <v>5.470498563583638</v>
      </c>
      <c r="BY64" s="8">
        <v>5.506295135648308</v>
      </c>
      <c r="BZ64" s="8">
        <v>5.541482554367933</v>
      </c>
      <c r="CA64" s="8">
        <v>5.576060591318426</v>
      </c>
      <c r="CB64" s="8">
        <v>5.610029567654672</v>
      </c>
      <c r="CC64" s="8">
        <v>5.643390334853546</v>
      </c>
      <c r="CD64" s="8">
        <v>5.676144255037534</v>
      </c>
      <c r="CE64" s="8">
        <v>5.7082931809602036</v>
      </c>
      <c r="CF64" s="8">
        <v>5.73983943573335</v>
      </c>
      <c r="CG64" s="8">
        <v>5.770785792371188</v>
      </c>
      <c r="CH64" s="8">
        <v>5.801135453223449</v>
      </c>
      <c r="CI64" s="8">
        <v>5.83089202936663</v>
      </c>
      <c r="CJ64" s="8">
        <v>5.860059520017981</v>
      </c>
      <c r="CK64" s="8">
        <v>5.888642292032814</v>
      </c>
      <c r="CL64" s="8">
        <v>5.916645059542681</v>
      </c>
      <c r="CM64" s="8">
        <v>5.944072863787641</v>
      </c>
      <c r="CN64" s="8">
        <v>5.970931053191048</v>
      </c>
      <c r="CO64" s="8">
        <v>5.9972252637227506</v>
      </c>
      <c r="CP64" s="8">
        <v>6.022961399591941</v>
      </c>
      <c r="CQ64" s="8">
        <v>6.048145614306872</v>
      </c>
      <c r="CR64" s="8">
        <v>6.072784292135464</v>
      </c>
      <c r="CS64" s="8">
        <v>6.096884029996942</v>
      </c>
      <c r="CT64" s="8">
        <v>6.120451619810916</v>
      </c>
      <c r="CU64" s="8">
        <v>6.1434940313274335</v>
      </c>
      <c r="CV64" s="8">
        <v>6.166018395457543</v>
      </c>
      <c r="CW64" s="8">
        <v>6.188031988121565</v>
      </c>
      <c r="CX64" s="8">
        <v>6.209542214628635</v>
      </c>
      <c r="CY64" s="8">
        <v>6.230556594598744</v>
      </c>
      <c r="CZ64" s="5"/>
      <c r="DA64" s="5" t="s">
        <v>63</v>
      </c>
      <c r="DB64" s="5"/>
      <c r="DC64" s="5"/>
    </row>
    <row r="65" ht="15.75" customHeight="1">
      <c r="A65" s="10" t="s">
        <v>85</v>
      </c>
      <c r="B65" s="10" t="s">
        <v>66</v>
      </c>
      <c r="C65" s="11">
        <f t="shared" ref="C65:CY65" si="15">SUM(C62:C64)</f>
        <v>2.207812483</v>
      </c>
      <c r="D65" s="11">
        <f t="shared" si="15"/>
        <v>2.409522378</v>
      </c>
      <c r="E65" s="11">
        <f t="shared" si="15"/>
        <v>2.617952158</v>
      </c>
      <c r="F65" s="11">
        <f t="shared" si="15"/>
        <v>2.833387999</v>
      </c>
      <c r="G65" s="11">
        <f t="shared" si="15"/>
        <v>3.061273739</v>
      </c>
      <c r="H65" s="11">
        <f t="shared" si="15"/>
        <v>3.310382855</v>
      </c>
      <c r="I65" s="11">
        <f t="shared" si="15"/>
        <v>3.565810501</v>
      </c>
      <c r="J65" s="11">
        <f t="shared" si="15"/>
        <v>3.802440476</v>
      </c>
      <c r="K65" s="11">
        <f t="shared" si="15"/>
        <v>4.051482271</v>
      </c>
      <c r="L65" s="11">
        <f t="shared" si="15"/>
        <v>4.324507243</v>
      </c>
      <c r="M65" s="11">
        <f t="shared" si="15"/>
        <v>4.575038719</v>
      </c>
      <c r="N65" s="11">
        <f t="shared" si="15"/>
        <v>4.816364398</v>
      </c>
      <c r="O65" s="11">
        <f t="shared" si="15"/>
        <v>5.064915005</v>
      </c>
      <c r="P65" s="11">
        <f t="shared" si="15"/>
        <v>5.33224497</v>
      </c>
      <c r="Q65" s="11">
        <f t="shared" si="15"/>
        <v>5.607943369</v>
      </c>
      <c r="R65" s="11">
        <f t="shared" si="15"/>
        <v>5.886921688</v>
      </c>
      <c r="S65" s="11">
        <f t="shared" si="15"/>
        <v>6.166594336</v>
      </c>
      <c r="T65" s="11">
        <f t="shared" si="15"/>
        <v>6.438069099</v>
      </c>
      <c r="U65" s="11">
        <f t="shared" si="15"/>
        <v>6.723152809</v>
      </c>
      <c r="V65" s="11">
        <f t="shared" si="15"/>
        <v>7.004028505</v>
      </c>
      <c r="W65" s="11">
        <f t="shared" si="15"/>
        <v>7.264948593</v>
      </c>
      <c r="X65" s="11">
        <f t="shared" si="15"/>
        <v>7.485776609</v>
      </c>
      <c r="Y65" s="11">
        <f t="shared" si="15"/>
        <v>7.717118913</v>
      </c>
      <c r="Z65" s="11">
        <f t="shared" si="15"/>
        <v>7.963828167</v>
      </c>
      <c r="AA65" s="11">
        <f t="shared" si="15"/>
        <v>8.173020321</v>
      </c>
      <c r="AB65" s="11">
        <f t="shared" si="15"/>
        <v>8.328659927</v>
      </c>
      <c r="AC65" s="11">
        <f t="shared" si="15"/>
        <v>8.495413978</v>
      </c>
      <c r="AD65" s="11">
        <f t="shared" si="15"/>
        <v>8.681011934</v>
      </c>
      <c r="AE65" s="11">
        <f t="shared" si="15"/>
        <v>8.884416259</v>
      </c>
      <c r="AF65" s="11">
        <f t="shared" si="15"/>
        <v>9.080172013</v>
      </c>
      <c r="AG65" s="11">
        <f t="shared" si="15"/>
        <v>9.235050468</v>
      </c>
      <c r="AH65" s="11">
        <f t="shared" si="15"/>
        <v>9.475549719</v>
      </c>
      <c r="AI65" s="11">
        <f t="shared" si="15"/>
        <v>9.688343509</v>
      </c>
      <c r="AJ65" s="11">
        <f t="shared" si="15"/>
        <v>9.923697508</v>
      </c>
      <c r="AK65" s="11">
        <f t="shared" si="15"/>
        <v>10.19749734</v>
      </c>
      <c r="AL65" s="11">
        <f t="shared" si="15"/>
        <v>10.47927052</v>
      </c>
      <c r="AM65" s="11">
        <f t="shared" si="15"/>
        <v>10.77416889</v>
      </c>
      <c r="AN65" s="11">
        <f t="shared" si="15"/>
        <v>11.0716794</v>
      </c>
      <c r="AO65" s="11">
        <f t="shared" si="15"/>
        <v>11.36489714</v>
      </c>
      <c r="AP65" s="11">
        <f t="shared" si="15"/>
        <v>11.6494243</v>
      </c>
      <c r="AQ65" s="11">
        <f t="shared" si="15"/>
        <v>11.92506733</v>
      </c>
      <c r="AR65" s="11">
        <f t="shared" si="15"/>
        <v>12.05298212</v>
      </c>
      <c r="AS65" s="11">
        <f t="shared" si="15"/>
        <v>12.1921723</v>
      </c>
      <c r="AT65" s="11">
        <f t="shared" si="15"/>
        <v>12.3389744</v>
      </c>
      <c r="AU65" s="11">
        <f t="shared" si="15"/>
        <v>12.50525342</v>
      </c>
      <c r="AV65" s="11">
        <f t="shared" si="15"/>
        <v>12.65136821</v>
      </c>
      <c r="AW65" s="11">
        <f t="shared" si="15"/>
        <v>12.80713178</v>
      </c>
      <c r="AX65" s="11">
        <f t="shared" si="15"/>
        <v>12.97392029</v>
      </c>
      <c r="AY65" s="11">
        <f t="shared" si="15"/>
        <v>13.13190934</v>
      </c>
      <c r="AZ65" s="11">
        <f t="shared" si="15"/>
        <v>13.31839935</v>
      </c>
      <c r="BA65" s="11">
        <f t="shared" si="15"/>
        <v>13.46348656</v>
      </c>
      <c r="BB65" s="11">
        <f t="shared" si="15"/>
        <v>13.62951393</v>
      </c>
      <c r="BC65" s="11">
        <f t="shared" si="15"/>
        <v>13.75810955</v>
      </c>
      <c r="BD65" s="11">
        <f t="shared" si="15"/>
        <v>13.89504233</v>
      </c>
      <c r="BE65" s="11">
        <f t="shared" si="15"/>
        <v>14.05195547</v>
      </c>
      <c r="BF65" s="11">
        <f t="shared" si="15"/>
        <v>14.22396978</v>
      </c>
      <c r="BG65" s="11">
        <f t="shared" si="15"/>
        <v>14.35227535</v>
      </c>
      <c r="BH65" s="11">
        <f t="shared" si="15"/>
        <v>14.45543763</v>
      </c>
      <c r="BI65" s="11">
        <f t="shared" si="15"/>
        <v>14.51434039</v>
      </c>
      <c r="BJ65" s="11">
        <f t="shared" si="15"/>
        <v>14.51829767</v>
      </c>
      <c r="BK65" s="11">
        <f t="shared" si="15"/>
        <v>14.48378561</v>
      </c>
      <c r="BL65" s="11">
        <f t="shared" si="15"/>
        <v>14.51837016</v>
      </c>
      <c r="BM65" s="11">
        <f t="shared" si="15"/>
        <v>14.57578239</v>
      </c>
      <c r="BN65" s="11">
        <f t="shared" si="15"/>
        <v>14.62762558</v>
      </c>
      <c r="BO65" s="11">
        <f t="shared" si="15"/>
        <v>14.70936724</v>
      </c>
      <c r="BP65" s="11">
        <f t="shared" si="15"/>
        <v>14.80140972</v>
      </c>
      <c r="BQ65" s="11">
        <f t="shared" si="15"/>
        <v>14.89510586</v>
      </c>
      <c r="BR65" s="11">
        <f t="shared" si="15"/>
        <v>14.96745951</v>
      </c>
      <c r="BS65" s="11">
        <f t="shared" si="15"/>
        <v>15.03606377</v>
      </c>
      <c r="BT65" s="11">
        <f t="shared" si="15"/>
        <v>15.12274704</v>
      </c>
      <c r="BU65" s="11">
        <f t="shared" si="15"/>
        <v>15.09066758</v>
      </c>
      <c r="BV65" s="11">
        <f t="shared" si="15"/>
        <v>15.22804046</v>
      </c>
      <c r="BW65" s="11">
        <f t="shared" si="15"/>
        <v>15.28127206</v>
      </c>
      <c r="BX65" s="11">
        <f t="shared" si="15"/>
        <v>15.33480696</v>
      </c>
      <c r="BY65" s="11">
        <f t="shared" si="15"/>
        <v>15.3886923</v>
      </c>
      <c r="BZ65" s="11">
        <f t="shared" si="15"/>
        <v>15.44297806</v>
      </c>
      <c r="CA65" s="11">
        <f t="shared" si="15"/>
        <v>15.49771704</v>
      </c>
      <c r="CB65" s="11">
        <f t="shared" si="15"/>
        <v>15.55296491</v>
      </c>
      <c r="CC65" s="11">
        <f t="shared" si="15"/>
        <v>15.60878025</v>
      </c>
      <c r="CD65" s="11">
        <f t="shared" si="15"/>
        <v>15.66522448</v>
      </c>
      <c r="CE65" s="11">
        <f t="shared" si="15"/>
        <v>15.72236194</v>
      </c>
      <c r="CF65" s="11">
        <f t="shared" si="15"/>
        <v>15.78025975</v>
      </c>
      <c r="CG65" s="11">
        <f t="shared" si="15"/>
        <v>15.83898787</v>
      </c>
      <c r="CH65" s="11">
        <f t="shared" si="15"/>
        <v>15.89861893</v>
      </c>
      <c r="CI65" s="11">
        <f t="shared" si="15"/>
        <v>15.95922816</v>
      </c>
      <c r="CJ65" s="11">
        <f t="shared" si="15"/>
        <v>16.02089328</v>
      </c>
      <c r="CK65" s="11">
        <f t="shared" si="15"/>
        <v>16.08369427</v>
      </c>
      <c r="CL65" s="11">
        <f t="shared" si="15"/>
        <v>16.14771317</v>
      </c>
      <c r="CM65" s="11">
        <f t="shared" si="15"/>
        <v>16.21303382</v>
      </c>
      <c r="CN65" s="11">
        <f t="shared" si="15"/>
        <v>16.27974151</v>
      </c>
      <c r="CO65" s="11">
        <f t="shared" si="15"/>
        <v>16.34792258</v>
      </c>
      <c r="CP65" s="11">
        <f t="shared" si="15"/>
        <v>16.41766394</v>
      </c>
      <c r="CQ65" s="11">
        <f t="shared" si="15"/>
        <v>16.48905252</v>
      </c>
      <c r="CR65" s="11">
        <f t="shared" si="15"/>
        <v>16.56217462</v>
      </c>
      <c r="CS65" s="11">
        <f t="shared" si="15"/>
        <v>16.63711511</v>
      </c>
      <c r="CT65" s="11">
        <f t="shared" si="15"/>
        <v>16.71395659</v>
      </c>
      <c r="CU65" s="11">
        <f t="shared" si="15"/>
        <v>16.79277836</v>
      </c>
      <c r="CV65" s="11">
        <f t="shared" si="15"/>
        <v>16.87365524</v>
      </c>
      <c r="CW65" s="11">
        <f t="shared" si="15"/>
        <v>16.95665634</v>
      </c>
      <c r="CX65" s="11">
        <f t="shared" si="15"/>
        <v>17.04184351</v>
      </c>
      <c r="CY65" s="11">
        <f t="shared" si="15"/>
        <v>17.12926978</v>
      </c>
      <c r="CZ65" s="5"/>
      <c r="DA65" s="5"/>
      <c r="DB65" s="5"/>
      <c r="DC65" s="5"/>
    </row>
    <row r="66" ht="15.75" customHeight="1">
      <c r="A66" s="5" t="s">
        <v>86</v>
      </c>
      <c r="B66" s="5" t="s">
        <v>62</v>
      </c>
      <c r="C66" s="8">
        <v>0.5039792155866281</v>
      </c>
      <c r="D66" s="8">
        <v>0.5402219682081765</v>
      </c>
      <c r="E66" s="8">
        <v>0.5767394918391251</v>
      </c>
      <c r="F66" s="8">
        <v>0.6135909644245264</v>
      </c>
      <c r="G66" s="8">
        <v>0.6519301005544061</v>
      </c>
      <c r="H66" s="8">
        <v>0.6935334176119944</v>
      </c>
      <c r="I66" s="8">
        <v>0.7351836331598722</v>
      </c>
      <c r="J66" s="8">
        <v>0.7717928410584409</v>
      </c>
      <c r="K66" s="8">
        <v>0.8098415656581591</v>
      </c>
      <c r="L66" s="8">
        <v>0.8515551081245062</v>
      </c>
      <c r="M66" s="8">
        <v>0.8877668472804547</v>
      </c>
      <c r="N66" s="8">
        <v>0.9292084809198911</v>
      </c>
      <c r="O66" s="8">
        <v>0.9716380563391315</v>
      </c>
      <c r="P66" s="8">
        <v>1.0172555905141036</v>
      </c>
      <c r="Q66" s="8">
        <v>1.064047580191011</v>
      </c>
      <c r="R66" s="8">
        <v>1.1110507494856967</v>
      </c>
      <c r="S66" s="8">
        <v>1.1577937964927925</v>
      </c>
      <c r="T66" s="8">
        <v>1.2026392735430973</v>
      </c>
      <c r="U66" s="8">
        <v>1.2496863184831877</v>
      </c>
      <c r="V66" s="8">
        <v>1.295629409075106</v>
      </c>
      <c r="W66" s="8">
        <v>1.3376108793175983</v>
      </c>
      <c r="X66" s="8">
        <v>1.3763488088709597</v>
      </c>
      <c r="Y66" s="8">
        <v>1.4170590234891185</v>
      </c>
      <c r="Z66" s="8">
        <v>1.460635245412344</v>
      </c>
      <c r="AA66" s="8">
        <v>1.49741979119374</v>
      </c>
      <c r="AB66" s="8">
        <v>1.5245347964835332</v>
      </c>
      <c r="AC66" s="8">
        <v>1.5538120204210206</v>
      </c>
      <c r="AD66" s="8">
        <v>1.5866576915399941</v>
      </c>
      <c r="AE66" s="8">
        <v>1.6228775537267548</v>
      </c>
      <c r="AF66" s="8">
        <v>1.6578510950101084</v>
      </c>
      <c r="AG66" s="8">
        <v>1.6855751414933162</v>
      </c>
      <c r="AH66" s="8">
        <v>1.7320196529557614</v>
      </c>
      <c r="AI66" s="8">
        <v>1.7737305846421387</v>
      </c>
      <c r="AJ66" s="8">
        <v>1.8198241974652454</v>
      </c>
      <c r="AK66" s="8">
        <v>1.8731955730607759</v>
      </c>
      <c r="AL66" s="8">
        <v>1.9283359281579164</v>
      </c>
      <c r="AM66" s="8">
        <v>1.9861918064176405</v>
      </c>
      <c r="AN66" s="8">
        <v>2.044867869374936</v>
      </c>
      <c r="AO66" s="8">
        <v>2.1031209320577924</v>
      </c>
      <c r="AP66" s="8">
        <v>2.1601609796064847</v>
      </c>
      <c r="AQ66" s="8">
        <v>2.2159600826207067</v>
      </c>
      <c r="AR66" s="8">
        <v>2.2524740995555477</v>
      </c>
      <c r="AS66" s="8">
        <v>2.2914239890887704</v>
      </c>
      <c r="AT66" s="8">
        <v>2.3321590909548373</v>
      </c>
      <c r="AU66" s="8">
        <v>2.3768798116569294</v>
      </c>
      <c r="AV66" s="8">
        <v>2.418287656393871</v>
      </c>
      <c r="AW66" s="8">
        <v>2.471181605959082</v>
      </c>
      <c r="AX66" s="8">
        <v>2.525714274061938</v>
      </c>
      <c r="AY66" s="8">
        <v>2.5808364406805016</v>
      </c>
      <c r="AZ66" s="8">
        <v>2.6232883224745818</v>
      </c>
      <c r="BA66" s="8">
        <v>2.680662393833944</v>
      </c>
      <c r="BB66" s="8">
        <v>2.7482388937682445</v>
      </c>
      <c r="BC66" s="8">
        <v>2.8268176215595946</v>
      </c>
      <c r="BD66" s="8">
        <v>2.9342464212927233</v>
      </c>
      <c r="BE66" s="8">
        <v>3.034977603282465</v>
      </c>
      <c r="BF66" s="8">
        <v>3.1445047234392045</v>
      </c>
      <c r="BG66" s="8">
        <v>3.254179668267357</v>
      </c>
      <c r="BH66" s="8">
        <v>3.357771834193184</v>
      </c>
      <c r="BI66" s="8">
        <v>3.4593454993640806</v>
      </c>
      <c r="BJ66" s="8">
        <v>3.5324859991134323</v>
      </c>
      <c r="BK66" s="8">
        <v>3.565828549304488</v>
      </c>
      <c r="BL66" s="8">
        <v>3.591161333550888</v>
      </c>
      <c r="BM66" s="8">
        <v>3.6393700358703263</v>
      </c>
      <c r="BN66" s="8">
        <v>3.6997094750220825</v>
      </c>
      <c r="BO66" s="8">
        <v>3.7503566655571343</v>
      </c>
      <c r="BP66" s="8">
        <v>3.802299216263349</v>
      </c>
      <c r="BQ66" s="8">
        <v>3.8713940455890588</v>
      </c>
      <c r="BR66" s="8">
        <v>3.9605315048907954</v>
      </c>
      <c r="BS66" s="8">
        <v>4.062842024617069</v>
      </c>
      <c r="BT66" s="8">
        <v>4.144282464401202</v>
      </c>
      <c r="BU66" s="8">
        <v>4.214918342815698</v>
      </c>
      <c r="BV66" s="8">
        <v>4.305682562573402</v>
      </c>
      <c r="BW66" s="8">
        <v>4.313824268743143</v>
      </c>
      <c r="BX66" s="8">
        <v>4.322400571554821</v>
      </c>
      <c r="BY66" s="8">
        <v>4.331433971948557</v>
      </c>
      <c r="BZ66" s="8">
        <v>4.340948043771174</v>
      </c>
      <c r="CA66" s="8">
        <v>4.35096747202382</v>
      </c>
      <c r="CB66" s="8">
        <v>4.361518090464296</v>
      </c>
      <c r="CC66" s="8">
        <v>4.372626918154411</v>
      </c>
      <c r="CD66" s="8">
        <v>4.384322194469097</v>
      </c>
      <c r="CE66" s="8">
        <v>4.396633411999825</v>
      </c>
      <c r="CF66" s="8">
        <v>4.4095913466885674</v>
      </c>
      <c r="CG66" s="8">
        <v>4.4232280844189065</v>
      </c>
      <c r="CH66" s="8">
        <v>4.4375770431660015</v>
      </c>
      <c r="CI66" s="8">
        <v>4.452672989665723</v>
      </c>
      <c r="CJ66" s="8">
        <v>4.468552049403236</v>
      </c>
      <c r="CK66" s="8">
        <v>4.485251708541117</v>
      </c>
      <c r="CL66" s="8">
        <v>4.502810806204731</v>
      </c>
      <c r="CM66" s="8">
        <v>4.521269515316421</v>
      </c>
      <c r="CN66" s="8">
        <v>4.540669309918495</v>
      </c>
      <c r="CO66" s="8">
        <v>4.561052916646536</v>
      </c>
      <c r="CP66" s="8">
        <v>4.582464247708545</v>
      </c>
      <c r="CQ66" s="8">
        <v>4.604948312391406</v>
      </c>
      <c r="CR66" s="8">
        <v>4.628551103754876</v>
      </c>
      <c r="CS66" s="8">
        <v>4.65331945678664</v>
      </c>
      <c r="CT66" s="8">
        <v>4.679300873883589</v>
      </c>
      <c r="CU66" s="8">
        <v>4.706543313099951</v>
      </c>
      <c r="CV66" s="8">
        <v>4.735094934171243</v>
      </c>
      <c r="CW66" s="8">
        <v>4.765003796895986</v>
      </c>
      <c r="CX66" s="8">
        <v>4.796317506051903</v>
      </c>
      <c r="CY66" s="8">
        <v>4.829082796661822</v>
      </c>
      <c r="CZ66" s="5"/>
      <c r="DA66" s="5" t="s">
        <v>63</v>
      </c>
      <c r="DB66" s="5"/>
      <c r="DC66" s="5"/>
    </row>
    <row r="67" ht="15.75" customHeight="1">
      <c r="A67" s="5" t="s">
        <v>86</v>
      </c>
      <c r="B67" s="5" t="s">
        <v>64</v>
      </c>
      <c r="C67" s="8">
        <v>0.8691137585068825</v>
      </c>
      <c r="D67" s="8">
        <v>0.9316145005337363</v>
      </c>
      <c r="E67" s="8">
        <v>0.9945890859815787</v>
      </c>
      <c r="F67" s="8">
        <v>1.0581395672608493</v>
      </c>
      <c r="G67" s="8">
        <v>1.12425552841516</v>
      </c>
      <c r="H67" s="8">
        <v>1.1960005781344085</v>
      </c>
      <c r="I67" s="8">
        <v>1.2678264996704813</v>
      </c>
      <c r="J67" s="8">
        <v>1.3309591758497363</v>
      </c>
      <c r="K67" s="8">
        <v>1.3965742766615767</v>
      </c>
      <c r="L67" s="8">
        <v>1.468509310975108</v>
      </c>
      <c r="M67" s="8">
        <v>1.5309563540484674</v>
      </c>
      <c r="N67" s="8">
        <v>1.602422144227742</v>
      </c>
      <c r="O67" s="8">
        <v>1.6755912372647157</v>
      </c>
      <c r="P67" s="8">
        <v>1.754257264047029</v>
      </c>
      <c r="Q67" s="8">
        <v>1.834947446921026</v>
      </c>
      <c r="R67" s="8">
        <v>1.9159998730483128</v>
      </c>
      <c r="S67" s="8">
        <v>1.9966006900248083</v>
      </c>
      <c r="T67" s="8">
        <v>2.073924560482361</v>
      </c>
      <c r="U67" s="8">
        <v>2.15503831581585</v>
      </c>
      <c r="V67" s="8">
        <v>2.234238696742487</v>
      </c>
      <c r="W67" s="8">
        <v>2.306593897892998</v>
      </c>
      <c r="X67" s="8">
        <v>2.373338360904996</v>
      </c>
      <c r="Y67" s="8">
        <v>2.443460779913103</v>
      </c>
      <c r="Z67" s="8">
        <v>2.518495619222524</v>
      </c>
      <c r="AA67" s="8">
        <v>2.5817802148093816</v>
      </c>
      <c r="AB67" s="8">
        <v>2.628342513749442</v>
      </c>
      <c r="AC67" s="8">
        <v>2.6785760805404255</v>
      </c>
      <c r="AD67" s="8">
        <v>2.7348945270194815</v>
      </c>
      <c r="AE67" s="8">
        <v>2.79695046492104</v>
      </c>
      <c r="AF67" s="8">
        <v>2.856762633700821</v>
      </c>
      <c r="AG67" s="8">
        <v>2.9039648069446775</v>
      </c>
      <c r="AH67" s="8">
        <v>2.983281828501159</v>
      </c>
      <c r="AI67" s="8">
        <v>3.0542767784556415</v>
      </c>
      <c r="AJ67" s="8">
        <v>3.1326509394635536</v>
      </c>
      <c r="AK67" s="8">
        <v>3.2233769417646014</v>
      </c>
      <c r="AL67" s="8">
        <v>3.3169349976170706</v>
      </c>
      <c r="AM67" s="8">
        <v>3.414937887257434</v>
      </c>
      <c r="AN67" s="8">
        <v>3.5140981218823524</v>
      </c>
      <c r="AO67" s="8">
        <v>3.6122536064538333</v>
      </c>
      <c r="AP67" s="8">
        <v>3.7080246318338195</v>
      </c>
      <c r="AQ67" s="8">
        <v>3.801346691135696</v>
      </c>
      <c r="AR67" s="8">
        <v>3.8612163069464267</v>
      </c>
      <c r="AS67" s="8">
        <v>3.924985789110719</v>
      </c>
      <c r="AT67" s="8">
        <v>3.9915249232852044</v>
      </c>
      <c r="AU67" s="8">
        <v>4.064621291313345</v>
      </c>
      <c r="AV67" s="8">
        <v>4.131682637472546</v>
      </c>
      <c r="AW67" s="8">
        <v>4.188752628153631</v>
      </c>
      <c r="AX67" s="8">
        <v>4.251226905910617</v>
      </c>
      <c r="AY67" s="8">
        <v>4.334564224414804</v>
      </c>
      <c r="AZ67" s="8">
        <v>4.406681228994763</v>
      </c>
      <c r="BA67" s="8">
        <v>4.457712747640937</v>
      </c>
      <c r="BB67" s="8">
        <v>4.5148457058422045</v>
      </c>
      <c r="BC67" s="8">
        <v>4.555186693551536</v>
      </c>
      <c r="BD67" s="8">
        <v>4.6129880179681715</v>
      </c>
      <c r="BE67" s="8">
        <v>4.682173916678103</v>
      </c>
      <c r="BF67" s="8">
        <v>4.761719297727046</v>
      </c>
      <c r="BG67" s="8">
        <v>4.816600726333381</v>
      </c>
      <c r="BH67" s="8">
        <v>4.861873095593638</v>
      </c>
      <c r="BI67" s="8">
        <v>4.89360744608026</v>
      </c>
      <c r="BJ67" s="8">
        <v>4.902319814172887</v>
      </c>
      <c r="BK67" s="8">
        <v>4.900714994367595</v>
      </c>
      <c r="BL67" s="8">
        <v>4.884324653529256</v>
      </c>
      <c r="BM67" s="8">
        <v>4.877666666200322</v>
      </c>
      <c r="BN67" s="8">
        <v>4.865692392036837</v>
      </c>
      <c r="BO67" s="8">
        <v>4.857778787627332</v>
      </c>
      <c r="BP67" s="8">
        <v>4.838047339447182</v>
      </c>
      <c r="BQ67" s="8">
        <v>4.820446173766704</v>
      </c>
      <c r="BR67" s="8">
        <v>4.819548472337575</v>
      </c>
      <c r="BS67" s="8">
        <v>4.823392941684624</v>
      </c>
      <c r="BT67" s="8">
        <v>4.8278103282674545</v>
      </c>
      <c r="BU67" s="8">
        <v>4.8177636989665</v>
      </c>
      <c r="BV67" s="8">
        <v>4.844758580702524</v>
      </c>
      <c r="BW67" s="8">
        <v>4.8539260451243385</v>
      </c>
      <c r="BX67" s="8">
        <v>4.863633742642185</v>
      </c>
      <c r="BY67" s="8">
        <v>4.873911764796269</v>
      </c>
      <c r="BZ67" s="8">
        <v>4.884791633006595</v>
      </c>
      <c r="CA67" s="8">
        <v>4.896306329310151</v>
      </c>
      <c r="CB67" s="8">
        <v>4.908490321151405</v>
      </c>
      <c r="CC67" s="8">
        <v>4.921379578795785</v>
      </c>
      <c r="CD67" s="8">
        <v>4.935011583710332</v>
      </c>
      <c r="CE67" s="8">
        <v>4.9494253260014895</v>
      </c>
      <c r="CF67" s="8">
        <v>4.9646612887144626</v>
      </c>
      <c r="CG67" s="8">
        <v>4.980761416479591</v>
      </c>
      <c r="CH67" s="8">
        <v>4.997769065636758</v>
      </c>
      <c r="CI67" s="8">
        <v>5.015728932577774</v>
      </c>
      <c r="CJ67" s="8">
        <v>5.034686956618401</v>
      </c>
      <c r="CK67" s="8">
        <v>5.054690193247324</v>
      </c>
      <c r="CL67" s="8">
        <v>5.075786653101336</v>
      </c>
      <c r="CM67" s="8">
        <v>5.0980251014896965</v>
      </c>
      <c r="CN67" s="8">
        <v>5.121454812744328</v>
      </c>
      <c r="CO67" s="8">
        <v>5.146125273118912</v>
      </c>
      <c r="CP67" s="8">
        <v>5.1720858254172315</v>
      </c>
      <c r="CQ67" s="8">
        <v>5.19938524802418</v>
      </c>
      <c r="CR67" s="8">
        <v>5.228071260575288</v>
      </c>
      <c r="CS67" s="8">
        <v>5.258189948176269</v>
      </c>
      <c r="CT67" s="8">
        <v>5.289785095929139</v>
      </c>
      <c r="CU67" s="8">
        <v>5.322897425606672</v>
      </c>
      <c r="CV67" s="8">
        <v>5.357563726729359</v>
      </c>
      <c r="CW67" s="8">
        <v>5.393815875143876</v>
      </c>
      <c r="CX67" s="8">
        <v>5.431679733603519</v>
      </c>
      <c r="CY67" s="8">
        <v>5.471173930952093</v>
      </c>
      <c r="CZ67" s="5"/>
      <c r="DA67" s="5" t="s">
        <v>63</v>
      </c>
      <c r="DB67" s="5"/>
      <c r="DC67" s="5"/>
    </row>
    <row r="68" ht="15.75" customHeight="1">
      <c r="A68" s="5" t="s">
        <v>86</v>
      </c>
      <c r="B68" s="5" t="s">
        <v>65</v>
      </c>
      <c r="C68" s="8">
        <v>2.163847410816195</v>
      </c>
      <c r="D68" s="8">
        <v>2.3194563710023552</v>
      </c>
      <c r="E68" s="8">
        <v>2.4762446655055976</v>
      </c>
      <c r="F68" s="8">
        <v>2.6344657875468935</v>
      </c>
      <c r="G68" s="8">
        <v>2.7990719963598325</v>
      </c>
      <c r="H68" s="8">
        <v>2.9776883942677226</v>
      </c>
      <c r="I68" s="8">
        <v>3.156497121679988</v>
      </c>
      <c r="J68" s="8">
        <v>3.3136457171303078</v>
      </c>
      <c r="K68" s="8">
        <v>3.476946661122514</v>
      </c>
      <c r="L68" s="8">
        <v>3.655936486588783</v>
      </c>
      <c r="M68" s="8">
        <v>3.811232381676447</v>
      </c>
      <c r="N68" s="8">
        <v>3.988871756287087</v>
      </c>
      <c r="O68" s="8">
        <v>4.170594075796373</v>
      </c>
      <c r="P68" s="8">
        <v>4.3657822418358085</v>
      </c>
      <c r="Q68" s="8">
        <v>4.565713124506363</v>
      </c>
      <c r="R68" s="8">
        <v>4.766156954455089</v>
      </c>
      <c r="S68" s="8">
        <v>4.964980531442809</v>
      </c>
      <c r="T68" s="8">
        <v>5.1550289297542395</v>
      </c>
      <c r="U68" s="8">
        <v>5.353764259088226</v>
      </c>
      <c r="V68" s="8">
        <v>5.546845896404095</v>
      </c>
      <c r="W68" s="8">
        <v>5.721848662153846</v>
      </c>
      <c r="X68" s="8">
        <v>5.881831259895126</v>
      </c>
      <c r="Y68" s="8">
        <v>6.048965326129003</v>
      </c>
      <c r="Z68" s="8">
        <v>6.226952159890464</v>
      </c>
      <c r="AA68" s="8">
        <v>6.374200238675372</v>
      </c>
      <c r="AB68" s="8">
        <v>6.4782401748208</v>
      </c>
      <c r="AC68" s="8">
        <v>6.589773607311249</v>
      </c>
      <c r="AD68" s="8">
        <v>6.714755892736135</v>
      </c>
      <c r="AE68" s="8">
        <v>6.852286769186739</v>
      </c>
      <c r="AF68" s="8">
        <v>6.9824770034330585</v>
      </c>
      <c r="AG68" s="8">
        <v>7.07951452793104</v>
      </c>
      <c r="AH68" s="8">
        <v>7.252500104345456</v>
      </c>
      <c r="AI68" s="8">
        <v>7.402410944634529</v>
      </c>
      <c r="AJ68" s="8">
        <v>7.568297049717112</v>
      </c>
      <c r="AK68" s="8">
        <v>7.762502019570319</v>
      </c>
      <c r="AL68" s="8">
        <v>7.96129019818133</v>
      </c>
      <c r="AM68" s="8">
        <v>8.168644094412757</v>
      </c>
      <c r="AN68" s="8">
        <v>8.37634634472023</v>
      </c>
      <c r="AO68" s="8">
        <v>8.578981900451447</v>
      </c>
      <c r="AP68" s="8">
        <v>8.773084790253735</v>
      </c>
      <c r="AQ68" s="8">
        <v>8.958466091847807</v>
      </c>
      <c r="AR68" s="8">
        <v>9.060986027150392</v>
      </c>
      <c r="AS68" s="8">
        <v>9.171089560403749</v>
      </c>
      <c r="AT68" s="8">
        <v>9.285989033930672</v>
      </c>
      <c r="AU68" s="8">
        <v>9.415151007921054</v>
      </c>
      <c r="AV68" s="8">
        <v>9.527272809351485</v>
      </c>
      <c r="AW68" s="8">
        <v>9.630515374191654</v>
      </c>
      <c r="AX68" s="8">
        <v>9.733392690797803</v>
      </c>
      <c r="AY68" s="8">
        <v>9.827334463959158</v>
      </c>
      <c r="AZ68" s="8">
        <v>9.927854050598812</v>
      </c>
      <c r="BA68" s="8">
        <v>10.006199560428332</v>
      </c>
      <c r="BB68" s="8">
        <v>10.12685275241264</v>
      </c>
      <c r="BC68" s="8">
        <v>10.226071003153583</v>
      </c>
      <c r="BD68" s="8">
        <v>10.314572614628304</v>
      </c>
      <c r="BE68" s="8">
        <v>10.392871363927664</v>
      </c>
      <c r="BF68" s="8">
        <v>10.507754913786322</v>
      </c>
      <c r="BG68" s="8">
        <v>10.723764243747617</v>
      </c>
      <c r="BH68" s="8">
        <v>10.930689898807199</v>
      </c>
      <c r="BI68" s="8">
        <v>11.146886798362301</v>
      </c>
      <c r="BJ68" s="8">
        <v>11.331402793112282</v>
      </c>
      <c r="BK68" s="8">
        <v>11.64293458509734</v>
      </c>
      <c r="BL68" s="8">
        <v>11.837131728184028</v>
      </c>
      <c r="BM68" s="8">
        <v>11.93561059185854</v>
      </c>
      <c r="BN68" s="8">
        <v>12.026628188995648</v>
      </c>
      <c r="BO68" s="8">
        <v>12.134471385316303</v>
      </c>
      <c r="BP68" s="8">
        <v>12.262578626518359</v>
      </c>
      <c r="BQ68" s="8">
        <v>12.340048852217747</v>
      </c>
      <c r="BR68" s="8">
        <v>12.43818765002498</v>
      </c>
      <c r="BS68" s="8">
        <v>12.519005680818303</v>
      </c>
      <c r="BT68" s="8">
        <v>12.662329544937691</v>
      </c>
      <c r="BU68" s="8">
        <v>12.684866237705549</v>
      </c>
      <c r="BV68" s="8">
        <v>12.799060866038069</v>
      </c>
      <c r="BW68" s="8">
        <v>12.799060866038069</v>
      </c>
      <c r="BX68" s="8">
        <v>12.799060866038069</v>
      </c>
      <c r="BY68" s="8">
        <v>12.799060866038069</v>
      </c>
      <c r="BZ68" s="8">
        <v>12.799060866038069</v>
      </c>
      <c r="CA68" s="8">
        <v>12.799060866038069</v>
      </c>
      <c r="CB68" s="8">
        <v>12.799060866038069</v>
      </c>
      <c r="CC68" s="8">
        <v>12.799060866038069</v>
      </c>
      <c r="CD68" s="8">
        <v>12.799060866038069</v>
      </c>
      <c r="CE68" s="8">
        <v>12.799060866038069</v>
      </c>
      <c r="CF68" s="8">
        <v>12.799060866038069</v>
      </c>
      <c r="CG68" s="8">
        <v>12.799060866038069</v>
      </c>
      <c r="CH68" s="8">
        <v>12.799060866038069</v>
      </c>
      <c r="CI68" s="8">
        <v>12.799060866038069</v>
      </c>
      <c r="CJ68" s="8">
        <v>12.799060866038069</v>
      </c>
      <c r="CK68" s="8">
        <v>12.799060866038069</v>
      </c>
      <c r="CL68" s="8">
        <v>12.799060866038069</v>
      </c>
      <c r="CM68" s="8">
        <v>12.799060866038069</v>
      </c>
      <c r="CN68" s="8">
        <v>12.799060866038069</v>
      </c>
      <c r="CO68" s="8">
        <v>12.799060866038069</v>
      </c>
      <c r="CP68" s="8">
        <v>12.799060866038069</v>
      </c>
      <c r="CQ68" s="8">
        <v>12.799060866038069</v>
      </c>
      <c r="CR68" s="8">
        <v>12.799060866038069</v>
      </c>
      <c r="CS68" s="8">
        <v>12.799060866038069</v>
      </c>
      <c r="CT68" s="8">
        <v>12.799060866038069</v>
      </c>
      <c r="CU68" s="8">
        <v>12.799060866038069</v>
      </c>
      <c r="CV68" s="8">
        <v>12.799060866038069</v>
      </c>
      <c r="CW68" s="8">
        <v>12.799060866038069</v>
      </c>
      <c r="CX68" s="8">
        <v>12.799060866038069</v>
      </c>
      <c r="CY68" s="8">
        <v>12.799060866038069</v>
      </c>
      <c r="CZ68" s="5"/>
      <c r="DA68" s="5" t="s">
        <v>83</v>
      </c>
      <c r="DB68" s="5"/>
      <c r="DC68" s="5"/>
    </row>
    <row r="69" ht="15.75" customHeight="1">
      <c r="A69" s="10" t="s">
        <v>86</v>
      </c>
      <c r="B69" s="10" t="s">
        <v>66</v>
      </c>
      <c r="C69" s="11">
        <f t="shared" ref="C69:CY69" si="16">SUM(C66:C68)</f>
        <v>3.536940385</v>
      </c>
      <c r="D69" s="11">
        <f t="shared" si="16"/>
        <v>3.79129284</v>
      </c>
      <c r="E69" s="11">
        <f t="shared" si="16"/>
        <v>4.047573243</v>
      </c>
      <c r="F69" s="11">
        <f t="shared" si="16"/>
        <v>4.306196319</v>
      </c>
      <c r="G69" s="11">
        <f t="shared" si="16"/>
        <v>4.575257625</v>
      </c>
      <c r="H69" s="11">
        <f t="shared" si="16"/>
        <v>4.86722239</v>
      </c>
      <c r="I69" s="11">
        <f t="shared" si="16"/>
        <v>5.159507255</v>
      </c>
      <c r="J69" s="11">
        <f t="shared" si="16"/>
        <v>5.416397734</v>
      </c>
      <c r="K69" s="11">
        <f t="shared" si="16"/>
        <v>5.683362503</v>
      </c>
      <c r="L69" s="11">
        <f t="shared" si="16"/>
        <v>5.976000906</v>
      </c>
      <c r="M69" s="11">
        <f t="shared" si="16"/>
        <v>6.229955583</v>
      </c>
      <c r="N69" s="11">
        <f t="shared" si="16"/>
        <v>6.520502381</v>
      </c>
      <c r="O69" s="11">
        <f t="shared" si="16"/>
        <v>6.817823369</v>
      </c>
      <c r="P69" s="11">
        <f t="shared" si="16"/>
        <v>7.137295096</v>
      </c>
      <c r="Q69" s="11">
        <f t="shared" si="16"/>
        <v>7.464708152</v>
      </c>
      <c r="R69" s="11">
        <f t="shared" si="16"/>
        <v>7.793207577</v>
      </c>
      <c r="S69" s="11">
        <f t="shared" si="16"/>
        <v>8.119375018</v>
      </c>
      <c r="T69" s="11">
        <f t="shared" si="16"/>
        <v>8.431592764</v>
      </c>
      <c r="U69" s="11">
        <f t="shared" si="16"/>
        <v>8.758488893</v>
      </c>
      <c r="V69" s="11">
        <f t="shared" si="16"/>
        <v>9.076714002</v>
      </c>
      <c r="W69" s="11">
        <f t="shared" si="16"/>
        <v>9.366053439</v>
      </c>
      <c r="X69" s="11">
        <f t="shared" si="16"/>
        <v>9.63151843</v>
      </c>
      <c r="Y69" s="11">
        <f t="shared" si="16"/>
        <v>9.90948513</v>
      </c>
      <c r="Z69" s="11">
        <f t="shared" si="16"/>
        <v>10.20608302</v>
      </c>
      <c r="AA69" s="11">
        <f t="shared" si="16"/>
        <v>10.45340024</v>
      </c>
      <c r="AB69" s="11">
        <f t="shared" si="16"/>
        <v>10.63111749</v>
      </c>
      <c r="AC69" s="11">
        <f t="shared" si="16"/>
        <v>10.82216171</v>
      </c>
      <c r="AD69" s="11">
        <f t="shared" si="16"/>
        <v>11.03630811</v>
      </c>
      <c r="AE69" s="11">
        <f t="shared" si="16"/>
        <v>11.27211479</v>
      </c>
      <c r="AF69" s="11">
        <f t="shared" si="16"/>
        <v>11.49709073</v>
      </c>
      <c r="AG69" s="11">
        <f t="shared" si="16"/>
        <v>11.66905448</v>
      </c>
      <c r="AH69" s="11">
        <f t="shared" si="16"/>
        <v>11.96780159</v>
      </c>
      <c r="AI69" s="11">
        <f t="shared" si="16"/>
        <v>12.23041831</v>
      </c>
      <c r="AJ69" s="11">
        <f t="shared" si="16"/>
        <v>12.52077219</v>
      </c>
      <c r="AK69" s="11">
        <f t="shared" si="16"/>
        <v>12.85907453</v>
      </c>
      <c r="AL69" s="11">
        <f t="shared" si="16"/>
        <v>13.20656112</v>
      </c>
      <c r="AM69" s="11">
        <f t="shared" si="16"/>
        <v>13.56977379</v>
      </c>
      <c r="AN69" s="11">
        <f t="shared" si="16"/>
        <v>13.93531234</v>
      </c>
      <c r="AO69" s="11">
        <f t="shared" si="16"/>
        <v>14.29435644</v>
      </c>
      <c r="AP69" s="11">
        <f t="shared" si="16"/>
        <v>14.6412704</v>
      </c>
      <c r="AQ69" s="11">
        <f t="shared" si="16"/>
        <v>14.97577287</v>
      </c>
      <c r="AR69" s="11">
        <f t="shared" si="16"/>
        <v>15.17467643</v>
      </c>
      <c r="AS69" s="11">
        <f t="shared" si="16"/>
        <v>15.38749934</v>
      </c>
      <c r="AT69" s="11">
        <f t="shared" si="16"/>
        <v>15.60967305</v>
      </c>
      <c r="AU69" s="11">
        <f t="shared" si="16"/>
        <v>15.85665211</v>
      </c>
      <c r="AV69" s="11">
        <f t="shared" si="16"/>
        <v>16.0772431</v>
      </c>
      <c r="AW69" s="11">
        <f t="shared" si="16"/>
        <v>16.29044961</v>
      </c>
      <c r="AX69" s="11">
        <f t="shared" si="16"/>
        <v>16.51033387</v>
      </c>
      <c r="AY69" s="11">
        <f t="shared" si="16"/>
        <v>16.74273513</v>
      </c>
      <c r="AZ69" s="11">
        <f t="shared" si="16"/>
        <v>16.9578236</v>
      </c>
      <c r="BA69" s="11">
        <f t="shared" si="16"/>
        <v>17.1445747</v>
      </c>
      <c r="BB69" s="11">
        <f t="shared" si="16"/>
        <v>17.38993735</v>
      </c>
      <c r="BC69" s="11">
        <f t="shared" si="16"/>
        <v>17.60807532</v>
      </c>
      <c r="BD69" s="11">
        <f t="shared" si="16"/>
        <v>17.86180705</v>
      </c>
      <c r="BE69" s="11">
        <f t="shared" si="16"/>
        <v>18.11002288</v>
      </c>
      <c r="BF69" s="11">
        <f t="shared" si="16"/>
        <v>18.41397893</v>
      </c>
      <c r="BG69" s="11">
        <f t="shared" si="16"/>
        <v>18.79454464</v>
      </c>
      <c r="BH69" s="11">
        <f t="shared" si="16"/>
        <v>19.15033483</v>
      </c>
      <c r="BI69" s="11">
        <f t="shared" si="16"/>
        <v>19.49983974</v>
      </c>
      <c r="BJ69" s="11">
        <f t="shared" si="16"/>
        <v>19.76620861</v>
      </c>
      <c r="BK69" s="11">
        <f t="shared" si="16"/>
        <v>20.10947813</v>
      </c>
      <c r="BL69" s="11">
        <f t="shared" si="16"/>
        <v>20.31261772</v>
      </c>
      <c r="BM69" s="11">
        <f t="shared" si="16"/>
        <v>20.45264729</v>
      </c>
      <c r="BN69" s="11">
        <f t="shared" si="16"/>
        <v>20.59203006</v>
      </c>
      <c r="BO69" s="11">
        <f t="shared" si="16"/>
        <v>20.74260684</v>
      </c>
      <c r="BP69" s="11">
        <f t="shared" si="16"/>
        <v>20.90292518</v>
      </c>
      <c r="BQ69" s="11">
        <f t="shared" si="16"/>
        <v>21.03188907</v>
      </c>
      <c r="BR69" s="11">
        <f t="shared" si="16"/>
        <v>21.21826763</v>
      </c>
      <c r="BS69" s="11">
        <f t="shared" si="16"/>
        <v>21.40524065</v>
      </c>
      <c r="BT69" s="11">
        <f t="shared" si="16"/>
        <v>21.63442234</v>
      </c>
      <c r="BU69" s="11">
        <f t="shared" si="16"/>
        <v>21.71754828</v>
      </c>
      <c r="BV69" s="11">
        <f t="shared" si="16"/>
        <v>21.94950201</v>
      </c>
      <c r="BW69" s="11">
        <f t="shared" si="16"/>
        <v>21.96681118</v>
      </c>
      <c r="BX69" s="11">
        <f t="shared" si="16"/>
        <v>21.98509518</v>
      </c>
      <c r="BY69" s="11">
        <f t="shared" si="16"/>
        <v>22.0044066</v>
      </c>
      <c r="BZ69" s="11">
        <f t="shared" si="16"/>
        <v>22.02480054</v>
      </c>
      <c r="CA69" s="11">
        <f t="shared" si="16"/>
        <v>22.04633467</v>
      </c>
      <c r="CB69" s="11">
        <f t="shared" si="16"/>
        <v>22.06906928</v>
      </c>
      <c r="CC69" s="11">
        <f t="shared" si="16"/>
        <v>22.09306736</v>
      </c>
      <c r="CD69" s="11">
        <f t="shared" si="16"/>
        <v>22.11839464</v>
      </c>
      <c r="CE69" s="11">
        <f t="shared" si="16"/>
        <v>22.1451196</v>
      </c>
      <c r="CF69" s="11">
        <f t="shared" si="16"/>
        <v>22.1733135</v>
      </c>
      <c r="CG69" s="11">
        <f t="shared" si="16"/>
        <v>22.20305037</v>
      </c>
      <c r="CH69" s="11">
        <f t="shared" si="16"/>
        <v>22.23440697</v>
      </c>
      <c r="CI69" s="11">
        <f t="shared" si="16"/>
        <v>22.26746279</v>
      </c>
      <c r="CJ69" s="11">
        <f t="shared" si="16"/>
        <v>22.30229987</v>
      </c>
      <c r="CK69" s="11">
        <f t="shared" si="16"/>
        <v>22.33900277</v>
      </c>
      <c r="CL69" s="11">
        <f t="shared" si="16"/>
        <v>22.37765833</v>
      </c>
      <c r="CM69" s="11">
        <f t="shared" si="16"/>
        <v>22.41835548</v>
      </c>
      <c r="CN69" s="11">
        <f t="shared" si="16"/>
        <v>22.46118499</v>
      </c>
      <c r="CO69" s="11">
        <f t="shared" si="16"/>
        <v>22.50623906</v>
      </c>
      <c r="CP69" s="11">
        <f t="shared" si="16"/>
        <v>22.55361094</v>
      </c>
      <c r="CQ69" s="11">
        <f t="shared" si="16"/>
        <v>22.60339443</v>
      </c>
      <c r="CR69" s="11">
        <f t="shared" si="16"/>
        <v>22.65568323</v>
      </c>
      <c r="CS69" s="11">
        <f t="shared" si="16"/>
        <v>22.71057027</v>
      </c>
      <c r="CT69" s="11">
        <f t="shared" si="16"/>
        <v>22.76814684</v>
      </c>
      <c r="CU69" s="11">
        <f t="shared" si="16"/>
        <v>22.8285016</v>
      </c>
      <c r="CV69" s="11">
        <f t="shared" si="16"/>
        <v>22.89171953</v>
      </c>
      <c r="CW69" s="11">
        <f t="shared" si="16"/>
        <v>22.95788054</v>
      </c>
      <c r="CX69" s="11">
        <f t="shared" si="16"/>
        <v>23.02705811</v>
      </c>
      <c r="CY69" s="11">
        <f t="shared" si="16"/>
        <v>23.09931759</v>
      </c>
      <c r="CZ69" s="5"/>
      <c r="DA69" s="5"/>
      <c r="DB69" s="5"/>
      <c r="DC69" s="5"/>
    </row>
    <row r="70" ht="15.75" customHeight="1">
      <c r="A70" s="5" t="s">
        <v>87</v>
      </c>
      <c r="B70" s="5" t="s">
        <v>62</v>
      </c>
      <c r="C70" s="13">
        <v>0.4225773848243846</v>
      </c>
      <c r="D70" s="13">
        <v>0.45985424424361915</v>
      </c>
      <c r="E70" s="13">
        <v>0.49820446934597584</v>
      </c>
      <c r="F70" s="13">
        <v>0.5376752185070717</v>
      </c>
      <c r="G70" s="13">
        <v>0.5792892516029584</v>
      </c>
      <c r="H70" s="13">
        <v>0.6246864533884138</v>
      </c>
      <c r="I70" s="8">
        <v>0.6710330842216966</v>
      </c>
      <c r="J70" s="8">
        <v>0.7136106206556585</v>
      </c>
      <c r="K70" s="8">
        <v>0.7582941358738036</v>
      </c>
      <c r="L70" s="8">
        <v>0.8072300973726584</v>
      </c>
      <c r="M70" s="8">
        <v>0.8517366135280519</v>
      </c>
      <c r="N70" s="8">
        <v>0.8998995110176461</v>
      </c>
      <c r="O70" s="8">
        <v>0.9497365530703438</v>
      </c>
      <c r="P70" s="8">
        <v>1.0034394686995167</v>
      </c>
      <c r="Q70" s="8">
        <v>1.0590843922973021</v>
      </c>
      <c r="R70" s="8">
        <v>1.115729876386699</v>
      </c>
      <c r="S70" s="8">
        <v>1.1728985846961704</v>
      </c>
      <c r="T70" s="8">
        <v>1.2289049871536613</v>
      </c>
      <c r="U70" s="8">
        <v>1.28791842204534</v>
      </c>
      <c r="V70" s="8">
        <v>1.3465558888175244</v>
      </c>
      <c r="W70" s="8">
        <v>1.401788574234845</v>
      </c>
      <c r="X70" s="8">
        <v>1.4454279267346701</v>
      </c>
      <c r="Y70" s="8">
        <v>1.4912326211853486</v>
      </c>
      <c r="Z70" s="8">
        <v>1.5401539847480885</v>
      </c>
      <c r="AA70" s="8">
        <v>1.58200278906685</v>
      </c>
      <c r="AB70" s="8">
        <v>1.6136883968157045</v>
      </c>
      <c r="AC70" s="8">
        <v>1.647698420454134</v>
      </c>
      <c r="AD70" s="8">
        <v>1.6855378695547718</v>
      </c>
      <c r="AE70" s="8">
        <v>1.7270184369012955</v>
      </c>
      <c r="AF70" s="8">
        <v>1.7672312454280767</v>
      </c>
      <c r="AG70" s="8">
        <v>1.7997577143901362</v>
      </c>
      <c r="AH70" s="8">
        <v>1.8331350922413818</v>
      </c>
      <c r="AI70" s="8">
        <v>1.860976744138586</v>
      </c>
      <c r="AJ70" s="8">
        <v>1.8929085051225205</v>
      </c>
      <c r="AK70" s="8">
        <v>1.931811904651298</v>
      </c>
      <c r="AL70" s="8">
        <v>1.9718776153616375</v>
      </c>
      <c r="AM70" s="8">
        <v>2.014036902103977</v>
      </c>
      <c r="AN70" s="8">
        <v>2.0563323473093336</v>
      </c>
      <c r="AO70" s="8">
        <v>2.097521400867379</v>
      </c>
      <c r="AP70" s="8">
        <v>2.1368503051469174</v>
      </c>
      <c r="AQ70" s="8">
        <v>2.174337395802869</v>
      </c>
      <c r="AR70" s="8">
        <v>2.214730659526882</v>
      </c>
      <c r="AS70" s="8">
        <v>2.2576366451066723</v>
      </c>
      <c r="AT70" s="8">
        <v>2.3024262941745377</v>
      </c>
      <c r="AU70" s="8">
        <v>2.351285558263674</v>
      </c>
      <c r="AV70" s="8">
        <v>2.3970022620823177</v>
      </c>
      <c r="AW70" s="8">
        <v>2.447854124426652</v>
      </c>
      <c r="AX70" s="8">
        <v>2.50557377823103</v>
      </c>
      <c r="AY70" s="8">
        <v>2.568340350031592</v>
      </c>
      <c r="AZ70" s="8">
        <v>2.631317595273821</v>
      </c>
      <c r="BA70" s="8">
        <v>2.7110003092354145</v>
      </c>
      <c r="BB70" s="8">
        <v>2.7842593620530574</v>
      </c>
      <c r="BC70" s="8">
        <v>2.8694726106492694</v>
      </c>
      <c r="BD70" s="8">
        <v>2.9644035529032204</v>
      </c>
      <c r="BE70" s="8">
        <v>3.0765315301152025</v>
      </c>
      <c r="BF70" s="8">
        <v>3.1870246546105174</v>
      </c>
      <c r="BG70" s="8">
        <v>3.2955672651312766</v>
      </c>
      <c r="BH70" s="8">
        <v>3.383799055594261</v>
      </c>
      <c r="BI70" s="8">
        <v>3.419356411448499</v>
      </c>
      <c r="BJ70" s="8">
        <v>3.4602268104894183</v>
      </c>
      <c r="BK70" s="8">
        <v>3.4879673246534115</v>
      </c>
      <c r="BL70" s="8">
        <v>3.524221799231363</v>
      </c>
      <c r="BM70" s="8">
        <v>3.568405803399181</v>
      </c>
      <c r="BN70" s="8">
        <v>3.6071399013770185</v>
      </c>
      <c r="BO70" s="8">
        <v>3.643225020253978</v>
      </c>
      <c r="BP70" s="8">
        <v>3.6955577058432723</v>
      </c>
      <c r="BQ70" s="8">
        <v>3.7411060866635224</v>
      </c>
      <c r="BR70" s="8">
        <v>3.7885001823458615</v>
      </c>
      <c r="BS70" s="8">
        <v>3.850793074326816</v>
      </c>
      <c r="BT70" s="8">
        <v>3.882079728294386</v>
      </c>
      <c r="BU70" s="8">
        <v>3.882431650056018</v>
      </c>
      <c r="BV70" s="8">
        <v>3.913080172718739</v>
      </c>
      <c r="BW70" s="8">
        <v>3.9215600278144787</v>
      </c>
      <c r="BX70" s="8">
        <v>3.9304975863065246</v>
      </c>
      <c r="BY70" s="8">
        <v>3.939917111662933</v>
      </c>
      <c r="BZ70" s="8">
        <v>3.949844088952767</v>
      </c>
      <c r="CA70" s="8">
        <v>3.9603052763890787</v>
      </c>
      <c r="CB70" s="8">
        <v>3.971328757396765</v>
      </c>
      <c r="CC70" s="8">
        <v>3.9829439928826753</v>
      </c>
      <c r="CD70" s="8">
        <v>3.99518187331405</v>
      </c>
      <c r="CE70" s="8">
        <v>4.0080747701280925</v>
      </c>
      <c r="CF70" s="8">
        <v>4.0216565858986835</v>
      </c>
      <c r="CG70" s="8">
        <v>4.035962802573851</v>
      </c>
      <c r="CH70" s="8">
        <v>4.0510305269675655</v>
      </c>
      <c r="CI70" s="8">
        <v>4.066898532539222</v>
      </c>
      <c r="CJ70" s="8">
        <v>4.0836072963213175</v>
      </c>
      <c r="CK70" s="8">
        <v>4.10119902965732</v>
      </c>
      <c r="CL70" s="8">
        <v>4.119717701184633</v>
      </c>
      <c r="CM70" s="8">
        <v>4.139209050238553</v>
      </c>
      <c r="CN70" s="8">
        <v>4.159720588558908</v>
      </c>
      <c r="CO70" s="8">
        <v>4.181301587848261</v>
      </c>
      <c r="CP70" s="8">
        <v>4.20400305035592</v>
      </c>
      <c r="CQ70" s="8">
        <v>4.227877659242585</v>
      </c>
      <c r="CR70" s="8">
        <v>4.2529797050139075</v>
      </c>
      <c r="CS70" s="8">
        <v>4.27936498379597</v>
      </c>
      <c r="CT70" s="8">
        <v>4.307090662661841</v>
      </c>
      <c r="CU70" s="8">
        <v>4.336215106607418</v>
      </c>
      <c r="CV70" s="8">
        <v>4.366797661121679</v>
      </c>
      <c r="CW70" s="8">
        <v>4.398898383609005</v>
      </c>
      <c r="CX70" s="8">
        <v>4.432577716212833</v>
      </c>
      <c r="CY70" s="8">
        <v>4.467896091879353</v>
      </c>
      <c r="CZ70" s="5"/>
      <c r="DA70" s="5" t="s">
        <v>63</v>
      </c>
      <c r="DB70" s="5"/>
      <c r="DC70" s="5"/>
    </row>
    <row r="71" ht="15.75" customHeight="1">
      <c r="A71" s="5" t="s">
        <v>87</v>
      </c>
      <c r="B71" s="5" t="s">
        <v>64</v>
      </c>
      <c r="C71" s="8">
        <v>0.31254048086874653</v>
      </c>
      <c r="D71" s="8">
        <v>0.3401106443079646</v>
      </c>
      <c r="E71" s="8">
        <v>0.36847467469245365</v>
      </c>
      <c r="F71" s="8">
        <v>0.397667450552613</v>
      </c>
      <c r="G71" s="8">
        <v>0.42844541036331696</v>
      </c>
      <c r="H71" s="8">
        <v>0.4620214211428854</v>
      </c>
      <c r="I71" s="8">
        <v>0.4962996327961374</v>
      </c>
      <c r="J71" s="8">
        <v>0.5277901974937462</v>
      </c>
      <c r="K71" s="8">
        <v>0.560838344467786</v>
      </c>
      <c r="L71" s="8">
        <v>0.5970315998790021</v>
      </c>
      <c r="M71" s="8">
        <v>0.6299487660718206</v>
      </c>
      <c r="N71" s="8">
        <v>0.6655701174155149</v>
      </c>
      <c r="O71" s="8">
        <v>0.7024295014500855</v>
      </c>
      <c r="P71" s="8">
        <v>0.7421477987619561</v>
      </c>
      <c r="Q71" s="8">
        <v>0.783301893010156</v>
      </c>
      <c r="R71" s="8">
        <v>0.8251951521270797</v>
      </c>
      <c r="S71" s="8">
        <v>0.8674740398857904</v>
      </c>
      <c r="T71" s="8">
        <v>0.9088912143869112</v>
      </c>
      <c r="U71" s="8">
        <v>0.9525293411809485</v>
      </c>
      <c r="V71" s="8">
        <v>0.995884978503208</v>
      </c>
      <c r="W71" s="8">
        <v>1.0367162077730587</v>
      </c>
      <c r="X71" s="8">
        <v>1.0689653180166694</v>
      </c>
      <c r="Y71" s="8">
        <v>1.1028053242248215</v>
      </c>
      <c r="Z71" s="8">
        <v>1.1389367161394375</v>
      </c>
      <c r="AA71" s="8">
        <v>1.169819806881842</v>
      </c>
      <c r="AB71" s="8">
        <v>1.1931644931142769</v>
      </c>
      <c r="AC71" s="8">
        <v>1.2182018673786872</v>
      </c>
      <c r="AD71" s="8">
        <v>1.2460397048610534</v>
      </c>
      <c r="AE71" s="8">
        <v>1.2765329267560517</v>
      </c>
      <c r="AF71" s="8">
        <v>1.3060447078358262</v>
      </c>
      <c r="AG71" s="8">
        <v>1.3298213493248605</v>
      </c>
      <c r="AH71" s="8">
        <v>1.3541661844374107</v>
      </c>
      <c r="AI71" s="8">
        <v>1.3743511419163281</v>
      </c>
      <c r="AJ71" s="8">
        <v>1.3974884233816147</v>
      </c>
      <c r="AK71" s="8">
        <v>1.425702254220205</v>
      </c>
      <c r="AL71" s="8">
        <v>1.4546893212860559</v>
      </c>
      <c r="AM71" s="8">
        <v>1.4851320572952937</v>
      </c>
      <c r="AN71" s="8">
        <v>1.515576861467863</v>
      </c>
      <c r="AO71" s="8">
        <v>1.5450993653842142</v>
      </c>
      <c r="AP71" s="8">
        <v>1.57313726475272</v>
      </c>
      <c r="AQ71" s="8">
        <v>1.5996998658998214</v>
      </c>
      <c r="AR71" s="8">
        <v>1.6282506855690029</v>
      </c>
      <c r="AS71" s="8">
        <v>1.6585276074668995</v>
      </c>
      <c r="AT71" s="8">
        <v>1.690061213084965</v>
      </c>
      <c r="AU71" s="8">
        <v>1.724464539496918</v>
      </c>
      <c r="AV71" s="8">
        <v>1.7564001518423669</v>
      </c>
      <c r="AW71" s="8">
        <v>1.7849566969897357</v>
      </c>
      <c r="AX71" s="8">
        <v>1.8045083866213147</v>
      </c>
      <c r="AY71" s="8">
        <v>1.8404214444867453</v>
      </c>
      <c r="AZ71" s="8">
        <v>1.866996583994403</v>
      </c>
      <c r="BA71" s="8">
        <v>1.8835932229211951</v>
      </c>
      <c r="BB71" s="8">
        <v>1.8986211857652613</v>
      </c>
      <c r="BC71" s="8">
        <v>1.9018901582167984</v>
      </c>
      <c r="BD71" s="8">
        <v>1.9035543338641179</v>
      </c>
      <c r="BE71" s="8">
        <v>1.9007438621309052</v>
      </c>
      <c r="BF71" s="8">
        <v>1.901408901929086</v>
      </c>
      <c r="BG71" s="8">
        <v>1.9374545578813955</v>
      </c>
      <c r="BH71" s="8">
        <v>1.968424382281815</v>
      </c>
      <c r="BI71" s="8">
        <v>1.9960936891219887</v>
      </c>
      <c r="BJ71" s="8">
        <v>1.9952622394011341</v>
      </c>
      <c r="BK71" s="8">
        <v>1.9917018110885305</v>
      </c>
      <c r="BL71" s="8">
        <v>1.9930896961609068</v>
      </c>
      <c r="BM71" s="8">
        <v>1.9948847196778678</v>
      </c>
      <c r="BN71" s="8">
        <v>1.9927302733342054</v>
      </c>
      <c r="BO71" s="8">
        <v>1.9859780894919095</v>
      </c>
      <c r="BP71" s="8">
        <v>1.982289040203311</v>
      </c>
      <c r="BQ71" s="8">
        <v>1.971116691317688</v>
      </c>
      <c r="BR71" s="8">
        <v>1.9599521039717087</v>
      </c>
      <c r="BS71" s="8">
        <v>1.9437317727463868</v>
      </c>
      <c r="BT71" s="8">
        <v>1.9297573669623733</v>
      </c>
      <c r="BU71" s="8">
        <v>1.8953596569980222</v>
      </c>
      <c r="BV71" s="8">
        <v>1.8730289444877681</v>
      </c>
      <c r="BW71" s="8">
        <v>1.8814821440145615</v>
      </c>
      <c r="BX71" s="8">
        <v>1.8904818313071667</v>
      </c>
      <c r="BY71" s="8">
        <v>1.9000648990843878</v>
      </c>
      <c r="BZ71" s="8">
        <v>1.9102709074151716</v>
      </c>
      <c r="CA71" s="8">
        <v>1.9211422943062866</v>
      </c>
      <c r="CB71" s="8">
        <v>1.9327246042100743</v>
      </c>
      <c r="CC71" s="8">
        <v>1.945066735958101</v>
      </c>
      <c r="CD71" s="8">
        <v>1.9582212117140856</v>
      </c>
      <c r="CE71" s="8">
        <v>1.972244468617537</v>
      </c>
      <c r="CF71" s="8">
        <v>1.9871971748519925</v>
      </c>
      <c r="CG71" s="8">
        <v>2.0031445719105094</v>
      </c>
      <c r="CH71" s="8">
        <v>2.020156844835458</v>
      </c>
      <c r="CI71" s="8">
        <v>2.0383095221657466</v>
      </c>
      <c r="CJ71" s="8">
        <v>2.05768390721437</v>
      </c>
      <c r="CK71" s="8">
        <v>2.07836754209923</v>
      </c>
      <c r="CL71" s="8">
        <v>2.1004547056307827</v>
      </c>
      <c r="CM71" s="8">
        <v>2.1240469456829683</v>
      </c>
      <c r="CN71" s="8">
        <v>2.1492536459909086</v>
      </c>
      <c r="CO71" s="8">
        <v>2.176192626368844</v>
      </c>
      <c r="CP71" s="8">
        <v>2.2049907740482575</v>
      </c>
      <c r="CQ71" s="8">
        <v>2.235784702103638</v>
      </c>
      <c r="CR71" s="8">
        <v>2.2687214286435795</v>
      </c>
      <c r="CS71" s="8">
        <v>2.3039590674528916</v>
      </c>
      <c r="CT71" s="8">
        <v>2.3416675169004906</v>
      </c>
      <c r="CU71" s="8">
        <v>2.382029128966049</v>
      </c>
      <c r="CV71" s="8">
        <v>2.425239333934607</v>
      </c>
      <c r="CW71" s="8">
        <v>2.471507188370972</v>
      </c>
      <c r="CX71" s="8">
        <v>2.521055804084623</v>
      </c>
      <c r="CY71" s="8">
        <v>2.5741226035701175</v>
      </c>
      <c r="CZ71" s="5"/>
      <c r="DA71" s="5" t="s">
        <v>63</v>
      </c>
      <c r="DB71" s="5"/>
      <c r="DC71" s="5"/>
    </row>
    <row r="72" ht="15.75" customHeight="1">
      <c r="A72" s="5" t="s">
        <v>87</v>
      </c>
      <c r="B72" s="5" t="s">
        <v>65</v>
      </c>
      <c r="C72" s="8">
        <v>0.5082372414552478</v>
      </c>
      <c r="D72" s="8">
        <v>0.5530703724815402</v>
      </c>
      <c r="E72" s="8">
        <v>0.5991943503846743</v>
      </c>
      <c r="F72" s="8">
        <v>0.646665744225029</v>
      </c>
      <c r="G72" s="8">
        <v>0.696714315948362</v>
      </c>
      <c r="H72" s="8">
        <v>0.751311735089544</v>
      </c>
      <c r="I72" s="8">
        <v>0.8070486744956177</v>
      </c>
      <c r="J72" s="8">
        <v>0.8582481198199017</v>
      </c>
      <c r="K72" s="8">
        <v>0.9119728104794027</v>
      </c>
      <c r="L72" s="8">
        <v>0.9707993079240794</v>
      </c>
      <c r="M72" s="8">
        <v>1.0242784881696065</v>
      </c>
      <c r="N72" s="8">
        <v>1.0821243080032896</v>
      </c>
      <c r="O72" s="8">
        <v>1.1419386881819569</v>
      </c>
      <c r="P72" s="8">
        <v>1.2063390658994848</v>
      </c>
      <c r="Q72" s="8">
        <v>1.272988170200006</v>
      </c>
      <c r="R72" s="8">
        <v>1.3407250815566076</v>
      </c>
      <c r="S72" s="8">
        <v>1.4089416967402764</v>
      </c>
      <c r="T72" s="8">
        <v>1.4755715038543897</v>
      </c>
      <c r="U72" s="8">
        <v>1.5455847083927166</v>
      </c>
      <c r="V72" s="8">
        <v>1.6148638576674983</v>
      </c>
      <c r="W72" s="8">
        <v>1.6797139090291215</v>
      </c>
      <c r="X72" s="8">
        <v>1.7303211620482093</v>
      </c>
      <c r="Y72" s="8">
        <v>1.7831372752489896</v>
      </c>
      <c r="Z72" s="8">
        <v>1.8392642312333898</v>
      </c>
      <c r="AA72" s="8">
        <v>1.8864078993373306</v>
      </c>
      <c r="AB72" s="8">
        <v>1.9208153076704753</v>
      </c>
      <c r="AC72" s="8">
        <v>1.9574738600687547</v>
      </c>
      <c r="AD72" s="8">
        <v>1.9981667604162003</v>
      </c>
      <c r="AE72" s="8">
        <v>2.0426453914573086</v>
      </c>
      <c r="AF72" s="8">
        <v>2.084988208287271</v>
      </c>
      <c r="AG72" s="8">
        <v>2.1174620304379297</v>
      </c>
      <c r="AH72" s="8">
        <v>2.1501840086316464</v>
      </c>
      <c r="AI72" s="8">
        <v>2.175568242739265</v>
      </c>
      <c r="AJ72" s="8">
        <v>2.205182741033387</v>
      </c>
      <c r="AK72" s="8">
        <v>2.24248563455226</v>
      </c>
      <c r="AL72" s="8">
        <v>2.2804835657227116</v>
      </c>
      <c r="AM72" s="8">
        <v>2.3202909182074136</v>
      </c>
      <c r="AN72" s="8">
        <v>2.359548511109342</v>
      </c>
      <c r="AO72" s="8">
        <v>2.396757717330655</v>
      </c>
      <c r="AP72" s="8">
        <v>2.4310088349851546</v>
      </c>
      <c r="AQ72" s="8">
        <v>2.4623222226108825</v>
      </c>
      <c r="AR72" s="8">
        <v>2.4956449586558507</v>
      </c>
      <c r="AS72" s="8">
        <v>2.5311375867614876</v>
      </c>
      <c r="AT72" s="8">
        <v>2.568041028226565</v>
      </c>
      <c r="AU72" s="8">
        <v>2.608985543073216</v>
      </c>
      <c r="AV72" s="8">
        <v>2.6453023279792047</v>
      </c>
      <c r="AW72" s="8">
        <v>2.6793763417469445</v>
      </c>
      <c r="AX72" s="8">
        <v>2.692823848801301</v>
      </c>
      <c r="AY72" s="8">
        <v>2.720755861854623</v>
      </c>
      <c r="AZ72" s="8">
        <v>2.741283031604737</v>
      </c>
      <c r="BA72" s="8">
        <v>2.7535738135193335</v>
      </c>
      <c r="BB72" s="8">
        <v>2.7710726108818298</v>
      </c>
      <c r="BC72" s="8">
        <v>2.7698705858877517</v>
      </c>
      <c r="BD72" s="8">
        <v>2.7629724798817423</v>
      </c>
      <c r="BE72" s="8">
        <v>2.7557025491806404</v>
      </c>
      <c r="BF72" s="8">
        <v>2.743946972707591</v>
      </c>
      <c r="BG72" s="8">
        <v>2.77121520782116</v>
      </c>
      <c r="BH72" s="8">
        <v>2.7934798296993972</v>
      </c>
      <c r="BI72" s="8">
        <v>2.8227312724693703</v>
      </c>
      <c r="BJ72" s="8">
        <v>2.8311217526222627</v>
      </c>
      <c r="BK72" s="8">
        <v>2.8571652758715738</v>
      </c>
      <c r="BL72" s="8">
        <v>2.889797820464014</v>
      </c>
      <c r="BM72" s="8">
        <v>2.919245979036231</v>
      </c>
      <c r="BN72" s="8">
        <v>2.949194460070074</v>
      </c>
      <c r="BO72" s="8">
        <v>2.976128451391489</v>
      </c>
      <c r="BP72" s="8">
        <v>3.0151870658036373</v>
      </c>
      <c r="BQ72" s="8">
        <v>3.0431423179095494</v>
      </c>
      <c r="BR72" s="8">
        <v>3.068592072679205</v>
      </c>
      <c r="BS72" s="8">
        <v>3.067805123351981</v>
      </c>
      <c r="BT72" s="8">
        <v>3.0986587667718064</v>
      </c>
      <c r="BU72" s="8">
        <v>3.0922593400243503</v>
      </c>
      <c r="BV72" s="8">
        <v>3.101662184653799</v>
      </c>
      <c r="BW72" s="8">
        <v>3.1539055398442497</v>
      </c>
      <c r="BX72" s="8">
        <v>3.206313028936899</v>
      </c>
      <c r="BY72" s="8">
        <v>3.25886142340553</v>
      </c>
      <c r="BZ72" s="8">
        <v>3.311527233606332</v>
      </c>
      <c r="CA72" s="8">
        <v>3.3642867502349607</v>
      </c>
      <c r="CB72" s="8">
        <v>3.4171160866399264</v>
      </c>
      <c r="CC72" s="8">
        <v>3.469991221832672</v>
      </c>
      <c r="CD72" s="8">
        <v>3.522888044031557</v>
      </c>
      <c r="CE72" s="8">
        <v>3.5757823945714726</v>
      </c>
      <c r="CF72" s="8">
        <v>3.6286501120107273</v>
      </c>
      <c r="CG72" s="8">
        <v>3.6814670762637585</v>
      </c>
      <c r="CH72" s="8">
        <v>3.7342092525877617</v>
      </c>
      <c r="CI72" s="8">
        <v>3.786852735254121</v>
      </c>
      <c r="CJ72" s="8">
        <v>3.8393737907359125</v>
      </c>
      <c r="CK72" s="8">
        <v>3.8917489002457515</v>
      </c>
      <c r="CL72" s="8">
        <v>3.9439548014639025</v>
      </c>
      <c r="CM72" s="8">
        <v>3.9959685293013165</v>
      </c>
      <c r="CN72" s="8">
        <v>4.047767455546866</v>
      </c>
      <c r="CO72" s="8">
        <v>4.099329327257812</v>
      </c>
      <c r="CP72" s="8">
        <v>4.1506323037591635</v>
      </c>
      <c r="CQ72" s="8">
        <v>4.2016549921259605</v>
      </c>
      <c r="CR72" s="8">
        <v>4.252376481033115</v>
      </c>
      <c r="CS72" s="8">
        <v>4.302776372866927</v>
      </c>
      <c r="CT72" s="8">
        <v>4.352834814002798</v>
      </c>
      <c r="CU72" s="8">
        <v>4.402532523165491</v>
      </c>
      <c r="CV72" s="8">
        <v>4.451850817798282</v>
      </c>
      <c r="CW72" s="8">
        <v>4.500771638380424</v>
      </c>
      <c r="CX72" s="8">
        <v>4.549277570642646</v>
      </c>
      <c r="CY72" s="8">
        <v>4.597351865642975</v>
      </c>
      <c r="CZ72" s="5"/>
      <c r="DA72" s="5" t="s">
        <v>63</v>
      </c>
      <c r="DB72" s="5"/>
      <c r="DC72" s="5"/>
    </row>
    <row r="73" ht="15.75" customHeight="1">
      <c r="A73" s="10" t="s">
        <v>87</v>
      </c>
      <c r="B73" s="10" t="s">
        <v>66</v>
      </c>
      <c r="C73" s="11">
        <f t="shared" ref="C73:CY73" si="17">SUM(C70:C72)</f>
        <v>1.243355107</v>
      </c>
      <c r="D73" s="11">
        <f t="shared" si="17"/>
        <v>1.353035261</v>
      </c>
      <c r="E73" s="11">
        <f t="shared" si="17"/>
        <v>1.465873494</v>
      </c>
      <c r="F73" s="11">
        <f t="shared" si="17"/>
        <v>1.582008413</v>
      </c>
      <c r="G73" s="11">
        <f t="shared" si="17"/>
        <v>1.704448978</v>
      </c>
      <c r="H73" s="11">
        <f t="shared" si="17"/>
        <v>1.83801961</v>
      </c>
      <c r="I73" s="11">
        <f t="shared" si="17"/>
        <v>1.974381392</v>
      </c>
      <c r="J73" s="11">
        <f t="shared" si="17"/>
        <v>2.099648938</v>
      </c>
      <c r="K73" s="11">
        <f t="shared" si="17"/>
        <v>2.231105291</v>
      </c>
      <c r="L73" s="11">
        <f t="shared" si="17"/>
        <v>2.375061005</v>
      </c>
      <c r="M73" s="11">
        <f t="shared" si="17"/>
        <v>2.505963868</v>
      </c>
      <c r="N73" s="11">
        <f t="shared" si="17"/>
        <v>2.647593936</v>
      </c>
      <c r="O73" s="11">
        <f t="shared" si="17"/>
        <v>2.794104743</v>
      </c>
      <c r="P73" s="11">
        <f t="shared" si="17"/>
        <v>2.951926333</v>
      </c>
      <c r="Q73" s="11">
        <f t="shared" si="17"/>
        <v>3.115374456</v>
      </c>
      <c r="R73" s="11">
        <f t="shared" si="17"/>
        <v>3.28165011</v>
      </c>
      <c r="S73" s="11">
        <f t="shared" si="17"/>
        <v>3.449314321</v>
      </c>
      <c r="T73" s="11">
        <f t="shared" si="17"/>
        <v>3.613367705</v>
      </c>
      <c r="U73" s="11">
        <f t="shared" si="17"/>
        <v>3.786032472</v>
      </c>
      <c r="V73" s="11">
        <f t="shared" si="17"/>
        <v>3.957304725</v>
      </c>
      <c r="W73" s="11">
        <f t="shared" si="17"/>
        <v>4.118218691</v>
      </c>
      <c r="X73" s="11">
        <f t="shared" si="17"/>
        <v>4.244714407</v>
      </c>
      <c r="Y73" s="11">
        <f t="shared" si="17"/>
        <v>4.377175221</v>
      </c>
      <c r="Z73" s="11">
        <f t="shared" si="17"/>
        <v>4.518354932</v>
      </c>
      <c r="AA73" s="11">
        <f t="shared" si="17"/>
        <v>4.638230495</v>
      </c>
      <c r="AB73" s="11">
        <f t="shared" si="17"/>
        <v>4.727668198</v>
      </c>
      <c r="AC73" s="11">
        <f t="shared" si="17"/>
        <v>4.823374148</v>
      </c>
      <c r="AD73" s="11">
        <f t="shared" si="17"/>
        <v>4.929744335</v>
      </c>
      <c r="AE73" s="11">
        <f t="shared" si="17"/>
        <v>5.046196755</v>
      </c>
      <c r="AF73" s="11">
        <f t="shared" si="17"/>
        <v>5.158264162</v>
      </c>
      <c r="AG73" s="11">
        <f t="shared" si="17"/>
        <v>5.247041094</v>
      </c>
      <c r="AH73" s="11">
        <f t="shared" si="17"/>
        <v>5.337485285</v>
      </c>
      <c r="AI73" s="11">
        <f t="shared" si="17"/>
        <v>5.410896129</v>
      </c>
      <c r="AJ73" s="11">
        <f t="shared" si="17"/>
        <v>5.49557967</v>
      </c>
      <c r="AK73" s="11">
        <f t="shared" si="17"/>
        <v>5.599999793</v>
      </c>
      <c r="AL73" s="11">
        <f t="shared" si="17"/>
        <v>5.707050502</v>
      </c>
      <c r="AM73" s="11">
        <f t="shared" si="17"/>
        <v>5.819459878</v>
      </c>
      <c r="AN73" s="11">
        <f t="shared" si="17"/>
        <v>5.93145772</v>
      </c>
      <c r="AO73" s="11">
        <f t="shared" si="17"/>
        <v>6.039378484</v>
      </c>
      <c r="AP73" s="11">
        <f t="shared" si="17"/>
        <v>6.140996405</v>
      </c>
      <c r="AQ73" s="11">
        <f t="shared" si="17"/>
        <v>6.236359484</v>
      </c>
      <c r="AR73" s="11">
        <f t="shared" si="17"/>
        <v>6.338626304</v>
      </c>
      <c r="AS73" s="11">
        <f t="shared" si="17"/>
        <v>6.447301839</v>
      </c>
      <c r="AT73" s="11">
        <f t="shared" si="17"/>
        <v>6.560528535</v>
      </c>
      <c r="AU73" s="11">
        <f t="shared" si="17"/>
        <v>6.684735641</v>
      </c>
      <c r="AV73" s="11">
        <f t="shared" si="17"/>
        <v>6.798704742</v>
      </c>
      <c r="AW73" s="11">
        <f t="shared" si="17"/>
        <v>6.912187163</v>
      </c>
      <c r="AX73" s="11">
        <f t="shared" si="17"/>
        <v>7.002906014</v>
      </c>
      <c r="AY73" s="11">
        <f t="shared" si="17"/>
        <v>7.129517656</v>
      </c>
      <c r="AZ73" s="11">
        <f t="shared" si="17"/>
        <v>7.239597211</v>
      </c>
      <c r="BA73" s="11">
        <f t="shared" si="17"/>
        <v>7.348167346</v>
      </c>
      <c r="BB73" s="11">
        <f t="shared" si="17"/>
        <v>7.453953159</v>
      </c>
      <c r="BC73" s="11">
        <f t="shared" si="17"/>
        <v>7.541233355</v>
      </c>
      <c r="BD73" s="11">
        <f t="shared" si="17"/>
        <v>7.630930367</v>
      </c>
      <c r="BE73" s="11">
        <f t="shared" si="17"/>
        <v>7.732977941</v>
      </c>
      <c r="BF73" s="11">
        <f t="shared" si="17"/>
        <v>7.832380529</v>
      </c>
      <c r="BG73" s="11">
        <f t="shared" si="17"/>
        <v>8.004237031</v>
      </c>
      <c r="BH73" s="11">
        <f t="shared" si="17"/>
        <v>8.145703268</v>
      </c>
      <c r="BI73" s="11">
        <f t="shared" si="17"/>
        <v>8.238181373</v>
      </c>
      <c r="BJ73" s="11">
        <f t="shared" si="17"/>
        <v>8.286610803</v>
      </c>
      <c r="BK73" s="11">
        <f t="shared" si="17"/>
        <v>8.336834412</v>
      </c>
      <c r="BL73" s="11">
        <f t="shared" si="17"/>
        <v>8.407109316</v>
      </c>
      <c r="BM73" s="11">
        <f t="shared" si="17"/>
        <v>8.482536502</v>
      </c>
      <c r="BN73" s="11">
        <f t="shared" si="17"/>
        <v>8.549064635</v>
      </c>
      <c r="BO73" s="11">
        <f t="shared" si="17"/>
        <v>8.605331561</v>
      </c>
      <c r="BP73" s="11">
        <f t="shared" si="17"/>
        <v>8.693033812</v>
      </c>
      <c r="BQ73" s="11">
        <f t="shared" si="17"/>
        <v>8.755365096</v>
      </c>
      <c r="BR73" s="11">
        <f t="shared" si="17"/>
        <v>8.817044359</v>
      </c>
      <c r="BS73" s="11">
        <f t="shared" si="17"/>
        <v>8.86232997</v>
      </c>
      <c r="BT73" s="11">
        <f t="shared" si="17"/>
        <v>8.910495862</v>
      </c>
      <c r="BU73" s="11">
        <f t="shared" si="17"/>
        <v>8.870050647</v>
      </c>
      <c r="BV73" s="11">
        <f t="shared" si="17"/>
        <v>8.887771302</v>
      </c>
      <c r="BW73" s="11">
        <f t="shared" si="17"/>
        <v>8.956947712</v>
      </c>
      <c r="BX73" s="11">
        <f t="shared" si="17"/>
        <v>9.027292447</v>
      </c>
      <c r="BY73" s="11">
        <f t="shared" si="17"/>
        <v>9.098843434</v>
      </c>
      <c r="BZ73" s="11">
        <f t="shared" si="17"/>
        <v>9.17164223</v>
      </c>
      <c r="CA73" s="11">
        <f t="shared" si="17"/>
        <v>9.245734321</v>
      </c>
      <c r="CB73" s="11">
        <f t="shared" si="17"/>
        <v>9.321169448</v>
      </c>
      <c r="CC73" s="11">
        <f t="shared" si="17"/>
        <v>9.398001951</v>
      </c>
      <c r="CD73" s="11">
        <f t="shared" si="17"/>
        <v>9.476291129</v>
      </c>
      <c r="CE73" s="11">
        <f t="shared" si="17"/>
        <v>9.556101633</v>
      </c>
      <c r="CF73" s="11">
        <f t="shared" si="17"/>
        <v>9.637503873</v>
      </c>
      <c r="CG73" s="11">
        <f t="shared" si="17"/>
        <v>9.720574451</v>
      </c>
      <c r="CH73" s="11">
        <f t="shared" si="17"/>
        <v>9.805396624</v>
      </c>
      <c r="CI73" s="11">
        <f t="shared" si="17"/>
        <v>9.89206079</v>
      </c>
      <c r="CJ73" s="11">
        <f t="shared" si="17"/>
        <v>9.980664994</v>
      </c>
      <c r="CK73" s="11">
        <f t="shared" si="17"/>
        <v>10.07131547</v>
      </c>
      <c r="CL73" s="11">
        <f t="shared" si="17"/>
        <v>10.16412721</v>
      </c>
      <c r="CM73" s="11">
        <f t="shared" si="17"/>
        <v>10.25922453</v>
      </c>
      <c r="CN73" s="11">
        <f t="shared" si="17"/>
        <v>10.35674169</v>
      </c>
      <c r="CO73" s="11">
        <f t="shared" si="17"/>
        <v>10.45682354</v>
      </c>
      <c r="CP73" s="11">
        <f t="shared" si="17"/>
        <v>10.55962613</v>
      </c>
      <c r="CQ73" s="11">
        <f t="shared" si="17"/>
        <v>10.66531735</v>
      </c>
      <c r="CR73" s="11">
        <f t="shared" si="17"/>
        <v>10.77407761</v>
      </c>
      <c r="CS73" s="11">
        <f t="shared" si="17"/>
        <v>10.88610042</v>
      </c>
      <c r="CT73" s="11">
        <f t="shared" si="17"/>
        <v>11.00159299</v>
      </c>
      <c r="CU73" s="11">
        <f t="shared" si="17"/>
        <v>11.12077676</v>
      </c>
      <c r="CV73" s="11">
        <f t="shared" si="17"/>
        <v>11.24388781</v>
      </c>
      <c r="CW73" s="11">
        <f t="shared" si="17"/>
        <v>11.37117721</v>
      </c>
      <c r="CX73" s="11">
        <f t="shared" si="17"/>
        <v>11.50291109</v>
      </c>
      <c r="CY73" s="11">
        <f t="shared" si="17"/>
        <v>11.63937056</v>
      </c>
      <c r="CZ73" s="5"/>
      <c r="DA73" s="5"/>
      <c r="DB73" s="5"/>
      <c r="DC73" s="5"/>
    </row>
    <row r="74" ht="15.75" customHeight="1">
      <c r="A74" s="5" t="s">
        <v>88</v>
      </c>
      <c r="B74" s="5" t="s">
        <v>62</v>
      </c>
      <c r="C74" s="8">
        <v>0.9419857511200065</v>
      </c>
      <c r="D74" s="8">
        <v>0.9990002437085616</v>
      </c>
      <c r="E74" s="8">
        <v>1.0557737890954821</v>
      </c>
      <c r="F74" s="8">
        <v>1.1124650030141594</v>
      </c>
      <c r="G74" s="8">
        <v>1.171189035631042</v>
      </c>
      <c r="H74" s="8">
        <v>1.2350933320480937</v>
      </c>
      <c r="I74" s="8">
        <v>1.2984025770660852</v>
      </c>
      <c r="J74" s="8">
        <v>1.3522539345213838</v>
      </c>
      <c r="K74" s="8">
        <v>1.408164875768575</v>
      </c>
      <c r="L74" s="8">
        <v>1.469955569161642</v>
      </c>
      <c r="M74" s="8">
        <v>1.5218133809506098</v>
      </c>
      <c r="N74" s="8">
        <v>1.5700388545885327</v>
      </c>
      <c r="O74" s="8">
        <v>1.6190751497910487</v>
      </c>
      <c r="P74" s="8">
        <v>1.67253527024197</v>
      </c>
      <c r="Q74" s="8">
        <v>1.7270080843789408</v>
      </c>
      <c r="R74" s="8">
        <v>1.7809413557707452</v>
      </c>
      <c r="S74" s="8">
        <v>1.8336367336796568</v>
      </c>
      <c r="T74" s="8">
        <v>1.882600674745554</v>
      </c>
      <c r="U74" s="8">
        <v>1.9343278024663648</v>
      </c>
      <c r="V74" s="8">
        <v>1.9836876425132364</v>
      </c>
      <c r="W74" s="8">
        <v>2.026446730286216</v>
      </c>
      <c r="X74" s="8">
        <v>2.10168043308297</v>
      </c>
      <c r="Y74" s="8">
        <v>2.1806288496629644</v>
      </c>
      <c r="Z74" s="8">
        <v>2.2647317821299007</v>
      </c>
      <c r="AA74" s="8">
        <v>2.3389871486243927</v>
      </c>
      <c r="AB74" s="8">
        <v>2.3986196242679236</v>
      </c>
      <c r="AC74" s="8">
        <v>2.462040039735463</v>
      </c>
      <c r="AD74" s="8">
        <v>2.5315557520391527</v>
      </c>
      <c r="AE74" s="8">
        <v>2.6069623830306528</v>
      </c>
      <c r="AF74" s="8">
        <v>2.6808865755520985</v>
      </c>
      <c r="AG74" s="8">
        <v>2.743506707026319</v>
      </c>
      <c r="AH74" s="8">
        <v>2.7827937957633293</v>
      </c>
      <c r="AI74" s="8">
        <v>2.813597082662368</v>
      </c>
      <c r="AJ74" s="8">
        <v>2.8505161044810023</v>
      </c>
      <c r="AK74" s="8">
        <v>2.897803184953001</v>
      </c>
      <c r="AL74" s="8">
        <v>2.946661332056299</v>
      </c>
      <c r="AM74" s="8">
        <v>2.998463773961095</v>
      </c>
      <c r="AN74" s="8">
        <v>3.0502792287059224</v>
      </c>
      <c r="AO74" s="8">
        <v>3.1002758171433884</v>
      </c>
      <c r="AP74" s="8">
        <v>3.1473670556590774</v>
      </c>
      <c r="AQ74" s="8">
        <v>3.1916138704610577</v>
      </c>
      <c r="AR74" s="8">
        <v>3.2285717975566577</v>
      </c>
      <c r="AS74" s="8">
        <v>3.2688327954002854</v>
      </c>
      <c r="AT74" s="8">
        <v>3.311429759839283</v>
      </c>
      <c r="AU74" s="8">
        <v>3.35944398013193</v>
      </c>
      <c r="AV74" s="8">
        <v>3.4025367743341244</v>
      </c>
      <c r="AW74" s="8">
        <v>3.456608189373592</v>
      </c>
      <c r="AX74" s="8">
        <v>3.5087704644298996</v>
      </c>
      <c r="AY74" s="8">
        <v>3.5739584528086255</v>
      </c>
      <c r="AZ74" s="8">
        <v>3.6345937448879306</v>
      </c>
      <c r="BA74" s="8">
        <v>3.7050013699826345</v>
      </c>
      <c r="BB74" s="8">
        <v>3.776847112365694</v>
      </c>
      <c r="BC74" s="8">
        <v>3.844858848831825</v>
      </c>
      <c r="BD74" s="8">
        <v>3.9075745726514697</v>
      </c>
      <c r="BE74" s="8">
        <v>3.9643993819292156</v>
      </c>
      <c r="BF74" s="8">
        <v>4.028457138871756</v>
      </c>
      <c r="BG74" s="8">
        <v>4.08510338772759</v>
      </c>
      <c r="BH74" s="8">
        <v>4.120404903840056</v>
      </c>
      <c r="BI74" s="8">
        <v>4.135176151825003</v>
      </c>
      <c r="BJ74" s="8">
        <v>4.139475528818745</v>
      </c>
      <c r="BK74" s="8">
        <v>4.123665220899012</v>
      </c>
      <c r="BL74" s="8">
        <v>4.125963903777026</v>
      </c>
      <c r="BM74" s="8">
        <v>4.124039826466925</v>
      </c>
      <c r="BN74" s="8">
        <v>4.133625251171559</v>
      </c>
      <c r="BO74" s="8">
        <v>4.153730999868494</v>
      </c>
      <c r="BP74" s="8">
        <v>4.179652109996324</v>
      </c>
      <c r="BQ74" s="8">
        <v>4.208785914632247</v>
      </c>
      <c r="BR74" s="8">
        <v>4.240087944730881</v>
      </c>
      <c r="BS74" s="8">
        <v>4.296321743005255</v>
      </c>
      <c r="BT74" s="8">
        <v>4.343190727774558</v>
      </c>
      <c r="BU74" s="8">
        <v>4.31032076547232</v>
      </c>
      <c r="BV74" s="8">
        <v>4.3701855272307215</v>
      </c>
      <c r="BW74" s="8">
        <v>4.378251002809871</v>
      </c>
      <c r="BX74" s="8">
        <v>4.38674621623966</v>
      </c>
      <c r="BY74" s="8">
        <v>4.395693329370266</v>
      </c>
      <c r="BZ74" s="8">
        <v>4.405115550946495</v>
      </c>
      <c r="CA74" s="8">
        <v>4.4150371727365805</v>
      </c>
      <c r="CB74" s="8">
        <v>4.425483604847932</v>
      </c>
      <c r="CC74" s="8">
        <v>4.436481409809947</v>
      </c>
      <c r="CD74" s="8">
        <v>4.448058334930753</v>
      </c>
      <c r="CE74" s="8">
        <v>4.460243342350931</v>
      </c>
      <c r="CF74" s="8">
        <v>4.47306663612194</v>
      </c>
      <c r="CG74" s="8">
        <v>4.486559685528394</v>
      </c>
      <c r="CH74" s="8">
        <v>4.500755243750354</v>
      </c>
      <c r="CI74" s="8">
        <v>4.515687360822697</v>
      </c>
      <c r="CJ74" s="8">
        <v>4.53139138969179</v>
      </c>
      <c r="CK74" s="8">
        <v>4.547903983993608</v>
      </c>
      <c r="CL74" s="8">
        <v>4.565263085980328</v>
      </c>
      <c r="CM74" s="8">
        <v>4.583507902802859</v>
      </c>
      <c r="CN74" s="8">
        <v>4.602678869113417</v>
      </c>
      <c r="CO74" s="8">
        <v>4.622817593683946</v>
      </c>
      <c r="CP74" s="8">
        <v>4.6439667874425705</v>
      </c>
      <c r="CQ74" s="8">
        <v>4.666170170011182</v>
      </c>
      <c r="CR74" s="8">
        <v>4.689472351484045</v>
      </c>
      <c r="CS74" s="8">
        <v>4.7139186858220725</v>
      </c>
      <c r="CT74" s="8">
        <v>4.739555091854319</v>
      </c>
      <c r="CU74" s="8">
        <v>4.766427837483502</v>
      </c>
      <c r="CV74" s="8">
        <v>4.794583282294972</v>
      </c>
      <c r="CW74" s="8">
        <v>4.824067573381199</v>
      </c>
      <c r="CX74" s="8">
        <v>4.8549262888334574</v>
      </c>
      <c r="CY74" s="8">
        <v>4.887204023041272</v>
      </c>
      <c r="CZ74" s="5"/>
      <c r="DA74" s="5" t="s">
        <v>63</v>
      </c>
      <c r="DB74" s="5"/>
      <c r="DC74" s="5"/>
    </row>
    <row r="75" ht="15.75" customHeight="1">
      <c r="A75" s="5" t="s">
        <v>88</v>
      </c>
      <c r="B75" s="5" t="s">
        <v>64</v>
      </c>
      <c r="C75" s="8">
        <v>0.9412820341891527</v>
      </c>
      <c r="D75" s="8">
        <v>0.99825393368937</v>
      </c>
      <c r="E75" s="8">
        <v>1.054985065928392</v>
      </c>
      <c r="F75" s="8">
        <v>1.1116339279952698</v>
      </c>
      <c r="G75" s="8">
        <v>1.170314089474493</v>
      </c>
      <c r="H75" s="8">
        <v>1.2341706429448074</v>
      </c>
      <c r="I75" s="8">
        <v>1.297432584709103</v>
      </c>
      <c r="J75" s="8">
        <v>1.3512436927835942</v>
      </c>
      <c r="K75" s="8">
        <v>1.4071128196216878</v>
      </c>
      <c r="L75" s="8">
        <v>1.4688572501853958</v>
      </c>
      <c r="M75" s="8">
        <v>1.5206761077801436</v>
      </c>
      <c r="N75" s="8">
        <v>1.568865130349221</v>
      </c>
      <c r="O75" s="8">
        <v>1.6178639884273904</v>
      </c>
      <c r="P75" s="8">
        <v>1.6712827104370243</v>
      </c>
      <c r="Q75" s="8">
        <v>1.7257122816747565</v>
      </c>
      <c r="R75" s="8">
        <v>1.7796009767579752</v>
      </c>
      <c r="S75" s="8">
        <v>1.8322500260391534</v>
      </c>
      <c r="T75" s="8">
        <v>1.8811664294676265</v>
      </c>
      <c r="U75" s="8">
        <v>1.9328381642632273</v>
      </c>
      <c r="V75" s="8">
        <v>1.9821362184585825</v>
      </c>
      <c r="W75" s="8">
        <v>2.0248272431344185</v>
      </c>
      <c r="X75" s="8">
        <v>2.099951505925781</v>
      </c>
      <c r="Y75" s="8">
        <v>2.1787661703321386</v>
      </c>
      <c r="Z75" s="8">
        <v>2.2627034329947757</v>
      </c>
      <c r="AA75" s="8">
        <v>2.3367646403818614</v>
      </c>
      <c r="AB75" s="8">
        <v>2.396168961875708</v>
      </c>
      <c r="AC75" s="8">
        <v>2.4593031054541257</v>
      </c>
      <c r="AD75" s="8">
        <v>2.528461087054862</v>
      </c>
      <c r="AE75" s="8">
        <v>2.603425912976944</v>
      </c>
      <c r="AF75" s="8">
        <v>2.676815962551375</v>
      </c>
      <c r="AG75" s="8">
        <v>2.738802367315345</v>
      </c>
      <c r="AH75" s="8">
        <v>2.777371219881259</v>
      </c>
      <c r="AI75" s="8">
        <v>2.807333950340754</v>
      </c>
      <c r="AJ75" s="8">
        <v>2.8432660964163046</v>
      </c>
      <c r="AK75" s="8">
        <v>2.889404167179607</v>
      </c>
      <c r="AL75" s="8">
        <v>2.9369457804748405</v>
      </c>
      <c r="AM75" s="8">
        <v>2.9872520403405813</v>
      </c>
      <c r="AN75" s="8">
        <v>3.037383766161874</v>
      </c>
      <c r="AO75" s="8">
        <v>3.0855014683142334</v>
      </c>
      <c r="AP75" s="8">
        <v>3.130511657995022</v>
      </c>
      <c r="AQ75" s="8">
        <v>3.172468569650614</v>
      </c>
      <c r="AR75" s="8">
        <v>3.2069058641952783</v>
      </c>
      <c r="AS75" s="8">
        <v>3.2444178113509126</v>
      </c>
      <c r="AT75" s="8">
        <v>3.2840340930696366</v>
      </c>
      <c r="AU75" s="8">
        <v>3.3288306883364656</v>
      </c>
      <c r="AV75" s="8">
        <v>3.368474476421562</v>
      </c>
      <c r="AW75" s="8">
        <v>3.4086782478387683</v>
      </c>
      <c r="AX75" s="8">
        <v>3.4566016027128974</v>
      </c>
      <c r="AY75" s="8">
        <v>3.4995186363494404</v>
      </c>
      <c r="AZ75" s="8">
        <v>3.5434370673633477</v>
      </c>
      <c r="BA75" s="8">
        <v>3.5874229527937724</v>
      </c>
      <c r="BB75" s="8">
        <v>3.6315778624159516</v>
      </c>
      <c r="BC75" s="8">
        <v>3.661556499860007</v>
      </c>
      <c r="BD75" s="8">
        <v>3.6927074436640335</v>
      </c>
      <c r="BE75" s="8">
        <v>3.7526748548314464</v>
      </c>
      <c r="BF75" s="8">
        <v>3.8142092625019015</v>
      </c>
      <c r="BG75" s="8">
        <v>3.8755725701633694</v>
      </c>
      <c r="BH75" s="8">
        <v>3.924587372443866</v>
      </c>
      <c r="BI75" s="8">
        <v>3.9431598261594454</v>
      </c>
      <c r="BJ75" s="8">
        <v>3.94111045793779</v>
      </c>
      <c r="BK75" s="8">
        <v>3.9291006805041837</v>
      </c>
      <c r="BL75" s="8">
        <v>3.92569758481919</v>
      </c>
      <c r="BM75" s="8">
        <v>3.927185139787687</v>
      </c>
      <c r="BN75" s="8">
        <v>3.919975669276971</v>
      </c>
      <c r="BO75" s="8">
        <v>3.9158106327935593</v>
      </c>
      <c r="BP75" s="8">
        <v>3.908119664332322</v>
      </c>
      <c r="BQ75" s="8">
        <v>3.908121954834158</v>
      </c>
      <c r="BR75" s="8">
        <v>3.9067956511330713</v>
      </c>
      <c r="BS75" s="8">
        <v>3.898273613981141</v>
      </c>
      <c r="BT75" s="8">
        <v>3.9007230477980657</v>
      </c>
      <c r="BU75" s="8">
        <v>3.8287350614857134</v>
      </c>
      <c r="BV75" s="8">
        <v>3.850363298499954</v>
      </c>
      <c r="BW75" s="8">
        <v>3.8610199967026637</v>
      </c>
      <c r="BX75" s="8">
        <v>3.8723250089987338</v>
      </c>
      <c r="BY75" s="8">
        <v>3.88431703229576</v>
      </c>
      <c r="BZ75" s="8">
        <v>3.897036943817848</v>
      </c>
      <c r="CA75" s="8">
        <v>3.9105279004171667</v>
      </c>
      <c r="CB75" s="8">
        <v>3.9248354378215153</v>
      </c>
      <c r="CC75" s="8">
        <v>3.940007568713476</v>
      </c>
      <c r="CD75" s="8">
        <v>3.956094878275642</v>
      </c>
      <c r="CE75" s="8">
        <v>3.9731506155267615</v>
      </c>
      <c r="CF75" s="8">
        <v>3.991230778407986</v>
      </c>
      <c r="CG75" s="8">
        <v>4.010394190147896</v>
      </c>
      <c r="CH75" s="8">
        <v>4.030702563930019</v>
      </c>
      <c r="CI75" s="8">
        <v>4.052220552296577</v>
      </c>
      <c r="CJ75" s="8">
        <v>4.075015777035879</v>
      </c>
      <c r="CK75" s="8">
        <v>4.099158834506164</v>
      </c>
      <c r="CL75" s="8">
        <v>4.124723270433647</v>
      </c>
      <c r="CM75" s="8">
        <v>4.151785517175304</v>
      </c>
      <c r="CN75" s="8">
        <v>4.180424785246951</v>
      </c>
      <c r="CO75" s="8">
        <v>4.210722899576364</v>
      </c>
      <c r="CP75" s="8">
        <v>4.242764069445427</v>
      </c>
      <c r="CQ75" s="8">
        <v>4.276634579437134</v>
      </c>
      <c r="CR75" s="8">
        <v>4.312422386914299</v>
      </c>
      <c r="CS75" s="8">
        <v>4.350216609652509</v>
      </c>
      <c r="CT75" s="8">
        <v>4.390106885273534</v>
      </c>
      <c r="CU75" s="8">
        <v>4.432182582145895</v>
      </c>
      <c r="CV75" s="8">
        <v>4.4765318395371665</v>
      </c>
      <c r="CW75" s="8">
        <v>4.523240413160831</v>
      </c>
      <c r="CX75" s="8">
        <v>4.572390301053626</v>
      </c>
      <c r="CY75" s="8">
        <v>4.624058124205892</v>
      </c>
      <c r="CZ75" s="5"/>
      <c r="DA75" s="5" t="s">
        <v>63</v>
      </c>
      <c r="DB75" s="5"/>
      <c r="DC75" s="5"/>
    </row>
    <row r="76" ht="15.75" customHeight="1">
      <c r="A76" s="5" t="s">
        <v>88</v>
      </c>
      <c r="B76" s="5" t="s">
        <v>65</v>
      </c>
      <c r="C76" s="8">
        <v>0.6456908154809835</v>
      </c>
      <c r="D76" s="8">
        <v>0.684771742532917</v>
      </c>
      <c r="E76" s="8">
        <v>0.7236873943952928</v>
      </c>
      <c r="F76" s="8">
        <v>0.7625463281967426</v>
      </c>
      <c r="G76" s="8">
        <v>0.8027980395903876</v>
      </c>
      <c r="H76" s="8">
        <v>0.8465992952307979</v>
      </c>
      <c r="I76" s="8">
        <v>0.8899901617249076</v>
      </c>
      <c r="J76" s="8">
        <v>0.9268935302146432</v>
      </c>
      <c r="K76" s="8">
        <v>0.9652009523902153</v>
      </c>
      <c r="L76" s="8">
        <v>1.007526229720586</v>
      </c>
      <c r="M76" s="8">
        <v>1.043023695668905</v>
      </c>
      <c r="N76" s="8">
        <v>1.0760032388335092</v>
      </c>
      <c r="O76" s="8">
        <v>1.1094984044764473</v>
      </c>
      <c r="P76" s="8">
        <v>1.145970766783649</v>
      </c>
      <c r="Q76" s="8">
        <v>1.183063925394045</v>
      </c>
      <c r="R76" s="8">
        <v>1.2196924394184743</v>
      </c>
      <c r="S76" s="8">
        <v>1.255353107038162</v>
      </c>
      <c r="T76" s="8">
        <v>1.2883094850187962</v>
      </c>
      <c r="U76" s="8">
        <v>1.3229839406454076</v>
      </c>
      <c r="V76" s="8">
        <v>1.3558288174803026</v>
      </c>
      <c r="W76" s="8">
        <v>1.3839106000832968</v>
      </c>
      <c r="X76" s="8">
        <v>1.4338938438938909</v>
      </c>
      <c r="Y76" s="8">
        <v>1.4860765396609696</v>
      </c>
      <c r="Z76" s="8">
        <v>1.541405120671663</v>
      </c>
      <c r="AA76" s="8">
        <v>1.5895574853230219</v>
      </c>
      <c r="AB76" s="8">
        <v>1.6272240551314008</v>
      </c>
      <c r="AC76" s="8">
        <v>1.6669915513070297</v>
      </c>
      <c r="AD76" s="8">
        <v>1.7104120730055918</v>
      </c>
      <c r="AE76" s="8">
        <v>1.7573198332502245</v>
      </c>
      <c r="AF76" s="8">
        <v>1.8026387521320555</v>
      </c>
      <c r="AG76" s="8">
        <v>1.8396180209605335</v>
      </c>
      <c r="AH76" s="8">
        <v>1.8602967359398856</v>
      </c>
      <c r="AI76" s="8">
        <v>1.874622006973788</v>
      </c>
      <c r="AJ76" s="8">
        <v>1.8925985478560627</v>
      </c>
      <c r="AK76" s="8">
        <v>1.9171396899220488</v>
      </c>
      <c r="AL76" s="8">
        <v>1.942214782636672</v>
      </c>
      <c r="AM76" s="8">
        <v>1.9687649280302104</v>
      </c>
      <c r="AN76" s="8">
        <v>1.994781087745759</v>
      </c>
      <c r="AO76" s="8">
        <v>2.019008316741367</v>
      </c>
      <c r="AP76" s="8">
        <v>2.040703333975742</v>
      </c>
      <c r="AQ76" s="8">
        <v>2.0599104204930416</v>
      </c>
      <c r="AR76" s="8">
        <v>2.0734442994568822</v>
      </c>
      <c r="AS76" s="8">
        <v>2.088692248991449</v>
      </c>
      <c r="AT76" s="8">
        <v>2.1049985955903927</v>
      </c>
      <c r="AU76" s="8">
        <v>2.12448535190246</v>
      </c>
      <c r="AV76" s="8">
        <v>2.1400786742749367</v>
      </c>
      <c r="AW76" s="8">
        <v>2.157398188673115</v>
      </c>
      <c r="AX76" s="8">
        <v>2.1733104870583015</v>
      </c>
      <c r="AY76" s="8">
        <v>2.174595451907822</v>
      </c>
      <c r="AZ76" s="8">
        <v>2.179025378916606</v>
      </c>
      <c r="BA76" s="8">
        <v>2.1871020031078423</v>
      </c>
      <c r="BB76" s="8">
        <v>2.204156484744511</v>
      </c>
      <c r="BC76" s="8">
        <v>2.221127368470121</v>
      </c>
      <c r="BD76" s="8">
        <v>2.235589362248041</v>
      </c>
      <c r="BE76" s="8">
        <v>2.266733302499143</v>
      </c>
      <c r="BF76" s="8">
        <v>2.2883349923590606</v>
      </c>
      <c r="BG76" s="8">
        <v>2.3207744305001023</v>
      </c>
      <c r="BH76" s="8">
        <v>2.355270344810625</v>
      </c>
      <c r="BI76" s="8">
        <v>2.3928581663787036</v>
      </c>
      <c r="BJ76" s="8">
        <v>2.4012709552231675</v>
      </c>
      <c r="BK76" s="8">
        <v>2.41225089183208</v>
      </c>
      <c r="BL76" s="8">
        <v>2.427710848684985</v>
      </c>
      <c r="BM76" s="8">
        <v>2.4563996249747064</v>
      </c>
      <c r="BN76" s="8">
        <v>2.495677538760036</v>
      </c>
      <c r="BO76" s="8">
        <v>2.544658072369933</v>
      </c>
      <c r="BP76" s="8">
        <v>2.6071977672645343</v>
      </c>
      <c r="BQ76" s="8">
        <v>2.669317986228254</v>
      </c>
      <c r="BR76" s="8">
        <v>2.721135142221104</v>
      </c>
      <c r="BS76" s="8">
        <v>2.7608233754285396</v>
      </c>
      <c r="BT76" s="8">
        <v>2.8178644693988435</v>
      </c>
      <c r="BU76" s="8">
        <v>2.7990118137332076</v>
      </c>
      <c r="BV76" s="8">
        <v>2.840598137763964</v>
      </c>
      <c r="BW76" s="8">
        <v>2.8917060252084</v>
      </c>
      <c r="BX76" s="8">
        <v>2.943090583578158</v>
      </c>
      <c r="BY76" s="8">
        <v>2.994730450492106</v>
      </c>
      <c r="BZ76" s="8">
        <v>3.0466038097207737</v>
      </c>
      <c r="CA76" s="8">
        <v>3.0986884262500296</v>
      </c>
      <c r="CB76" s="8">
        <v>3.1509616829064884</v>
      </c>
      <c r="CC76" s="8">
        <v>3.2034006184220583</v>
      </c>
      <c r="CD76" s="8">
        <v>3.2559819668073904</v>
      </c>
      <c r="CE76" s="8">
        <v>3.308682197893666</v>
      </c>
      <c r="CF76" s="8">
        <v>3.361477558896959</v>
      </c>
      <c r="CG76" s="8">
        <v>3.4143441168509767</v>
      </c>
      <c r="CH76" s="8">
        <v>3.4672578017480387</v>
      </c>
      <c r="CI76" s="8">
        <v>3.5201944502252576</v>
      </c>
      <c r="CJ76" s="8">
        <v>3.5731298496276116</v>
      </c>
      <c r="CK76" s="8">
        <v>3.6260397822768633</v>
      </c>
      <c r="CL76" s="8">
        <v>3.678900069775271</v>
      </c>
      <c r="CM76" s="8">
        <v>3.7316866171722523</v>
      </c>
      <c r="CN76" s="8">
        <v>3.784375456821338</v>
      </c>
      <c r="CO76" s="8">
        <v>3.836942791759371</v>
      </c>
      <c r="CP76" s="8">
        <v>3.8893650384416394</v>
      </c>
      <c r="CQ76" s="8">
        <v>3.9416188686703504</v>
      </c>
      <c r="CR76" s="8">
        <v>3.993681250560291</v>
      </c>
      <c r="CS76" s="8">
        <v>4.045529488391112</v>
      </c>
      <c r="CT76" s="8">
        <v>4.0971412612026405</v>
      </c>
      <c r="CU76" s="8">
        <v>4.148494659998579</v>
      </c>
      <c r="CV76" s="8">
        <v>4.199568223431291</v>
      </c>
      <c r="CW76" s="8">
        <v>4.250340971851599</v>
      </c>
      <c r="CX76" s="8">
        <v>4.30079243961618</v>
      </c>
      <c r="CY76" s="8">
        <v>4.350902705556789</v>
      </c>
      <c r="CZ76" s="5"/>
      <c r="DA76" s="5" t="s">
        <v>63</v>
      </c>
      <c r="DB76" s="5"/>
      <c r="DC76" s="5"/>
    </row>
    <row r="77" ht="15.75" customHeight="1">
      <c r="A77" s="10" t="s">
        <v>88</v>
      </c>
      <c r="B77" s="10" t="s">
        <v>66</v>
      </c>
      <c r="C77" s="11">
        <f t="shared" ref="C77:CY77" si="18">SUM(C74:C76)</f>
        <v>2.528958601</v>
      </c>
      <c r="D77" s="11">
        <f t="shared" si="18"/>
        <v>2.68202592</v>
      </c>
      <c r="E77" s="11">
        <f t="shared" si="18"/>
        <v>2.834446249</v>
      </c>
      <c r="F77" s="11">
        <f t="shared" si="18"/>
        <v>2.986645259</v>
      </c>
      <c r="G77" s="11">
        <f t="shared" si="18"/>
        <v>3.144301165</v>
      </c>
      <c r="H77" s="11">
        <f t="shared" si="18"/>
        <v>3.31586327</v>
      </c>
      <c r="I77" s="11">
        <f t="shared" si="18"/>
        <v>3.485825324</v>
      </c>
      <c r="J77" s="11">
        <f t="shared" si="18"/>
        <v>3.630391158</v>
      </c>
      <c r="K77" s="11">
        <f t="shared" si="18"/>
        <v>3.780478648</v>
      </c>
      <c r="L77" s="11">
        <f t="shared" si="18"/>
        <v>3.946339049</v>
      </c>
      <c r="M77" s="11">
        <f t="shared" si="18"/>
        <v>4.085513184</v>
      </c>
      <c r="N77" s="11">
        <f t="shared" si="18"/>
        <v>4.214907224</v>
      </c>
      <c r="O77" s="11">
        <f t="shared" si="18"/>
        <v>4.346437543</v>
      </c>
      <c r="P77" s="11">
        <f t="shared" si="18"/>
        <v>4.489788747</v>
      </c>
      <c r="Q77" s="11">
        <f t="shared" si="18"/>
        <v>4.635784291</v>
      </c>
      <c r="R77" s="11">
        <f t="shared" si="18"/>
        <v>4.780234772</v>
      </c>
      <c r="S77" s="11">
        <f t="shared" si="18"/>
        <v>4.921239867</v>
      </c>
      <c r="T77" s="11">
        <f t="shared" si="18"/>
        <v>5.052076589</v>
      </c>
      <c r="U77" s="11">
        <f t="shared" si="18"/>
        <v>5.190149907</v>
      </c>
      <c r="V77" s="11">
        <f t="shared" si="18"/>
        <v>5.321652678</v>
      </c>
      <c r="W77" s="11">
        <f t="shared" si="18"/>
        <v>5.435184574</v>
      </c>
      <c r="X77" s="11">
        <f t="shared" si="18"/>
        <v>5.635525783</v>
      </c>
      <c r="Y77" s="11">
        <f t="shared" si="18"/>
        <v>5.84547156</v>
      </c>
      <c r="Z77" s="11">
        <f t="shared" si="18"/>
        <v>6.068840336</v>
      </c>
      <c r="AA77" s="11">
        <f t="shared" si="18"/>
        <v>6.265309274</v>
      </c>
      <c r="AB77" s="11">
        <f t="shared" si="18"/>
        <v>6.422012641</v>
      </c>
      <c r="AC77" s="11">
        <f t="shared" si="18"/>
        <v>6.588334696</v>
      </c>
      <c r="AD77" s="11">
        <f t="shared" si="18"/>
        <v>6.770428912</v>
      </c>
      <c r="AE77" s="11">
        <f t="shared" si="18"/>
        <v>6.967708129</v>
      </c>
      <c r="AF77" s="11">
        <f t="shared" si="18"/>
        <v>7.16034129</v>
      </c>
      <c r="AG77" s="11">
        <f t="shared" si="18"/>
        <v>7.321927095</v>
      </c>
      <c r="AH77" s="11">
        <f t="shared" si="18"/>
        <v>7.420461752</v>
      </c>
      <c r="AI77" s="11">
        <f t="shared" si="18"/>
        <v>7.49555304</v>
      </c>
      <c r="AJ77" s="11">
        <f t="shared" si="18"/>
        <v>7.586380749</v>
      </c>
      <c r="AK77" s="11">
        <f t="shared" si="18"/>
        <v>7.704347042</v>
      </c>
      <c r="AL77" s="11">
        <f t="shared" si="18"/>
        <v>7.825821895</v>
      </c>
      <c r="AM77" s="11">
        <f t="shared" si="18"/>
        <v>7.954480742</v>
      </c>
      <c r="AN77" s="11">
        <f t="shared" si="18"/>
        <v>8.082444083</v>
      </c>
      <c r="AO77" s="11">
        <f t="shared" si="18"/>
        <v>8.204785602</v>
      </c>
      <c r="AP77" s="11">
        <f t="shared" si="18"/>
        <v>8.318582048</v>
      </c>
      <c r="AQ77" s="11">
        <f t="shared" si="18"/>
        <v>8.423992861</v>
      </c>
      <c r="AR77" s="11">
        <f t="shared" si="18"/>
        <v>8.508921961</v>
      </c>
      <c r="AS77" s="11">
        <f t="shared" si="18"/>
        <v>8.601942856</v>
      </c>
      <c r="AT77" s="11">
        <f t="shared" si="18"/>
        <v>8.700462448</v>
      </c>
      <c r="AU77" s="11">
        <f t="shared" si="18"/>
        <v>8.81276002</v>
      </c>
      <c r="AV77" s="11">
        <f t="shared" si="18"/>
        <v>8.911089925</v>
      </c>
      <c r="AW77" s="11">
        <f t="shared" si="18"/>
        <v>9.022684626</v>
      </c>
      <c r="AX77" s="11">
        <f t="shared" si="18"/>
        <v>9.138682554</v>
      </c>
      <c r="AY77" s="11">
        <f t="shared" si="18"/>
        <v>9.248072541</v>
      </c>
      <c r="AZ77" s="11">
        <f t="shared" si="18"/>
        <v>9.357056191</v>
      </c>
      <c r="BA77" s="11">
        <f t="shared" si="18"/>
        <v>9.479526326</v>
      </c>
      <c r="BB77" s="11">
        <f t="shared" si="18"/>
        <v>9.61258146</v>
      </c>
      <c r="BC77" s="11">
        <f t="shared" si="18"/>
        <v>9.727542717</v>
      </c>
      <c r="BD77" s="11">
        <f t="shared" si="18"/>
        <v>9.835871379</v>
      </c>
      <c r="BE77" s="11">
        <f t="shared" si="18"/>
        <v>9.983807539</v>
      </c>
      <c r="BF77" s="11">
        <f t="shared" si="18"/>
        <v>10.13100139</v>
      </c>
      <c r="BG77" s="11">
        <f t="shared" si="18"/>
        <v>10.28145039</v>
      </c>
      <c r="BH77" s="11">
        <f t="shared" si="18"/>
        <v>10.40026262</v>
      </c>
      <c r="BI77" s="11">
        <f t="shared" si="18"/>
        <v>10.47119414</v>
      </c>
      <c r="BJ77" s="11">
        <f t="shared" si="18"/>
        <v>10.48185694</v>
      </c>
      <c r="BK77" s="11">
        <f t="shared" si="18"/>
        <v>10.46501679</v>
      </c>
      <c r="BL77" s="11">
        <f t="shared" si="18"/>
        <v>10.47937234</v>
      </c>
      <c r="BM77" s="11">
        <f t="shared" si="18"/>
        <v>10.50762459</v>
      </c>
      <c r="BN77" s="11">
        <f t="shared" si="18"/>
        <v>10.54927846</v>
      </c>
      <c r="BO77" s="11">
        <f t="shared" si="18"/>
        <v>10.61419971</v>
      </c>
      <c r="BP77" s="11">
        <f t="shared" si="18"/>
        <v>10.69496954</v>
      </c>
      <c r="BQ77" s="11">
        <f t="shared" si="18"/>
        <v>10.78622586</v>
      </c>
      <c r="BR77" s="11">
        <f t="shared" si="18"/>
        <v>10.86801874</v>
      </c>
      <c r="BS77" s="11">
        <f t="shared" si="18"/>
        <v>10.95541873</v>
      </c>
      <c r="BT77" s="11">
        <f t="shared" si="18"/>
        <v>11.06177824</v>
      </c>
      <c r="BU77" s="11">
        <f t="shared" si="18"/>
        <v>10.93806764</v>
      </c>
      <c r="BV77" s="11">
        <f t="shared" si="18"/>
        <v>11.06114696</v>
      </c>
      <c r="BW77" s="11">
        <f t="shared" si="18"/>
        <v>11.13097702</v>
      </c>
      <c r="BX77" s="11">
        <f t="shared" si="18"/>
        <v>11.20216181</v>
      </c>
      <c r="BY77" s="11">
        <f t="shared" si="18"/>
        <v>11.27474081</v>
      </c>
      <c r="BZ77" s="11">
        <f t="shared" si="18"/>
        <v>11.3487563</v>
      </c>
      <c r="CA77" s="11">
        <f t="shared" si="18"/>
        <v>11.4242535</v>
      </c>
      <c r="CB77" s="11">
        <f t="shared" si="18"/>
        <v>11.50128073</v>
      </c>
      <c r="CC77" s="11">
        <f t="shared" si="18"/>
        <v>11.5798896</v>
      </c>
      <c r="CD77" s="11">
        <f t="shared" si="18"/>
        <v>11.66013518</v>
      </c>
      <c r="CE77" s="11">
        <f t="shared" si="18"/>
        <v>11.74207616</v>
      </c>
      <c r="CF77" s="11">
        <f t="shared" si="18"/>
        <v>11.82577497</v>
      </c>
      <c r="CG77" s="11">
        <f t="shared" si="18"/>
        <v>11.91129799</v>
      </c>
      <c r="CH77" s="11">
        <f t="shared" si="18"/>
        <v>11.99871561</v>
      </c>
      <c r="CI77" s="11">
        <f t="shared" si="18"/>
        <v>12.08810236</v>
      </c>
      <c r="CJ77" s="11">
        <f t="shared" si="18"/>
        <v>12.17953702</v>
      </c>
      <c r="CK77" s="11">
        <f t="shared" si="18"/>
        <v>12.2731026</v>
      </c>
      <c r="CL77" s="11">
        <f t="shared" si="18"/>
        <v>12.36888643</v>
      </c>
      <c r="CM77" s="11">
        <f t="shared" si="18"/>
        <v>12.46698004</v>
      </c>
      <c r="CN77" s="11">
        <f t="shared" si="18"/>
        <v>12.56747911</v>
      </c>
      <c r="CO77" s="11">
        <f t="shared" si="18"/>
        <v>12.67048329</v>
      </c>
      <c r="CP77" s="11">
        <f t="shared" si="18"/>
        <v>12.7760959</v>
      </c>
      <c r="CQ77" s="11">
        <f t="shared" si="18"/>
        <v>12.88442362</v>
      </c>
      <c r="CR77" s="11">
        <f t="shared" si="18"/>
        <v>12.99557599</v>
      </c>
      <c r="CS77" s="11">
        <f t="shared" si="18"/>
        <v>13.10966478</v>
      </c>
      <c r="CT77" s="11">
        <f t="shared" si="18"/>
        <v>13.22680324</v>
      </c>
      <c r="CU77" s="11">
        <f t="shared" si="18"/>
        <v>13.34710508</v>
      </c>
      <c r="CV77" s="11">
        <f t="shared" si="18"/>
        <v>13.47068335</v>
      </c>
      <c r="CW77" s="11">
        <f t="shared" si="18"/>
        <v>13.59764896</v>
      </c>
      <c r="CX77" s="11">
        <f t="shared" si="18"/>
        <v>13.72810903</v>
      </c>
      <c r="CY77" s="11">
        <f t="shared" si="18"/>
        <v>13.86216485</v>
      </c>
      <c r="CZ77" s="5"/>
      <c r="DA77" s="5"/>
      <c r="DB77" s="5"/>
      <c r="DC77" s="5"/>
    </row>
    <row r="78" ht="15.75" customHeight="1">
      <c r="A78" s="5" t="s">
        <v>89</v>
      </c>
      <c r="B78" s="5" t="s">
        <v>62</v>
      </c>
      <c r="C78" s="8">
        <v>0.4332869394853967</v>
      </c>
      <c r="D78" s="8">
        <v>0.46978406932075767</v>
      </c>
      <c r="E78" s="8">
        <v>0.5071299320400868</v>
      </c>
      <c r="F78" s="8">
        <v>0.5453676825739071</v>
      </c>
      <c r="G78" s="8">
        <v>0.5855260890398009</v>
      </c>
      <c r="H78" s="8">
        <v>0.6292415159603372</v>
      </c>
      <c r="I78" s="8">
        <v>0.6736375400184549</v>
      </c>
      <c r="J78" s="8">
        <v>0.7139910588928234</v>
      </c>
      <c r="K78" s="8">
        <v>0.7562055113343255</v>
      </c>
      <c r="L78" s="8">
        <v>0.8024005685419795</v>
      </c>
      <c r="M78" s="8">
        <v>0.8439399345199501</v>
      </c>
      <c r="N78" s="8">
        <v>0.8844710494136816</v>
      </c>
      <c r="O78" s="8">
        <v>0.9260206010979342</v>
      </c>
      <c r="P78" s="8">
        <v>0.9706890241112245</v>
      </c>
      <c r="Q78" s="8">
        <v>1.0165613369416995</v>
      </c>
      <c r="R78" s="8">
        <v>1.062717685329382</v>
      </c>
      <c r="S78" s="8">
        <v>1.1087050178974336</v>
      </c>
      <c r="T78" s="8">
        <v>1.1529503466453919</v>
      </c>
      <c r="U78" s="8">
        <v>1.1993795139892165</v>
      </c>
      <c r="V78" s="8">
        <v>1.2448214562573718</v>
      </c>
      <c r="W78" s="8">
        <v>1.286522178637602</v>
      </c>
      <c r="X78" s="8">
        <v>1.3431760062614413</v>
      </c>
      <c r="Y78" s="8">
        <v>1.4028406166099472</v>
      </c>
      <c r="Z78" s="8">
        <v>1.466493752377205</v>
      </c>
      <c r="AA78" s="8">
        <v>1.5244213412350873</v>
      </c>
      <c r="AB78" s="8">
        <v>1.5733651521787455</v>
      </c>
      <c r="AC78" s="8">
        <v>1.6252933789706119</v>
      </c>
      <c r="AD78" s="8">
        <v>1.6817852406757872</v>
      </c>
      <c r="AE78" s="8">
        <v>1.7427792689286175</v>
      </c>
      <c r="AF78" s="8">
        <v>1.803387879022586</v>
      </c>
      <c r="AG78" s="8">
        <v>1.8569432403772592</v>
      </c>
      <c r="AH78" s="8">
        <v>1.8994977370808352</v>
      </c>
      <c r="AI78" s="8">
        <v>1.9365076844914233</v>
      </c>
      <c r="AJ78" s="8">
        <v>1.9779561712614429</v>
      </c>
      <c r="AK78" s="8">
        <v>2.0269170075681777</v>
      </c>
      <c r="AL78" s="8">
        <v>2.077356407730535</v>
      </c>
      <c r="AM78" s="8">
        <v>2.130270490430657</v>
      </c>
      <c r="AN78" s="8">
        <v>2.1836032681882394</v>
      </c>
      <c r="AO78" s="8">
        <v>2.236027978132916</v>
      </c>
      <c r="AP78" s="8">
        <v>2.2867205813960876</v>
      </c>
      <c r="AQ78" s="8">
        <v>2.3356744910307876</v>
      </c>
      <c r="AR78" s="8">
        <v>2.375037540766138</v>
      </c>
      <c r="AS78" s="8">
        <v>2.4169886160526572</v>
      </c>
      <c r="AT78" s="8">
        <v>2.4608436312236965</v>
      </c>
      <c r="AU78" s="8">
        <v>2.508926924298657</v>
      </c>
      <c r="AV78" s="8">
        <v>2.5535359262549417</v>
      </c>
      <c r="AW78" s="8">
        <v>2.6000759439183128</v>
      </c>
      <c r="AX78" s="8">
        <v>2.6465824031695084</v>
      </c>
      <c r="AY78" s="8">
        <v>2.6973538397820316</v>
      </c>
      <c r="AZ78" s="8">
        <v>2.7438556319036986</v>
      </c>
      <c r="BA78" s="8">
        <v>2.7857568075437076</v>
      </c>
      <c r="BB78" s="8">
        <v>2.8308739177823745</v>
      </c>
      <c r="BC78" s="8">
        <v>2.881387028771831</v>
      </c>
      <c r="BD78" s="8">
        <v>2.9321762472196404</v>
      </c>
      <c r="BE78" s="8">
        <v>2.981380287453395</v>
      </c>
      <c r="BF78" s="8">
        <v>3.041279585275678</v>
      </c>
      <c r="BG78" s="8">
        <v>3.0798438629929903</v>
      </c>
      <c r="BH78" s="8">
        <v>3.117954682069328</v>
      </c>
      <c r="BI78" s="8">
        <v>3.132215444983437</v>
      </c>
      <c r="BJ78" s="8">
        <v>3.1451101108199437</v>
      </c>
      <c r="BK78" s="8">
        <v>3.1478686573748225</v>
      </c>
      <c r="BL78" s="8">
        <v>3.1450762513663477</v>
      </c>
      <c r="BM78" s="8">
        <v>3.149857660914966</v>
      </c>
      <c r="BN78" s="8">
        <v>3.1612661827061443</v>
      </c>
      <c r="BO78" s="8">
        <v>3.1761231075574288</v>
      </c>
      <c r="BP78" s="8">
        <v>3.205178533182851</v>
      </c>
      <c r="BQ78" s="8">
        <v>3.2296844578189408</v>
      </c>
      <c r="BR78" s="8">
        <v>3.2569577314296385</v>
      </c>
      <c r="BS78" s="8">
        <v>3.2856704591076613</v>
      </c>
      <c r="BT78" s="8">
        <v>3.3058105131177355</v>
      </c>
      <c r="BU78" s="8">
        <v>3.2848206455437854</v>
      </c>
      <c r="BV78" s="8">
        <v>3.3200957316828763</v>
      </c>
      <c r="BW78" s="8">
        <v>3.321854032019629</v>
      </c>
      <c r="BX78" s="8">
        <v>3.3237499234337116</v>
      </c>
      <c r="BY78" s="8">
        <v>3.325794083175724</v>
      </c>
      <c r="BZ78" s="8">
        <v>3.3279980019145037</v>
      </c>
      <c r="CA78" s="8">
        <v>3.330374043091563</v>
      </c>
      <c r="CB78" s="8">
        <v>3.3329355061403128</v>
      </c>
      <c r="CC78" s="8">
        <v>3.335696693733288</v>
      </c>
      <c r="CD78" s="8">
        <v>3.3386729832083795</v>
      </c>
      <c r="CE78" s="8">
        <v>3.3418809023072944</v>
      </c>
      <c r="CF78" s="8">
        <v>3.3453382093349266</v>
      </c>
      <c r="CG78" s="8">
        <v>3.349063977815372</v>
      </c>
      <c r="CH78" s="8">
        <v>3.3530786856772403</v>
      </c>
      <c r="CI78" s="8">
        <v>3.3574043089453554</v>
      </c>
      <c r="CJ78" s="8">
        <v>3.362064419845359</v>
      </c>
      <c r="CK78" s="8">
        <v>3.3670842891388886</v>
      </c>
      <c r="CL78" s="8">
        <v>3.372490992396139</v>
      </c>
      <c r="CM78" s="8">
        <v>3.3783135197753236</v>
      </c>
      <c r="CN78" s="8">
        <v>3.384582888709353</v>
      </c>
      <c r="CO78" s="8">
        <v>3.391332258692842</v>
      </c>
      <c r="CP78" s="8">
        <v>3.398597047109829</v>
      </c>
      <c r="CQ78" s="8">
        <v>3.406415044735691</v>
      </c>
      <c r="CR78" s="8">
        <v>3.414826529175624</v>
      </c>
      <c r="CS78" s="8">
        <v>3.423874374054936</v>
      </c>
      <c r="CT78" s="8">
        <v>3.4336041512399014</v>
      </c>
      <c r="CU78" s="8">
        <v>3.4440642227266793</v>
      </c>
      <c r="CV78" s="8">
        <v>3.455305818072654</v>
      </c>
      <c r="CW78" s="8">
        <v>3.4673830923404725</v>
      </c>
      <c r="CX78" s="8">
        <v>3.480353158459423</v>
      </c>
      <c r="CY78" s="8">
        <v>3.4942760866600415</v>
      </c>
      <c r="CZ78" s="5"/>
      <c r="DA78" s="12" t="s">
        <v>74</v>
      </c>
      <c r="DB78" s="5"/>
      <c r="DC78" s="5"/>
    </row>
    <row r="79" ht="15.75" customHeight="1">
      <c r="A79" s="5" t="s">
        <v>89</v>
      </c>
      <c r="B79" s="5" t="s">
        <v>64</v>
      </c>
      <c r="C79" s="8">
        <v>0.39555368354248416</v>
      </c>
      <c r="D79" s="8">
        <v>0.4288724218330524</v>
      </c>
      <c r="E79" s="8">
        <v>0.4629659801707549</v>
      </c>
      <c r="F79" s="8">
        <v>0.497873755224357</v>
      </c>
      <c r="G79" s="8">
        <v>0.5345349235324683</v>
      </c>
      <c r="H79" s="8">
        <v>0.5744433444885625</v>
      </c>
      <c r="I79" s="8">
        <v>0.61497308970974</v>
      </c>
      <c r="J79" s="8">
        <v>0.6518123698542581</v>
      </c>
      <c r="K79" s="8">
        <v>0.6903505089082226</v>
      </c>
      <c r="L79" s="8">
        <v>0.7325225688919296</v>
      </c>
      <c r="M79" s="8">
        <v>0.7704443252464285</v>
      </c>
      <c r="N79" s="8">
        <v>0.8074455233944741</v>
      </c>
      <c r="O79" s="8">
        <v>0.8453762613502085</v>
      </c>
      <c r="P79" s="8">
        <v>0.8861539000682062</v>
      </c>
      <c r="Q79" s="8">
        <v>0.9280299797436916</v>
      </c>
      <c r="R79" s="8">
        <v>0.9701643755655452</v>
      </c>
      <c r="S79" s="8">
        <v>1.0121429343739754</v>
      </c>
      <c r="T79" s="8">
        <v>1.0525288599736342</v>
      </c>
      <c r="U79" s="8">
        <v>1.0949050114080094</v>
      </c>
      <c r="V79" s="8">
        <v>1.1363750071237113</v>
      </c>
      <c r="W79" s="8">
        <v>1.1744227619164473</v>
      </c>
      <c r="X79" s="8">
        <v>1.2261113389611846</v>
      </c>
      <c r="Y79" s="8">
        <v>1.280535433325456</v>
      </c>
      <c r="Z79" s="8">
        <v>1.3385835291384638</v>
      </c>
      <c r="AA79" s="8">
        <v>1.3913825602024243</v>
      </c>
      <c r="AB79" s="8">
        <v>1.4359521939219126</v>
      </c>
      <c r="AC79" s="8">
        <v>1.4832115939236628</v>
      </c>
      <c r="AD79" s="8">
        <v>1.534594769328671</v>
      </c>
      <c r="AE79" s="8">
        <v>1.590037044558622</v>
      </c>
      <c r="AF79" s="8">
        <v>1.6450671062153777</v>
      </c>
      <c r="AG79" s="8">
        <v>1.693587721230208</v>
      </c>
      <c r="AH79" s="8">
        <v>1.7319928056430958</v>
      </c>
      <c r="AI79" s="8">
        <v>1.765248277036073</v>
      </c>
      <c r="AJ79" s="8">
        <v>1.8024576533734868</v>
      </c>
      <c r="AK79" s="8">
        <v>1.8464169357823044</v>
      </c>
      <c r="AL79" s="8">
        <v>1.8916078936086491</v>
      </c>
      <c r="AM79" s="8">
        <v>1.9389303570744374</v>
      </c>
      <c r="AN79" s="8">
        <v>1.9864983309295579</v>
      </c>
      <c r="AO79" s="8">
        <v>2.0330921185716595</v>
      </c>
      <c r="AP79" s="8">
        <v>2.0779516119095724</v>
      </c>
      <c r="AQ79" s="8">
        <v>2.1210636474202573</v>
      </c>
      <c r="AR79" s="8">
        <v>2.1552648218150763</v>
      </c>
      <c r="AS79" s="8">
        <v>2.191659458659694</v>
      </c>
      <c r="AT79" s="8">
        <v>2.229618332904624</v>
      </c>
      <c r="AU79" s="8">
        <v>2.2712592756353263</v>
      </c>
      <c r="AV79" s="8">
        <v>2.309546998546397</v>
      </c>
      <c r="AW79" s="8">
        <v>2.3477134703368616</v>
      </c>
      <c r="AX79" s="8">
        <v>2.402589132931634</v>
      </c>
      <c r="AY79" s="8">
        <v>2.4871119514186124</v>
      </c>
      <c r="AZ79" s="8">
        <v>2.5713291513634835</v>
      </c>
      <c r="BA79" s="8">
        <v>2.651310533888054</v>
      </c>
      <c r="BB79" s="8">
        <v>2.7347617537940767</v>
      </c>
      <c r="BC79" s="8">
        <v>2.788403454456938</v>
      </c>
      <c r="BD79" s="8">
        <v>2.8303657061103693</v>
      </c>
      <c r="BE79" s="8">
        <v>2.8851962745687185</v>
      </c>
      <c r="BF79" s="8">
        <v>2.919690680934279</v>
      </c>
      <c r="BG79" s="8">
        <v>2.960283411605868</v>
      </c>
      <c r="BH79" s="8">
        <v>2.9845212797636638</v>
      </c>
      <c r="BI79" s="8">
        <v>3.0037822439115396</v>
      </c>
      <c r="BJ79" s="8">
        <v>3.0033928425508782</v>
      </c>
      <c r="BK79" s="8">
        <v>2.9896950494721537</v>
      </c>
      <c r="BL79" s="8">
        <v>2.9797265326919873</v>
      </c>
      <c r="BM79" s="8">
        <v>2.9737923687562215</v>
      </c>
      <c r="BN79" s="8">
        <v>2.950337573749028</v>
      </c>
      <c r="BO79" s="8">
        <v>2.9302277557414733</v>
      </c>
      <c r="BP79" s="8">
        <v>2.916143547608095</v>
      </c>
      <c r="BQ79" s="8">
        <v>2.9115393669679297</v>
      </c>
      <c r="BR79" s="8">
        <v>2.902252994604733</v>
      </c>
      <c r="BS79" s="8">
        <v>2.8919036579274615</v>
      </c>
      <c r="BT79" s="8">
        <v>2.889136443803777</v>
      </c>
      <c r="BU79" s="8">
        <v>2.8508460393572257</v>
      </c>
      <c r="BV79" s="8">
        <v>2.8597448917352946</v>
      </c>
      <c r="BW79" s="8">
        <v>2.8707613106501078</v>
      </c>
      <c r="BX79" s="8">
        <v>2.882258046980166</v>
      </c>
      <c r="BY79" s="8">
        <v>2.894254773391977</v>
      </c>
      <c r="BZ79" s="8">
        <v>2.9067718002591505</v>
      </c>
      <c r="CA79" s="8">
        <v>2.9198300727061834</v>
      </c>
      <c r="CB79" s="8">
        <v>2.9334511635359117</v>
      </c>
      <c r="CC79" s="8">
        <v>2.947657261378162</v>
      </c>
      <c r="CD79" s="8">
        <v>2.9624711533167427</v>
      </c>
      <c r="CE79" s="8">
        <v>2.977916201164211</v>
      </c>
      <c r="CF79" s="8">
        <v>2.9940163104588153</v>
      </c>
      <c r="CG79" s="8">
        <v>3.0107958911555586</v>
      </c>
      <c r="CH79" s="8">
        <v>3.028279808873799</v>
      </c>
      <c r="CI79" s="8">
        <v>3.0464933254477393</v>
      </c>
      <c r="CJ79" s="8">
        <v>3.0654620274044504</v>
      </c>
      <c r="CK79" s="8">
        <v>3.0852117408681754</v>
      </c>
      <c r="CL79" s="8">
        <v>3.105768431261478</v>
      </c>
      <c r="CM79" s="8">
        <v>3.127158086046165</v>
      </c>
      <c r="CN79" s="8">
        <v>3.1494065786232954</v>
      </c>
      <c r="CO79" s="8">
        <v>3.172539511396734</v>
      </c>
      <c r="CP79" s="8">
        <v>3.1965820359045436</v>
      </c>
      <c r="CQ79" s="8">
        <v>3.221558647844371</v>
      </c>
      <c r="CR79" s="8">
        <v>3.2474929547720386</v>
      </c>
      <c r="CS79" s="8">
        <v>3.2744074142478232</v>
      </c>
      <c r="CT79" s="8">
        <v>3.3023230402555015</v>
      </c>
      <c r="CU79" s="8">
        <v>3.331259075840783</v>
      </c>
      <c r="CV79" s="8">
        <v>3.3612326301260214</v>
      </c>
      <c r="CW79" s="8">
        <v>3.3922582781776676</v>
      </c>
      <c r="CX79" s="8">
        <v>3.4243476226543854</v>
      </c>
      <c r="CY79" s="8">
        <v>3.4575088167719943</v>
      </c>
      <c r="CZ79" s="5"/>
      <c r="DA79" s="12" t="s">
        <v>74</v>
      </c>
      <c r="DB79" s="5"/>
      <c r="DC79" s="5"/>
    </row>
    <row r="80" ht="15.75" customHeight="1">
      <c r="A80" s="5" t="s">
        <v>89</v>
      </c>
      <c r="B80" s="5" t="s">
        <v>65</v>
      </c>
      <c r="C80" s="8">
        <v>0.3706796938975919</v>
      </c>
      <c r="D80" s="8">
        <v>0.40190318134047265</v>
      </c>
      <c r="E80" s="8">
        <v>0.4338526938688004</v>
      </c>
      <c r="F80" s="8">
        <v>0.4665650442631672</v>
      </c>
      <c r="G80" s="8">
        <v>0.5009201221370684</v>
      </c>
      <c r="H80" s="8">
        <v>0.538317398107443</v>
      </c>
      <c r="I80" s="8">
        <v>0.5762952503013716</v>
      </c>
      <c r="J80" s="8">
        <v>0.6108116225951203</v>
      </c>
      <c r="K80" s="8">
        <v>0.6469146624085625</v>
      </c>
      <c r="L80" s="8">
        <v>0.6864142691552738</v>
      </c>
      <c r="M80" s="8">
        <v>0.7219169458709828</v>
      </c>
      <c r="N80" s="8">
        <v>0.7565362151929534</v>
      </c>
      <c r="O80" s="8">
        <v>0.7919964690810515</v>
      </c>
      <c r="P80" s="8">
        <v>0.8300825708961207</v>
      </c>
      <c r="Q80" s="8">
        <v>0.8691412280193448</v>
      </c>
      <c r="R80" s="8">
        <v>0.908367406662555</v>
      </c>
      <c r="S80" s="8">
        <v>0.947352348775558</v>
      </c>
      <c r="T80" s="8">
        <v>0.9847262620457323</v>
      </c>
      <c r="U80" s="8">
        <v>1.0238210322039698</v>
      </c>
      <c r="V80" s="8">
        <v>1.0618949608475878</v>
      </c>
      <c r="W80" s="8">
        <v>1.096561625372529</v>
      </c>
      <c r="X80" s="8">
        <v>1.1437369886229782</v>
      </c>
      <c r="Y80" s="8">
        <v>1.1931929487110866</v>
      </c>
      <c r="Z80" s="8">
        <v>1.2457278152548164</v>
      </c>
      <c r="AA80" s="8">
        <v>1.2929935098516758</v>
      </c>
      <c r="AB80" s="8">
        <v>1.3321662358862887</v>
      </c>
      <c r="AC80" s="8">
        <v>1.3734503847675557</v>
      </c>
      <c r="AD80" s="8">
        <v>1.4181648466477057</v>
      </c>
      <c r="AE80" s="8">
        <v>1.466227474373096</v>
      </c>
      <c r="AF80" s="8">
        <v>1.5134299751476779</v>
      </c>
      <c r="AG80" s="8">
        <v>1.5540435324297657</v>
      </c>
      <c r="AH80" s="8">
        <v>1.5848307902170604</v>
      </c>
      <c r="AI80" s="8">
        <v>1.6103265478472566</v>
      </c>
      <c r="AJ80" s="8">
        <v>1.6390590102924465</v>
      </c>
      <c r="AK80" s="8">
        <v>1.6736466081793637</v>
      </c>
      <c r="AL80" s="8">
        <v>1.7089169885622908</v>
      </c>
      <c r="AM80" s="8">
        <v>1.7457125384956957</v>
      </c>
      <c r="AN80" s="8">
        <v>1.7822650977107175</v>
      </c>
      <c r="AO80" s="8">
        <v>1.8174309955464463</v>
      </c>
      <c r="AP80" s="8">
        <v>1.850497496844584</v>
      </c>
      <c r="AQ80" s="8">
        <v>1.8814523786478168</v>
      </c>
      <c r="AR80" s="8">
        <v>1.903686038916615</v>
      </c>
      <c r="AS80" s="8">
        <v>1.9275216976670548</v>
      </c>
      <c r="AT80" s="8">
        <v>1.9523748441320885</v>
      </c>
      <c r="AU80" s="8">
        <v>1.9802374594370467</v>
      </c>
      <c r="AV80" s="8">
        <v>2.004526518324217</v>
      </c>
      <c r="AW80" s="8">
        <v>2.0304586075216555</v>
      </c>
      <c r="AX80" s="8">
        <v>2.0665582557641886</v>
      </c>
      <c r="AY80" s="8">
        <v>2.1129151577631946</v>
      </c>
      <c r="AZ80" s="8">
        <v>2.163864054840371</v>
      </c>
      <c r="BA80" s="8">
        <v>2.2185572127807967</v>
      </c>
      <c r="BB80" s="8">
        <v>2.2891916692622085</v>
      </c>
      <c r="BC80" s="8">
        <v>2.342161647247375</v>
      </c>
      <c r="BD80" s="8">
        <v>2.3736863019683088</v>
      </c>
      <c r="BE80" s="8">
        <v>2.408807829496543</v>
      </c>
      <c r="BF80" s="8">
        <v>2.4380157877767927</v>
      </c>
      <c r="BG80" s="8">
        <v>2.4721275636503113</v>
      </c>
      <c r="BH80" s="8">
        <v>2.4929991182139015</v>
      </c>
      <c r="BI80" s="8">
        <v>2.5241456049571127</v>
      </c>
      <c r="BJ80" s="8">
        <v>2.5402327857174365</v>
      </c>
      <c r="BK80" s="8">
        <v>2.5486311005541795</v>
      </c>
      <c r="BL80" s="8">
        <v>2.5531818592025357</v>
      </c>
      <c r="BM80" s="8">
        <v>2.560370870957108</v>
      </c>
      <c r="BN80" s="8">
        <v>2.569145995325401</v>
      </c>
      <c r="BO80" s="8">
        <v>2.581917747309992</v>
      </c>
      <c r="BP80" s="8">
        <v>2.597986568288818</v>
      </c>
      <c r="BQ80" s="8">
        <v>2.622367818344006</v>
      </c>
      <c r="BR80" s="8">
        <v>2.6389504275265976</v>
      </c>
      <c r="BS80" s="8">
        <v>2.6657240891869343</v>
      </c>
      <c r="BT80" s="8">
        <v>2.7065171748861</v>
      </c>
      <c r="BU80" s="8">
        <v>2.7015961902736874</v>
      </c>
      <c r="BV80" s="8">
        <v>2.7420141097653987</v>
      </c>
      <c r="BW80" s="8">
        <v>2.742316794565548</v>
      </c>
      <c r="BX80" s="8">
        <v>2.7426564651810605</v>
      </c>
      <c r="BY80" s="8">
        <v>2.7430376398150873</v>
      </c>
      <c r="BZ80" s="8">
        <v>2.7434653883042945</v>
      </c>
      <c r="CA80" s="8">
        <v>2.743945399385751</v>
      </c>
      <c r="CB80" s="8">
        <v>2.744484056144199</v>
      </c>
      <c r="CC80" s="8">
        <v>2.745088520628435</v>
      </c>
      <c r="CD80" s="8">
        <v>2.74576682874334</v>
      </c>
      <c r="CE80" s="8">
        <v>2.7465279966553964</v>
      </c>
      <c r="CF80" s="8">
        <v>2.7473821400958274</v>
      </c>
      <c r="CG80" s="8">
        <v>2.7483406081081263</v>
      </c>
      <c r="CH80" s="8">
        <v>2.7494161329674522</v>
      </c>
      <c r="CI80" s="8">
        <v>2.7506229981996375</v>
      </c>
      <c r="CJ80" s="8">
        <v>2.751977226849108</v>
      </c>
      <c r="CK80" s="8">
        <v>2.7534967923893983</v>
      </c>
      <c r="CL80" s="8">
        <v>2.755201854938652</v>
      </c>
      <c r="CM80" s="8">
        <v>2.7571150257366814</v>
      </c>
      <c r="CN80" s="8">
        <v>2.759261663160591</v>
      </c>
      <c r="CO80" s="8">
        <v>2.7616702039026495</v>
      </c>
      <c r="CP80" s="8">
        <v>2.76437253330595</v>
      </c>
      <c r="CQ80" s="8">
        <v>2.767404399247723</v>
      </c>
      <c r="CR80" s="8">
        <v>2.770805874371941</v>
      </c>
      <c r="CS80" s="8">
        <v>2.774621871893572</v>
      </c>
      <c r="CT80" s="8">
        <v>2.778902720613268</v>
      </c>
      <c r="CU80" s="8">
        <v>2.7837048051734268</v>
      </c>
      <c r="CV80" s="8">
        <v>2.7890912779247197</v>
      </c>
      <c r="CW80" s="8">
        <v>2.795132849013612</v>
      </c>
      <c r="CX80" s="8">
        <v>2.801908661384608</v>
      </c>
      <c r="CY80" s="8">
        <v>2.8095072572289688</v>
      </c>
      <c r="CZ80" s="5"/>
      <c r="DA80" s="12" t="s">
        <v>74</v>
      </c>
      <c r="DB80" s="5"/>
      <c r="DC80" s="5"/>
    </row>
    <row r="81" ht="15.75" customHeight="1">
      <c r="A81" s="10" t="s">
        <v>89</v>
      </c>
      <c r="B81" s="10" t="s">
        <v>66</v>
      </c>
      <c r="C81" s="11">
        <f t="shared" ref="C81:CY81" si="19">SUM(C78:C80)</f>
        <v>1.199520317</v>
      </c>
      <c r="D81" s="11">
        <f t="shared" si="19"/>
        <v>1.300559672</v>
      </c>
      <c r="E81" s="11">
        <f t="shared" si="19"/>
        <v>1.403948606</v>
      </c>
      <c r="F81" s="11">
        <f t="shared" si="19"/>
        <v>1.509806482</v>
      </c>
      <c r="G81" s="11">
        <f t="shared" si="19"/>
        <v>1.620981135</v>
      </c>
      <c r="H81" s="11">
        <f t="shared" si="19"/>
        <v>1.742002259</v>
      </c>
      <c r="I81" s="11">
        <f t="shared" si="19"/>
        <v>1.86490588</v>
      </c>
      <c r="J81" s="11">
        <f t="shared" si="19"/>
        <v>1.976615051</v>
      </c>
      <c r="K81" s="11">
        <f t="shared" si="19"/>
        <v>2.093470683</v>
      </c>
      <c r="L81" s="11">
        <f t="shared" si="19"/>
        <v>2.221337407</v>
      </c>
      <c r="M81" s="11">
        <f t="shared" si="19"/>
        <v>2.336301206</v>
      </c>
      <c r="N81" s="11">
        <f t="shared" si="19"/>
        <v>2.448452788</v>
      </c>
      <c r="O81" s="11">
        <f t="shared" si="19"/>
        <v>2.563393332</v>
      </c>
      <c r="P81" s="11">
        <f t="shared" si="19"/>
        <v>2.686925495</v>
      </c>
      <c r="Q81" s="11">
        <f t="shared" si="19"/>
        <v>2.813732545</v>
      </c>
      <c r="R81" s="11">
        <f t="shared" si="19"/>
        <v>2.941249468</v>
      </c>
      <c r="S81" s="11">
        <f t="shared" si="19"/>
        <v>3.068200301</v>
      </c>
      <c r="T81" s="11">
        <f t="shared" si="19"/>
        <v>3.190205469</v>
      </c>
      <c r="U81" s="11">
        <f t="shared" si="19"/>
        <v>3.318105558</v>
      </c>
      <c r="V81" s="11">
        <f t="shared" si="19"/>
        <v>3.443091424</v>
      </c>
      <c r="W81" s="11">
        <f t="shared" si="19"/>
        <v>3.557506566</v>
      </c>
      <c r="X81" s="11">
        <f t="shared" si="19"/>
        <v>3.713024334</v>
      </c>
      <c r="Y81" s="11">
        <f t="shared" si="19"/>
        <v>3.876568999</v>
      </c>
      <c r="Z81" s="11">
        <f t="shared" si="19"/>
        <v>4.050805097</v>
      </c>
      <c r="AA81" s="11">
        <f t="shared" si="19"/>
        <v>4.208797411</v>
      </c>
      <c r="AB81" s="11">
        <f t="shared" si="19"/>
        <v>4.341483582</v>
      </c>
      <c r="AC81" s="11">
        <f t="shared" si="19"/>
        <v>4.481955358</v>
      </c>
      <c r="AD81" s="11">
        <f t="shared" si="19"/>
        <v>4.634544857</v>
      </c>
      <c r="AE81" s="11">
        <f t="shared" si="19"/>
        <v>4.799043788</v>
      </c>
      <c r="AF81" s="11">
        <f t="shared" si="19"/>
        <v>4.96188496</v>
      </c>
      <c r="AG81" s="11">
        <f t="shared" si="19"/>
        <v>5.104574494</v>
      </c>
      <c r="AH81" s="11">
        <f t="shared" si="19"/>
        <v>5.216321333</v>
      </c>
      <c r="AI81" s="11">
        <f t="shared" si="19"/>
        <v>5.312082509</v>
      </c>
      <c r="AJ81" s="11">
        <f t="shared" si="19"/>
        <v>5.419472835</v>
      </c>
      <c r="AK81" s="11">
        <f t="shared" si="19"/>
        <v>5.546980552</v>
      </c>
      <c r="AL81" s="11">
        <f t="shared" si="19"/>
        <v>5.67788129</v>
      </c>
      <c r="AM81" s="11">
        <f t="shared" si="19"/>
        <v>5.814913386</v>
      </c>
      <c r="AN81" s="11">
        <f t="shared" si="19"/>
        <v>5.952366697</v>
      </c>
      <c r="AO81" s="11">
        <f t="shared" si="19"/>
        <v>6.086551092</v>
      </c>
      <c r="AP81" s="11">
        <f t="shared" si="19"/>
        <v>6.21516969</v>
      </c>
      <c r="AQ81" s="11">
        <f t="shared" si="19"/>
        <v>6.338190517</v>
      </c>
      <c r="AR81" s="11">
        <f t="shared" si="19"/>
        <v>6.433988401</v>
      </c>
      <c r="AS81" s="11">
        <f t="shared" si="19"/>
        <v>6.536169772</v>
      </c>
      <c r="AT81" s="11">
        <f t="shared" si="19"/>
        <v>6.642836808</v>
      </c>
      <c r="AU81" s="11">
        <f t="shared" si="19"/>
        <v>6.760423659</v>
      </c>
      <c r="AV81" s="11">
        <f t="shared" si="19"/>
        <v>6.867609443</v>
      </c>
      <c r="AW81" s="11">
        <f t="shared" si="19"/>
        <v>6.978248022</v>
      </c>
      <c r="AX81" s="11">
        <f t="shared" si="19"/>
        <v>7.115729792</v>
      </c>
      <c r="AY81" s="11">
        <f t="shared" si="19"/>
        <v>7.297380949</v>
      </c>
      <c r="AZ81" s="11">
        <f t="shared" si="19"/>
        <v>7.479048838</v>
      </c>
      <c r="BA81" s="11">
        <f t="shared" si="19"/>
        <v>7.655624554</v>
      </c>
      <c r="BB81" s="11">
        <f t="shared" si="19"/>
        <v>7.854827341</v>
      </c>
      <c r="BC81" s="11">
        <f t="shared" si="19"/>
        <v>8.01195213</v>
      </c>
      <c r="BD81" s="11">
        <f t="shared" si="19"/>
        <v>8.136228255</v>
      </c>
      <c r="BE81" s="11">
        <f t="shared" si="19"/>
        <v>8.275384392</v>
      </c>
      <c r="BF81" s="11">
        <f t="shared" si="19"/>
        <v>8.398986054</v>
      </c>
      <c r="BG81" s="11">
        <f t="shared" si="19"/>
        <v>8.512254838</v>
      </c>
      <c r="BH81" s="11">
        <f t="shared" si="19"/>
        <v>8.59547508</v>
      </c>
      <c r="BI81" s="11">
        <f t="shared" si="19"/>
        <v>8.660143294</v>
      </c>
      <c r="BJ81" s="11">
        <f t="shared" si="19"/>
        <v>8.688735739</v>
      </c>
      <c r="BK81" s="11">
        <f t="shared" si="19"/>
        <v>8.686194807</v>
      </c>
      <c r="BL81" s="11">
        <f t="shared" si="19"/>
        <v>8.677984643</v>
      </c>
      <c r="BM81" s="11">
        <f t="shared" si="19"/>
        <v>8.684020901</v>
      </c>
      <c r="BN81" s="11">
        <f t="shared" si="19"/>
        <v>8.680749752</v>
      </c>
      <c r="BO81" s="11">
        <f t="shared" si="19"/>
        <v>8.688268611</v>
      </c>
      <c r="BP81" s="11">
        <f t="shared" si="19"/>
        <v>8.719308649</v>
      </c>
      <c r="BQ81" s="11">
        <f t="shared" si="19"/>
        <v>8.763591643</v>
      </c>
      <c r="BR81" s="11">
        <f t="shared" si="19"/>
        <v>8.798161154</v>
      </c>
      <c r="BS81" s="11">
        <f t="shared" si="19"/>
        <v>8.843298206</v>
      </c>
      <c r="BT81" s="11">
        <f t="shared" si="19"/>
        <v>8.901464132</v>
      </c>
      <c r="BU81" s="11">
        <f t="shared" si="19"/>
        <v>8.837262875</v>
      </c>
      <c r="BV81" s="11">
        <f t="shared" si="19"/>
        <v>8.921854733</v>
      </c>
      <c r="BW81" s="11">
        <f t="shared" si="19"/>
        <v>8.934932137</v>
      </c>
      <c r="BX81" s="11">
        <f t="shared" si="19"/>
        <v>8.948664436</v>
      </c>
      <c r="BY81" s="11">
        <f t="shared" si="19"/>
        <v>8.963086496</v>
      </c>
      <c r="BZ81" s="11">
        <f t="shared" si="19"/>
        <v>8.97823519</v>
      </c>
      <c r="CA81" s="11">
        <f t="shared" si="19"/>
        <v>8.994149515</v>
      </c>
      <c r="CB81" s="11">
        <f t="shared" si="19"/>
        <v>9.010870726</v>
      </c>
      <c r="CC81" s="11">
        <f t="shared" si="19"/>
        <v>9.028442476</v>
      </c>
      <c r="CD81" s="11">
        <f t="shared" si="19"/>
        <v>9.046910965</v>
      </c>
      <c r="CE81" s="11">
        <f t="shared" si="19"/>
        <v>9.0663251</v>
      </c>
      <c r="CF81" s="11">
        <f t="shared" si="19"/>
        <v>9.08673666</v>
      </c>
      <c r="CG81" s="11">
        <f t="shared" si="19"/>
        <v>9.108200477</v>
      </c>
      <c r="CH81" s="11">
        <f t="shared" si="19"/>
        <v>9.130774628</v>
      </c>
      <c r="CI81" s="11">
        <f t="shared" si="19"/>
        <v>9.154520633</v>
      </c>
      <c r="CJ81" s="11">
        <f t="shared" si="19"/>
        <v>9.179503674</v>
      </c>
      <c r="CK81" s="11">
        <f t="shared" si="19"/>
        <v>9.205792822</v>
      </c>
      <c r="CL81" s="11">
        <f t="shared" si="19"/>
        <v>9.233461279</v>
      </c>
      <c r="CM81" s="11">
        <f t="shared" si="19"/>
        <v>9.262586632</v>
      </c>
      <c r="CN81" s="11">
        <f t="shared" si="19"/>
        <v>9.29325113</v>
      </c>
      <c r="CO81" s="11">
        <f t="shared" si="19"/>
        <v>9.325541974</v>
      </c>
      <c r="CP81" s="11">
        <f t="shared" si="19"/>
        <v>9.359551616</v>
      </c>
      <c r="CQ81" s="11">
        <f t="shared" si="19"/>
        <v>9.395378092</v>
      </c>
      <c r="CR81" s="11">
        <f t="shared" si="19"/>
        <v>9.433125358</v>
      </c>
      <c r="CS81" s="11">
        <f t="shared" si="19"/>
        <v>9.47290366</v>
      </c>
      <c r="CT81" s="11">
        <f t="shared" si="19"/>
        <v>9.514829912</v>
      </c>
      <c r="CU81" s="11">
        <f t="shared" si="19"/>
        <v>9.559028104</v>
      </c>
      <c r="CV81" s="11">
        <f t="shared" si="19"/>
        <v>9.605629726</v>
      </c>
      <c r="CW81" s="11">
        <f t="shared" si="19"/>
        <v>9.65477422</v>
      </c>
      <c r="CX81" s="11">
        <f t="shared" si="19"/>
        <v>9.706609442</v>
      </c>
      <c r="CY81" s="11">
        <f t="shared" si="19"/>
        <v>9.761292161</v>
      </c>
      <c r="CZ81" s="5"/>
      <c r="DA81" s="5"/>
      <c r="DB81" s="5"/>
      <c r="DC81" s="5"/>
    </row>
    <row r="82" ht="15.75" customHeight="1">
      <c r="A82" s="5" t="s">
        <v>90</v>
      </c>
      <c r="B82" s="5" t="s">
        <v>62</v>
      </c>
      <c r="C82" s="8">
        <v>0.8497134023407251</v>
      </c>
      <c r="D82" s="8">
        <v>0.9095654753506185</v>
      </c>
      <c r="E82" s="8">
        <v>0.9697696567758589</v>
      </c>
      <c r="F82" s="8">
        <v>1.0304306059266237</v>
      </c>
      <c r="G82" s="8">
        <v>1.0934879350134497</v>
      </c>
      <c r="H82" s="8">
        <v>1.1619152950886864</v>
      </c>
      <c r="I82" s="8">
        <v>1.2303161982726338</v>
      </c>
      <c r="J82" s="8">
        <v>1.290191221655954</v>
      </c>
      <c r="K82" s="8">
        <v>1.3523944143820261</v>
      </c>
      <c r="L82" s="8">
        <v>1.4206353112024601</v>
      </c>
      <c r="M82" s="8">
        <v>1.4796227015496282</v>
      </c>
      <c r="N82" s="8">
        <v>1.5461755431114281</v>
      </c>
      <c r="O82" s="8">
        <v>1.6142140225212855</v>
      </c>
      <c r="P82" s="8">
        <v>1.6873858657403684</v>
      </c>
      <c r="Q82" s="8">
        <v>1.7623381628901709</v>
      </c>
      <c r="R82" s="8">
        <v>1.8374754574152048</v>
      </c>
      <c r="S82" s="8">
        <v>1.9120240466837666</v>
      </c>
      <c r="T82" s="8">
        <v>1.9832912686251118</v>
      </c>
      <c r="U82" s="8">
        <v>2.0580462236052983</v>
      </c>
      <c r="V82" s="8">
        <v>2.1308428795222767</v>
      </c>
      <c r="W82" s="8">
        <v>2.196999798506406</v>
      </c>
      <c r="X82" s="8">
        <v>2.2857109250465224</v>
      </c>
      <c r="Y82" s="8">
        <v>2.378922143934069</v>
      </c>
      <c r="Z82" s="8">
        <v>2.47824045382625</v>
      </c>
      <c r="AA82" s="8">
        <v>2.567244973647019</v>
      </c>
      <c r="AB82" s="8">
        <v>2.640575308400795</v>
      </c>
      <c r="AC82" s="8">
        <v>2.7184111330160206</v>
      </c>
      <c r="AD82" s="8">
        <v>2.8033401124370663</v>
      </c>
      <c r="AE82" s="8">
        <v>2.8951894799290474</v>
      </c>
      <c r="AF82" s="8">
        <v>2.9857986167685904</v>
      </c>
      <c r="AG82" s="8">
        <v>3.0641787580372606</v>
      </c>
      <c r="AH82" s="8">
        <v>3.148533744413115</v>
      </c>
      <c r="AI82" s="8">
        <v>3.2242800445372666</v>
      </c>
      <c r="AJ82" s="8">
        <v>3.3079893856438836</v>
      </c>
      <c r="AK82" s="8">
        <v>3.4049236127316305</v>
      </c>
      <c r="AL82" s="8">
        <v>3.505068656049862</v>
      </c>
      <c r="AM82" s="8">
        <v>3.6101447474029578</v>
      </c>
      <c r="AN82" s="8">
        <v>3.7167066120276644</v>
      </c>
      <c r="AO82" s="8">
        <v>3.822494616805515</v>
      </c>
      <c r="AP82" s="8">
        <v>3.9260729774607652</v>
      </c>
      <c r="AQ82" s="8">
        <v>4.027391097186715</v>
      </c>
      <c r="AR82" s="8">
        <v>4.089612668904825</v>
      </c>
      <c r="AS82" s="8">
        <v>4.15617560273962</v>
      </c>
      <c r="AT82" s="8">
        <v>4.225889388879906</v>
      </c>
      <c r="AU82" s="8">
        <v>4.302729543002307</v>
      </c>
      <c r="AV82" s="8">
        <v>4.373477684533155</v>
      </c>
      <c r="AW82" s="8">
        <v>4.460426873122805</v>
      </c>
      <c r="AX82" s="8">
        <v>4.537699683052238</v>
      </c>
      <c r="AY82" s="8">
        <v>4.621574108199296</v>
      </c>
      <c r="AZ82" s="8">
        <v>4.7091580304274805</v>
      </c>
      <c r="BA82" s="8">
        <v>4.7856217487155135</v>
      </c>
      <c r="BB82" s="8">
        <v>4.884008839530588</v>
      </c>
      <c r="BC82" s="8">
        <v>4.982843211238099</v>
      </c>
      <c r="BD82" s="8">
        <v>5.085854992595451</v>
      </c>
      <c r="BE82" s="8">
        <v>5.186869980779976</v>
      </c>
      <c r="BF82" s="8">
        <v>5.289274036798752</v>
      </c>
      <c r="BG82" s="8">
        <v>5.36386958011622</v>
      </c>
      <c r="BH82" s="8">
        <v>5.411881930086869</v>
      </c>
      <c r="BI82" s="8">
        <v>5.439810261322073</v>
      </c>
      <c r="BJ82" s="8">
        <v>5.458540625449415</v>
      </c>
      <c r="BK82" s="8">
        <v>5.4732448894779315</v>
      </c>
      <c r="BL82" s="8">
        <v>5.487745675993353</v>
      </c>
      <c r="BM82" s="8">
        <v>5.501642136989937</v>
      </c>
      <c r="BN82" s="8">
        <v>5.520736951939881</v>
      </c>
      <c r="BO82" s="8">
        <v>5.535553352993241</v>
      </c>
      <c r="BP82" s="8">
        <v>5.5625934334013465</v>
      </c>
      <c r="BQ82" s="8">
        <v>5.589643429299522</v>
      </c>
      <c r="BR82" s="8">
        <v>5.6153011488891975</v>
      </c>
      <c r="BS82" s="8">
        <v>5.657181211831044</v>
      </c>
      <c r="BT82" s="8">
        <v>5.678894260992526</v>
      </c>
      <c r="BU82" s="8">
        <v>5.6584181990551645</v>
      </c>
      <c r="BV82" s="8">
        <v>5.716674925382447</v>
      </c>
      <c r="BW82" s="8">
        <v>5.720571178904075</v>
      </c>
      <c r="BX82" s="8">
        <v>5.724602742038243</v>
      </c>
      <c r="BY82" s="8">
        <v>5.728773921476301</v>
      </c>
      <c r="BZ82" s="8">
        <v>5.733089129798669</v>
      </c>
      <c r="CA82" s="8">
        <v>5.737552885417186</v>
      </c>
      <c r="CB82" s="8">
        <v>5.742169812229839</v>
      </c>
      <c r="CC82" s="8">
        <v>5.746944638958028</v>
      </c>
      <c r="CD82" s="8">
        <v>5.7518821981342985</v>
      </c>
      <c r="CE82" s="8">
        <v>5.756987424706141</v>
      </c>
      <c r="CF82" s="8">
        <v>5.762265354219034</v>
      </c>
      <c r="CG82" s="8">
        <v>5.76772112053932</v>
      </c>
      <c r="CH82" s="8">
        <v>5.773359953074827</v>
      </c>
      <c r="CI82" s="8">
        <v>5.779187173448377</v>
      </c>
      <c r="CJ82" s="8">
        <v>5.785208191576416</v>
      </c>
      <c r="CK82" s="8">
        <v>5.791428501101996</v>
      </c>
      <c r="CL82" s="8">
        <v>5.79785367412829</v>
      </c>
      <c r="CM82" s="8">
        <v>5.804489355195645</v>
      </c>
      <c r="CN82" s="8">
        <v>5.811341254441964</v>
      </c>
      <c r="CO82" s="8">
        <v>5.81841513988299</v>
      </c>
      <c r="CP82" s="8">
        <v>5.82571682874578</v>
      </c>
      <c r="CQ82" s="8">
        <v>5.8332521777854485</v>
      </c>
      <c r="CR82" s="8">
        <v>5.841027072512056</v>
      </c>
      <c r="CS82" s="8">
        <v>5.849047415251479</v>
      </c>
      <c r="CT82" s="8">
        <v>5.857319111961148</v>
      </c>
      <c r="CU82" s="8">
        <v>5.865848057718852</v>
      </c>
      <c r="CV82" s="8">
        <v>5.874640120800361</v>
      </c>
      <c r="CW82" s="8">
        <v>5.8837011252595905</v>
      </c>
      <c r="CX82" s="8">
        <v>5.893036831923386</v>
      </c>
      <c r="CY82" s="8">
        <v>5.902652917711965</v>
      </c>
      <c r="CZ82" s="5"/>
      <c r="DA82" s="5" t="s">
        <v>91</v>
      </c>
      <c r="DB82" s="5"/>
      <c r="DC82" s="5"/>
    </row>
    <row r="83" ht="15.75" customHeight="1">
      <c r="A83" s="5" t="s">
        <v>90</v>
      </c>
      <c r="B83" s="5" t="s">
        <v>64</v>
      </c>
      <c r="C83" s="8">
        <v>0.6056679897424648</v>
      </c>
      <c r="D83" s="8">
        <v>0.6483300033473827</v>
      </c>
      <c r="E83" s="8">
        <v>0.6912429965902006</v>
      </c>
      <c r="F83" s="8">
        <v>0.7344815695762357</v>
      </c>
      <c r="G83" s="8">
        <v>0.7794282599598076</v>
      </c>
      <c r="H83" s="8">
        <v>0.8282026583652646</v>
      </c>
      <c r="I83" s="8">
        <v>0.8769581952378487</v>
      </c>
      <c r="J83" s="8">
        <v>0.9196365544460665</v>
      </c>
      <c r="K83" s="8">
        <v>0.9639743933410663</v>
      </c>
      <c r="L83" s="8">
        <v>1.0126158139006551</v>
      </c>
      <c r="M83" s="8">
        <v>1.0546613407892385</v>
      </c>
      <c r="N83" s="8">
        <v>1.1020993000417685</v>
      </c>
      <c r="O83" s="8">
        <v>1.1505959306836058</v>
      </c>
      <c r="P83" s="8">
        <v>1.2027510905084184</v>
      </c>
      <c r="Q83" s="8">
        <v>1.256174526020521</v>
      </c>
      <c r="R83" s="8">
        <v>1.309728507592036</v>
      </c>
      <c r="S83" s="8">
        <v>1.362860807981764</v>
      </c>
      <c r="T83" s="8">
        <v>1.4136510714992012</v>
      </c>
      <c r="U83" s="8">
        <v>1.4669228037121456</v>
      </c>
      <c r="V83" s="8">
        <v>1.5187921852348245</v>
      </c>
      <c r="W83" s="8">
        <v>1.5659198075004939</v>
      </c>
      <c r="X83" s="8">
        <v>1.6291107362147623</v>
      </c>
      <c r="Y83" s="8">
        <v>1.6954922761669557</v>
      </c>
      <c r="Z83" s="8">
        <v>1.7662046336437154</v>
      </c>
      <c r="AA83" s="8">
        <v>1.8295368689132354</v>
      </c>
      <c r="AB83" s="8">
        <v>1.8816607703750985</v>
      </c>
      <c r="AC83" s="8">
        <v>1.9369517555910065</v>
      </c>
      <c r="AD83" s="8">
        <v>1.9972447406684322</v>
      </c>
      <c r="AE83" s="8">
        <v>2.062406019507712</v>
      </c>
      <c r="AF83" s="8">
        <v>2.126607312200788</v>
      </c>
      <c r="AG83" s="8">
        <v>2.182003700558658</v>
      </c>
      <c r="AH83" s="8">
        <v>2.241547640602439</v>
      </c>
      <c r="AI83" s="8">
        <v>2.294835951752065</v>
      </c>
      <c r="AJ83" s="8">
        <v>2.353665989114731</v>
      </c>
      <c r="AK83" s="8">
        <v>2.421773370937281</v>
      </c>
      <c r="AL83" s="8">
        <v>2.492005239115417</v>
      </c>
      <c r="AM83" s="8">
        <v>2.5655730930116407</v>
      </c>
      <c r="AN83" s="8">
        <v>2.6400069322482826</v>
      </c>
      <c r="AO83" s="8">
        <v>2.7136824380636</v>
      </c>
      <c r="AP83" s="8">
        <v>2.7855631954971654</v>
      </c>
      <c r="AQ83" s="8">
        <v>2.8556008786281555</v>
      </c>
      <c r="AR83" s="8">
        <v>2.897641529727191</v>
      </c>
      <c r="AS83" s="8">
        <v>2.9425555889789683</v>
      </c>
      <c r="AT83" s="8">
        <v>2.989488945736112</v>
      </c>
      <c r="AU83" s="8">
        <v>3.041270633475272</v>
      </c>
      <c r="AV83" s="8">
        <v>3.0884748207640316</v>
      </c>
      <c r="AW83" s="8">
        <v>3.1369997266282303</v>
      </c>
      <c r="AX83" s="8">
        <v>3.2003986896673435</v>
      </c>
      <c r="AY83" s="8">
        <v>3.27551279435048</v>
      </c>
      <c r="AZ83" s="8">
        <v>3.346692052461489</v>
      </c>
      <c r="BA83" s="8">
        <v>3.4110639090460233</v>
      </c>
      <c r="BB83" s="8">
        <v>3.498385888565679</v>
      </c>
      <c r="BC83" s="8">
        <v>3.5602124161015616</v>
      </c>
      <c r="BD83" s="8">
        <v>3.6047353244015037</v>
      </c>
      <c r="BE83" s="8">
        <v>3.6681332907750583</v>
      </c>
      <c r="BF83" s="8">
        <v>3.717080203495789</v>
      </c>
      <c r="BG83" s="8">
        <v>3.7650374732254535</v>
      </c>
      <c r="BH83" s="8">
        <v>3.8008161626681893</v>
      </c>
      <c r="BI83" s="8">
        <v>3.826348639220649</v>
      </c>
      <c r="BJ83" s="8">
        <v>3.8314355032873304</v>
      </c>
      <c r="BK83" s="8">
        <v>3.836047234425924</v>
      </c>
      <c r="BL83" s="8">
        <v>3.836112870037185</v>
      </c>
      <c r="BM83" s="8">
        <v>3.8329436921090867</v>
      </c>
      <c r="BN83" s="8">
        <v>3.8255411834483026</v>
      </c>
      <c r="BO83" s="8">
        <v>3.8206860153334787</v>
      </c>
      <c r="BP83" s="8">
        <v>3.8241901593951324</v>
      </c>
      <c r="BQ83" s="8">
        <v>3.8248177131108556</v>
      </c>
      <c r="BR83" s="8">
        <v>3.8267111619303495</v>
      </c>
      <c r="BS83" s="8">
        <v>3.8201910494868354</v>
      </c>
      <c r="BT83" s="8">
        <v>3.8104066661605533</v>
      </c>
      <c r="BU83" s="8">
        <v>3.775585102748137</v>
      </c>
      <c r="BV83" s="8">
        <v>3.7829945975037185</v>
      </c>
      <c r="BW83" s="8">
        <v>3.792561859523651</v>
      </c>
      <c r="BX83" s="8">
        <v>3.802500601061773</v>
      </c>
      <c r="BY83" s="8">
        <v>3.812824884392267</v>
      </c>
      <c r="BZ83" s="8">
        <v>3.8235492608408563</v>
      </c>
      <c r="CA83" s="8">
        <v>3.8346887824848412</v>
      </c>
      <c r="CB83" s="8">
        <v>3.8462590134302355</v>
      </c>
      <c r="CC83" s="8">
        <v>3.8582760405476577</v>
      </c>
      <c r="CD83" s="8">
        <v>3.870756483532725</v>
      </c>
      <c r="CE83" s="8">
        <v>3.8837175041389975</v>
      </c>
      <c r="CF83" s="8">
        <v>3.897176814411905</v>
      </c>
      <c r="CG83" s="8">
        <v>3.9111526837303394</v>
      </c>
      <c r="CH83" s="8">
        <v>3.925663944438585</v>
      </c>
      <c r="CI83" s="8">
        <v>3.940729995824735</v>
      </c>
      <c r="CJ83" s="8">
        <v>3.9563708061726017</v>
      </c>
      <c r="CK83" s="8">
        <v>3.9726069125820573</v>
      </c>
      <c r="CL83" s="8">
        <v>3.9894594182176943</v>
      </c>
      <c r="CM83" s="8">
        <v>4.006949986607368</v>
      </c>
      <c r="CN83" s="8">
        <v>4.025100832570465</v>
      </c>
      <c r="CO83" s="8">
        <v>4.0439347093105145</v>
      </c>
      <c r="CP83" s="8">
        <v>4.063474891157845</v>
      </c>
      <c r="CQ83" s="8">
        <v>4.0837451513953695</v>
      </c>
      <c r="CR83" s="8">
        <v>4.104769734544303</v>
      </c>
      <c r="CS83" s="8">
        <v>4.1265733224266</v>
      </c>
      <c r="CT83" s="8">
        <v>4.149180993257555</v>
      </c>
      <c r="CU83" s="8">
        <v>4.172618172955445</v>
      </c>
      <c r="CV83" s="8">
        <v>4.196910577785913</v>
      </c>
      <c r="CW83" s="8">
        <v>4.222084147387665</v>
      </c>
      <c r="CX83" s="8">
        <v>4.248164967153764</v>
      </c>
      <c r="CY83" s="8">
        <v>4.275179178870859</v>
      </c>
      <c r="CZ83" s="5"/>
      <c r="DA83" s="5" t="s">
        <v>91</v>
      </c>
      <c r="DB83" s="5"/>
      <c r="DC83" s="5"/>
    </row>
    <row r="84" ht="15.75" customHeight="1">
      <c r="A84" s="5" t="s">
        <v>90</v>
      </c>
      <c r="B84" s="5" t="s">
        <v>65</v>
      </c>
      <c r="C84" s="8">
        <v>0.8592277784627471</v>
      </c>
      <c r="D84" s="8">
        <v>0.9197499422529132</v>
      </c>
      <c r="E84" s="8">
        <v>0.9806279981283663</v>
      </c>
      <c r="F84" s="8">
        <v>1.0419675450084818</v>
      </c>
      <c r="G84" s="8">
        <v>1.1057294234856412</v>
      </c>
      <c r="H84" s="8">
        <v>1.1749196293138795</v>
      </c>
      <c r="I84" s="8">
        <v>1.2440795302328467</v>
      </c>
      <c r="J84" s="8">
        <v>1.3046116281026505</v>
      </c>
      <c r="K84" s="8">
        <v>1.3674868796080357</v>
      </c>
      <c r="L84" s="8">
        <v>1.4364493726802081</v>
      </c>
      <c r="M84" s="8">
        <v>1.4960266426303044</v>
      </c>
      <c r="N84" s="8">
        <v>1.5632107868244085</v>
      </c>
      <c r="O84" s="8">
        <v>1.6318354217539797</v>
      </c>
      <c r="P84" s="8">
        <v>1.7055648088568522</v>
      </c>
      <c r="Q84" s="8">
        <v>1.7809784008646607</v>
      </c>
      <c r="R84" s="8">
        <v>1.856426782423128</v>
      </c>
      <c r="S84" s="8">
        <v>1.931085560326739</v>
      </c>
      <c r="T84" s="8">
        <v>2.0021843369155894</v>
      </c>
      <c r="U84" s="8">
        <v>2.0765155542050615</v>
      </c>
      <c r="V84" s="8">
        <v>2.1485158680725096</v>
      </c>
      <c r="W84" s="8">
        <v>2.21339246171573</v>
      </c>
      <c r="X84" s="8">
        <v>2.3005262271695384</v>
      </c>
      <c r="Y84" s="8">
        <v>2.391636754297663</v>
      </c>
      <c r="Z84" s="8">
        <v>2.4882787459224893</v>
      </c>
      <c r="AA84" s="8">
        <v>2.573779162895759</v>
      </c>
      <c r="AB84" s="8">
        <v>2.6426527311605006</v>
      </c>
      <c r="AC84" s="8">
        <v>2.715244813337222</v>
      </c>
      <c r="AD84" s="8">
        <v>2.794117168408404</v>
      </c>
      <c r="AE84" s="8">
        <v>2.879045996793784</v>
      </c>
      <c r="AF84" s="8">
        <v>2.9617359777325794</v>
      </c>
      <c r="AG84" s="8">
        <v>3.0310373780472983</v>
      </c>
      <c r="AH84" s="8">
        <v>3.105025100278521</v>
      </c>
      <c r="AI84" s="8">
        <v>3.1691305271939094</v>
      </c>
      <c r="AJ84" s="8">
        <v>3.2400721137759647</v>
      </c>
      <c r="AK84" s="8">
        <v>3.323133676522589</v>
      </c>
      <c r="AL84" s="8">
        <v>3.408153336160554</v>
      </c>
      <c r="AM84" s="8">
        <v>3.4968357895374713</v>
      </c>
      <c r="AN84" s="8">
        <v>3.5856631701577575</v>
      </c>
      <c r="AO84" s="8">
        <v>3.6723175070259213</v>
      </c>
      <c r="AP84" s="8">
        <v>3.7553153526154337</v>
      </c>
      <c r="AQ84" s="8">
        <v>3.8345761069775413</v>
      </c>
      <c r="AR84" s="8">
        <v>3.874535703448107</v>
      </c>
      <c r="AS84" s="8">
        <v>3.9177002354888546</v>
      </c>
      <c r="AT84" s="8">
        <v>3.96287116774381</v>
      </c>
      <c r="AU84" s="8">
        <v>4.014079332275702</v>
      </c>
      <c r="AV84" s="8">
        <v>4.057975231442063</v>
      </c>
      <c r="AW84" s="8">
        <v>4.107855361927992</v>
      </c>
      <c r="AX84" s="8">
        <v>4.168269197009874</v>
      </c>
      <c r="AY84" s="8">
        <v>4.2255655247679975</v>
      </c>
      <c r="AZ84" s="8">
        <v>4.287240907265121</v>
      </c>
      <c r="BA84" s="8">
        <v>4.357627559699279</v>
      </c>
      <c r="BB84" s="8">
        <v>4.473227592759691</v>
      </c>
      <c r="BC84" s="8">
        <v>4.568864513059279</v>
      </c>
      <c r="BD84" s="8">
        <v>4.643491004718169</v>
      </c>
      <c r="BE84" s="8">
        <v>4.731010734336123</v>
      </c>
      <c r="BF84" s="8">
        <v>4.802377058295053</v>
      </c>
      <c r="BG84" s="8">
        <v>4.856350775411326</v>
      </c>
      <c r="BH84" s="8">
        <v>4.913157236194773</v>
      </c>
      <c r="BI84" s="8">
        <v>4.962616549372473</v>
      </c>
      <c r="BJ84" s="8">
        <v>4.98966750794017</v>
      </c>
      <c r="BK84" s="8">
        <v>5.042938427918236</v>
      </c>
      <c r="BL84" s="8">
        <v>5.065593198798269</v>
      </c>
      <c r="BM84" s="8">
        <v>5.082127104447778</v>
      </c>
      <c r="BN84" s="8">
        <v>5.096945387116805</v>
      </c>
      <c r="BO84" s="8">
        <v>5.129519835541993</v>
      </c>
      <c r="BP84" s="8">
        <v>5.171818316996042</v>
      </c>
      <c r="BQ84" s="8">
        <v>5.197250954716233</v>
      </c>
      <c r="BR84" s="8">
        <v>5.217227140637824</v>
      </c>
      <c r="BS84" s="8">
        <v>5.2389917604541925</v>
      </c>
      <c r="BT84" s="8">
        <v>5.292852901356263</v>
      </c>
      <c r="BU84" s="8">
        <v>5.290324882462284</v>
      </c>
      <c r="BV84" s="8">
        <v>5.33924521571138</v>
      </c>
      <c r="BW84" s="8">
        <v>5.366320254614883</v>
      </c>
      <c r="BX84" s="8">
        <v>5.393087310213631</v>
      </c>
      <c r="BY84" s="8">
        <v>5.419545529396084</v>
      </c>
      <c r="BZ84" s="8">
        <v>5.445694219403902</v>
      </c>
      <c r="CA84" s="8">
        <v>5.47153284467531</v>
      </c>
      <c r="CB84" s="8">
        <v>5.497061023589948</v>
      </c>
      <c r="CC84" s="8">
        <v>5.522278525118276</v>
      </c>
      <c r="CD84" s="8">
        <v>5.547185265389454</v>
      </c>
      <c r="CE84" s="8">
        <v>5.571781304181415</v>
      </c>
      <c r="CF84" s="8">
        <v>5.59606684134633</v>
      </c>
      <c r="CG84" s="8">
        <v>5.620042213175456</v>
      </c>
      <c r="CH84" s="8">
        <v>5.64370788871239</v>
      </c>
      <c r="CI84" s="8">
        <v>5.667064466024197</v>
      </c>
      <c r="CJ84" s="8">
        <v>5.690112668436636</v>
      </c>
      <c r="CK84" s="8">
        <v>5.712853340739401</v>
      </c>
      <c r="CL84" s="8">
        <v>5.735287445371551</v>
      </c>
      <c r="CM84" s="8">
        <v>5.757416058591329</v>
      </c>
      <c r="CN84" s="8">
        <v>5.779240366637911</v>
      </c>
      <c r="CO84" s="8">
        <v>5.800761661892077</v>
      </c>
      <c r="CP84" s="8">
        <v>5.821981339040514</v>
      </c>
      <c r="CQ84" s="8">
        <v>5.842900891250438</v>
      </c>
      <c r="CR84" s="8">
        <v>5.863521906359661</v>
      </c>
      <c r="CS84" s="8">
        <v>5.883846063088393</v>
      </c>
      <c r="CT84" s="8">
        <v>5.903875127275258</v>
      </c>
      <c r="CU84" s="8">
        <v>5.923610948146234</v>
      </c>
      <c r="CV84" s="8">
        <v>5.943055454616363</v>
      </c>
      <c r="CW84" s="8">
        <v>5.962210651632595</v>
      </c>
      <c r="CX84" s="8">
        <v>5.981078616557991</v>
      </c>
      <c r="CY84" s="8">
        <v>5.999661495604963</v>
      </c>
      <c r="CZ84" s="5"/>
      <c r="DA84" s="5" t="s">
        <v>91</v>
      </c>
      <c r="DB84" s="5"/>
      <c r="DC84" s="5"/>
    </row>
    <row r="85" ht="15.75" customHeight="1">
      <c r="A85" s="10" t="s">
        <v>90</v>
      </c>
      <c r="B85" s="10" t="s">
        <v>66</v>
      </c>
      <c r="C85" s="11">
        <f t="shared" ref="C85:CY85" si="20">SUM(C82:C84)</f>
        <v>2.314609171</v>
      </c>
      <c r="D85" s="11">
        <f t="shared" si="20"/>
        <v>2.477645421</v>
      </c>
      <c r="E85" s="11">
        <f t="shared" si="20"/>
        <v>2.641640651</v>
      </c>
      <c r="F85" s="11">
        <f t="shared" si="20"/>
        <v>2.806879721</v>
      </c>
      <c r="G85" s="11">
        <f t="shared" si="20"/>
        <v>2.978645618</v>
      </c>
      <c r="H85" s="11">
        <f t="shared" si="20"/>
        <v>3.165037583</v>
      </c>
      <c r="I85" s="11">
        <f t="shared" si="20"/>
        <v>3.351353924</v>
      </c>
      <c r="J85" s="11">
        <f t="shared" si="20"/>
        <v>3.514439404</v>
      </c>
      <c r="K85" s="11">
        <f t="shared" si="20"/>
        <v>3.683855687</v>
      </c>
      <c r="L85" s="11">
        <f t="shared" si="20"/>
        <v>3.869700498</v>
      </c>
      <c r="M85" s="11">
        <f t="shared" si="20"/>
        <v>4.030310685</v>
      </c>
      <c r="N85" s="11">
        <f t="shared" si="20"/>
        <v>4.21148563</v>
      </c>
      <c r="O85" s="11">
        <f t="shared" si="20"/>
        <v>4.396645375</v>
      </c>
      <c r="P85" s="11">
        <f t="shared" si="20"/>
        <v>4.595701765</v>
      </c>
      <c r="Q85" s="11">
        <f t="shared" si="20"/>
        <v>4.79949109</v>
      </c>
      <c r="R85" s="11">
        <f t="shared" si="20"/>
        <v>5.003630747</v>
      </c>
      <c r="S85" s="11">
        <f t="shared" si="20"/>
        <v>5.205970415</v>
      </c>
      <c r="T85" s="11">
        <f t="shared" si="20"/>
        <v>5.399126677</v>
      </c>
      <c r="U85" s="11">
        <f t="shared" si="20"/>
        <v>5.601484582</v>
      </c>
      <c r="V85" s="11">
        <f t="shared" si="20"/>
        <v>5.798150933</v>
      </c>
      <c r="W85" s="11">
        <f t="shared" si="20"/>
        <v>5.976312068</v>
      </c>
      <c r="X85" s="11">
        <f t="shared" si="20"/>
        <v>6.215347888</v>
      </c>
      <c r="Y85" s="11">
        <f t="shared" si="20"/>
        <v>6.466051174</v>
      </c>
      <c r="Z85" s="11">
        <f t="shared" si="20"/>
        <v>6.732723833</v>
      </c>
      <c r="AA85" s="11">
        <f t="shared" si="20"/>
        <v>6.970561005</v>
      </c>
      <c r="AB85" s="11">
        <f t="shared" si="20"/>
        <v>7.16488881</v>
      </c>
      <c r="AC85" s="11">
        <f t="shared" si="20"/>
        <v>7.370607702</v>
      </c>
      <c r="AD85" s="11">
        <f t="shared" si="20"/>
        <v>7.594702022</v>
      </c>
      <c r="AE85" s="11">
        <f t="shared" si="20"/>
        <v>7.836641496</v>
      </c>
      <c r="AF85" s="11">
        <f t="shared" si="20"/>
        <v>8.074141907</v>
      </c>
      <c r="AG85" s="11">
        <f t="shared" si="20"/>
        <v>8.277219837</v>
      </c>
      <c r="AH85" s="11">
        <f t="shared" si="20"/>
        <v>8.495106485</v>
      </c>
      <c r="AI85" s="11">
        <f t="shared" si="20"/>
        <v>8.688246523</v>
      </c>
      <c r="AJ85" s="11">
        <f t="shared" si="20"/>
        <v>8.901727489</v>
      </c>
      <c r="AK85" s="11">
        <f t="shared" si="20"/>
        <v>9.14983066</v>
      </c>
      <c r="AL85" s="11">
        <f t="shared" si="20"/>
        <v>9.405227231</v>
      </c>
      <c r="AM85" s="11">
        <f t="shared" si="20"/>
        <v>9.67255363</v>
      </c>
      <c r="AN85" s="11">
        <f t="shared" si="20"/>
        <v>9.942376714</v>
      </c>
      <c r="AO85" s="11">
        <f t="shared" si="20"/>
        <v>10.20849456</v>
      </c>
      <c r="AP85" s="11">
        <f t="shared" si="20"/>
        <v>10.46695153</v>
      </c>
      <c r="AQ85" s="11">
        <f t="shared" si="20"/>
        <v>10.71756808</v>
      </c>
      <c r="AR85" s="11">
        <f t="shared" si="20"/>
        <v>10.8617899</v>
      </c>
      <c r="AS85" s="11">
        <f t="shared" si="20"/>
        <v>11.01643143</v>
      </c>
      <c r="AT85" s="11">
        <f t="shared" si="20"/>
        <v>11.1782495</v>
      </c>
      <c r="AU85" s="11">
        <f t="shared" si="20"/>
        <v>11.35807951</v>
      </c>
      <c r="AV85" s="11">
        <f t="shared" si="20"/>
        <v>11.51992774</v>
      </c>
      <c r="AW85" s="11">
        <f t="shared" si="20"/>
        <v>11.70528196</v>
      </c>
      <c r="AX85" s="11">
        <f t="shared" si="20"/>
        <v>11.90636757</v>
      </c>
      <c r="AY85" s="11">
        <f t="shared" si="20"/>
        <v>12.12265243</v>
      </c>
      <c r="AZ85" s="11">
        <f t="shared" si="20"/>
        <v>12.34309099</v>
      </c>
      <c r="BA85" s="11">
        <f t="shared" si="20"/>
        <v>12.55431322</v>
      </c>
      <c r="BB85" s="11">
        <f t="shared" si="20"/>
        <v>12.85562232</v>
      </c>
      <c r="BC85" s="11">
        <f t="shared" si="20"/>
        <v>13.11192014</v>
      </c>
      <c r="BD85" s="11">
        <f t="shared" si="20"/>
        <v>13.33408132</v>
      </c>
      <c r="BE85" s="11">
        <f t="shared" si="20"/>
        <v>13.58601401</v>
      </c>
      <c r="BF85" s="11">
        <f t="shared" si="20"/>
        <v>13.8087313</v>
      </c>
      <c r="BG85" s="11">
        <f t="shared" si="20"/>
        <v>13.98525783</v>
      </c>
      <c r="BH85" s="11">
        <f t="shared" si="20"/>
        <v>14.12585533</v>
      </c>
      <c r="BI85" s="11">
        <f t="shared" si="20"/>
        <v>14.22877545</v>
      </c>
      <c r="BJ85" s="11">
        <f t="shared" si="20"/>
        <v>14.27964364</v>
      </c>
      <c r="BK85" s="11">
        <f t="shared" si="20"/>
        <v>14.35223055</v>
      </c>
      <c r="BL85" s="11">
        <f t="shared" si="20"/>
        <v>14.38945174</v>
      </c>
      <c r="BM85" s="11">
        <f t="shared" si="20"/>
        <v>14.41671293</v>
      </c>
      <c r="BN85" s="11">
        <f t="shared" si="20"/>
        <v>14.44322352</v>
      </c>
      <c r="BO85" s="11">
        <f t="shared" si="20"/>
        <v>14.4857592</v>
      </c>
      <c r="BP85" s="11">
        <f t="shared" si="20"/>
        <v>14.55860191</v>
      </c>
      <c r="BQ85" s="11">
        <f t="shared" si="20"/>
        <v>14.6117121</v>
      </c>
      <c r="BR85" s="11">
        <f t="shared" si="20"/>
        <v>14.65923945</v>
      </c>
      <c r="BS85" s="11">
        <f t="shared" si="20"/>
        <v>14.71636402</v>
      </c>
      <c r="BT85" s="11">
        <f t="shared" si="20"/>
        <v>14.78215383</v>
      </c>
      <c r="BU85" s="11">
        <f t="shared" si="20"/>
        <v>14.72432818</v>
      </c>
      <c r="BV85" s="11">
        <f t="shared" si="20"/>
        <v>14.83891474</v>
      </c>
      <c r="BW85" s="11">
        <f t="shared" si="20"/>
        <v>14.87945329</v>
      </c>
      <c r="BX85" s="11">
        <f t="shared" si="20"/>
        <v>14.92019065</v>
      </c>
      <c r="BY85" s="11">
        <f t="shared" si="20"/>
        <v>14.96114434</v>
      </c>
      <c r="BZ85" s="11">
        <f t="shared" si="20"/>
        <v>15.00233261</v>
      </c>
      <c r="CA85" s="11">
        <f t="shared" si="20"/>
        <v>15.04377451</v>
      </c>
      <c r="CB85" s="11">
        <f t="shared" si="20"/>
        <v>15.08548985</v>
      </c>
      <c r="CC85" s="11">
        <f t="shared" si="20"/>
        <v>15.1274992</v>
      </c>
      <c r="CD85" s="11">
        <f t="shared" si="20"/>
        <v>15.16982395</v>
      </c>
      <c r="CE85" s="11">
        <f t="shared" si="20"/>
        <v>15.21248623</v>
      </c>
      <c r="CF85" s="11">
        <f t="shared" si="20"/>
        <v>15.25550901</v>
      </c>
      <c r="CG85" s="11">
        <f t="shared" si="20"/>
        <v>15.29891602</v>
      </c>
      <c r="CH85" s="11">
        <f t="shared" si="20"/>
        <v>15.34273179</v>
      </c>
      <c r="CI85" s="11">
        <f t="shared" si="20"/>
        <v>15.38698164</v>
      </c>
      <c r="CJ85" s="11">
        <f t="shared" si="20"/>
        <v>15.43169167</v>
      </c>
      <c r="CK85" s="11">
        <f t="shared" si="20"/>
        <v>15.47688875</v>
      </c>
      <c r="CL85" s="11">
        <f t="shared" si="20"/>
        <v>15.52260054</v>
      </c>
      <c r="CM85" s="11">
        <f t="shared" si="20"/>
        <v>15.5688554</v>
      </c>
      <c r="CN85" s="11">
        <f t="shared" si="20"/>
        <v>15.61568245</v>
      </c>
      <c r="CO85" s="11">
        <f t="shared" si="20"/>
        <v>15.66311151</v>
      </c>
      <c r="CP85" s="11">
        <f t="shared" si="20"/>
        <v>15.71117306</v>
      </c>
      <c r="CQ85" s="11">
        <f t="shared" si="20"/>
        <v>15.75989822</v>
      </c>
      <c r="CR85" s="11">
        <f t="shared" si="20"/>
        <v>15.80931871</v>
      </c>
      <c r="CS85" s="11">
        <f t="shared" si="20"/>
        <v>15.8594668</v>
      </c>
      <c r="CT85" s="11">
        <f t="shared" si="20"/>
        <v>15.91037523</v>
      </c>
      <c r="CU85" s="11">
        <f t="shared" si="20"/>
        <v>15.96207718</v>
      </c>
      <c r="CV85" s="11">
        <f t="shared" si="20"/>
        <v>16.01460615</v>
      </c>
      <c r="CW85" s="11">
        <f t="shared" si="20"/>
        <v>16.06799592</v>
      </c>
      <c r="CX85" s="11">
        <f t="shared" si="20"/>
        <v>16.12228042</v>
      </c>
      <c r="CY85" s="11">
        <f t="shared" si="20"/>
        <v>16.17749359</v>
      </c>
      <c r="CZ85" s="5"/>
      <c r="DA85" s="5"/>
      <c r="DB85" s="5"/>
      <c r="DC85" s="5"/>
    </row>
    <row r="86" ht="15.75" customHeight="1">
      <c r="A86" s="5" t="s">
        <v>92</v>
      </c>
      <c r="B86" s="5" t="s">
        <v>62</v>
      </c>
      <c r="C86" s="8">
        <v>0.7292740064616826</v>
      </c>
      <c r="D86" s="8">
        <v>0.7870412503709685</v>
      </c>
      <c r="E86" s="8">
        <v>0.8457659497830406</v>
      </c>
      <c r="F86" s="8">
        <v>0.9055200520467321</v>
      </c>
      <c r="G86" s="8">
        <v>0.968003687640701</v>
      </c>
      <c r="H86" s="8">
        <v>1.0358885920013081</v>
      </c>
      <c r="I86" s="8">
        <v>1.1044047112170827</v>
      </c>
      <c r="J86" s="8">
        <v>1.165845497350437</v>
      </c>
      <c r="K86" s="8">
        <v>1.2299089337513105</v>
      </c>
      <c r="L86" s="8">
        <v>1.3000097085285385</v>
      </c>
      <c r="M86" s="8">
        <v>1.3621511292942987</v>
      </c>
      <c r="N86" s="8">
        <v>1.4262197428742243</v>
      </c>
      <c r="O86" s="8">
        <v>1.4918369647190677</v>
      </c>
      <c r="P86" s="8">
        <v>1.5623821723277198</v>
      </c>
      <c r="Q86" s="8">
        <v>1.6347654910964904</v>
      </c>
      <c r="R86" s="8">
        <v>1.7075070971944684</v>
      </c>
      <c r="S86" s="8">
        <v>1.7798816654715353</v>
      </c>
      <c r="T86" s="8">
        <v>1.8493697953437187</v>
      </c>
      <c r="U86" s="8">
        <v>1.922273270960289</v>
      </c>
      <c r="V86" s="8">
        <v>1.993508061307742</v>
      </c>
      <c r="W86" s="8">
        <v>2.058673688500004</v>
      </c>
      <c r="X86" s="8">
        <v>2.1359261164006695</v>
      </c>
      <c r="Y86" s="8">
        <v>2.2170021279330014</v>
      </c>
      <c r="Z86" s="8">
        <v>2.303369346604303</v>
      </c>
      <c r="AA86" s="8">
        <v>2.379768907095481</v>
      </c>
      <c r="AB86" s="8">
        <v>2.4413284632264536</v>
      </c>
      <c r="AC86" s="8">
        <v>2.506776485766708</v>
      </c>
      <c r="AD86" s="8">
        <v>2.5784665331588776</v>
      </c>
      <c r="AE86" s="8">
        <v>2.656196177692545</v>
      </c>
      <c r="AF86" s="8">
        <v>2.7324556693872872</v>
      </c>
      <c r="AG86" s="8">
        <v>2.7972287123040345</v>
      </c>
      <c r="AH86" s="8">
        <v>2.8543181967056297</v>
      </c>
      <c r="AI86" s="8">
        <v>2.9028857216205552</v>
      </c>
      <c r="AJ86" s="8">
        <v>2.9579246359621028</v>
      </c>
      <c r="AK86" s="8">
        <v>3.023977268287416</v>
      </c>
      <c r="AL86" s="8">
        <v>3.0919883587989303</v>
      </c>
      <c r="AM86" s="8">
        <v>3.1634269994242743</v>
      </c>
      <c r="AN86" s="8">
        <v>3.235227063660685</v>
      </c>
      <c r="AO86" s="8">
        <v>3.305428439804103</v>
      </c>
      <c r="AP86" s="8">
        <v>3.372829971075767</v>
      </c>
      <c r="AQ86" s="8">
        <v>3.4374438785753303</v>
      </c>
      <c r="AR86" s="8">
        <v>3.471507437943297</v>
      </c>
      <c r="AS86" s="8">
        <v>3.509126436150486</v>
      </c>
      <c r="AT86" s="8">
        <v>3.549247190314372</v>
      </c>
      <c r="AU86" s="8">
        <v>3.5951556693438462</v>
      </c>
      <c r="AV86" s="8">
        <v>3.6357785806016607</v>
      </c>
      <c r="AW86" s="8">
        <v>3.679431380852132</v>
      </c>
      <c r="AX86" s="8">
        <v>3.715087902136829</v>
      </c>
      <c r="AY86" s="8">
        <v>3.7606895960995423</v>
      </c>
      <c r="AZ86" s="8">
        <v>3.8244478985934496</v>
      </c>
      <c r="BA86" s="8">
        <v>3.893296992760721</v>
      </c>
      <c r="BB86" s="8">
        <v>3.967273876383742</v>
      </c>
      <c r="BC86" s="8">
        <v>4.048759373122443</v>
      </c>
      <c r="BD86" s="8">
        <v>4.143839260740067</v>
      </c>
      <c r="BE86" s="8">
        <v>4.258684444920511</v>
      </c>
      <c r="BF86" s="8">
        <v>4.367322631786086</v>
      </c>
      <c r="BG86" s="8">
        <v>4.443471631979718</v>
      </c>
      <c r="BH86" s="8">
        <v>4.494586573127345</v>
      </c>
      <c r="BI86" s="8">
        <v>4.506381875957902</v>
      </c>
      <c r="BJ86" s="8">
        <v>4.513046790334203</v>
      </c>
      <c r="BK86" s="8">
        <v>4.505973692879589</v>
      </c>
      <c r="BL86" s="8">
        <v>4.507454591472292</v>
      </c>
      <c r="BM86" s="8">
        <v>4.530591885790207</v>
      </c>
      <c r="BN86" s="8">
        <v>4.565752857576129</v>
      </c>
      <c r="BO86" s="8">
        <v>4.582098457319374</v>
      </c>
      <c r="BP86" s="8">
        <v>4.612936388126692</v>
      </c>
      <c r="BQ86" s="8">
        <v>4.649716372895053</v>
      </c>
      <c r="BR86" s="8">
        <v>4.686063483425574</v>
      </c>
      <c r="BS86" s="8">
        <v>4.741711525091119</v>
      </c>
      <c r="BT86" s="8">
        <v>4.781297897601232</v>
      </c>
      <c r="BU86" s="8">
        <v>4.790721008661796</v>
      </c>
      <c r="BV86" s="8">
        <v>4.871723923822541</v>
      </c>
      <c r="BW86" s="8">
        <v>4.87899774792237</v>
      </c>
      <c r="BX86" s="8">
        <v>4.886653596891741</v>
      </c>
      <c r="BY86" s="8">
        <v>4.894710565291021</v>
      </c>
      <c r="BZ86" s="8">
        <v>4.903188582481398</v>
      </c>
      <c r="CA86" s="8">
        <v>4.912108433440976</v>
      </c>
      <c r="CB86" s="8">
        <v>4.921491777737677</v>
      </c>
      <c r="CC86" s="8">
        <v>4.931361166200517</v>
      </c>
      <c r="CD86" s="8">
        <v>4.941740054764134</v>
      </c>
      <c r="CE86" s="8">
        <v>4.9526528148869176</v>
      </c>
      <c r="CF86" s="8">
        <v>4.964124739859771</v>
      </c>
      <c r="CG86" s="8">
        <v>4.9761820462299005</v>
      </c>
      <c r="CH86" s="8">
        <v>4.988851869461155</v>
      </c>
      <c r="CI86" s="8">
        <v>5.002162252838851</v>
      </c>
      <c r="CJ86" s="8">
        <v>5.016142128501889</v>
      </c>
      <c r="CK86" s="8">
        <v>5.030821289347954</v>
      </c>
      <c r="CL86" s="8">
        <v>5.046230350408361</v>
      </c>
      <c r="CM86" s="8">
        <v>5.062400698127426</v>
      </c>
      <c r="CN86" s="8">
        <v>5.079364425807719</v>
      </c>
      <c r="CO86" s="8">
        <v>5.097154253297554</v>
      </c>
      <c r="CP86" s="8">
        <v>5.115803428802363</v>
      </c>
      <c r="CQ86" s="8">
        <v>5.135345610498987</v>
      </c>
      <c r="CR86" s="8">
        <v>5.155814725424917</v>
      </c>
      <c r="CS86" s="8">
        <v>5.177244802907297</v>
      </c>
      <c r="CT86" s="8">
        <v>5.1996697795953555</v>
      </c>
      <c r="CU86" s="8">
        <v>5.223123272972526</v>
      </c>
      <c r="CV86" s="8">
        <v>5.2476383200613865</v>
      </c>
      <c r="CW86" s="8">
        <v>5.273247077908461</v>
      </c>
      <c r="CX86" s="8">
        <v>5.299980482363256</v>
      </c>
      <c r="CY86" s="8">
        <v>5.327867861666459</v>
      </c>
      <c r="CZ86" s="5"/>
      <c r="DA86" s="5" t="s">
        <v>63</v>
      </c>
      <c r="DB86" s="5"/>
      <c r="DC86" s="5"/>
    </row>
    <row r="87" ht="15.75" customHeight="1">
      <c r="A87" s="5" t="s">
        <v>92</v>
      </c>
      <c r="B87" s="5" t="s">
        <v>64</v>
      </c>
      <c r="C87" s="8">
        <v>0.8850764371704616</v>
      </c>
      <c r="D87" s="8">
        <v>0.9551851013455315</v>
      </c>
      <c r="E87" s="8">
        <v>1.0264557721930265</v>
      </c>
      <c r="F87" s="8">
        <v>1.098975767775639</v>
      </c>
      <c r="G87" s="8">
        <v>1.1748084347657013</v>
      </c>
      <c r="H87" s="8">
        <v>1.2571962981204805</v>
      </c>
      <c r="I87" s="8">
        <v>1.3403502242746623</v>
      </c>
      <c r="J87" s="8">
        <v>1.4149172274940747</v>
      </c>
      <c r="K87" s="8">
        <v>1.4926671566454557</v>
      </c>
      <c r="L87" s="8">
        <v>1.5777441826275649</v>
      </c>
      <c r="M87" s="8">
        <v>1.6531612904362367</v>
      </c>
      <c r="N87" s="8">
        <v>1.7309170777640386</v>
      </c>
      <c r="O87" s="8">
        <v>1.810551879849171</v>
      </c>
      <c r="P87" s="8">
        <v>1.896166715442302</v>
      </c>
      <c r="Q87" s="8">
        <v>1.98401106272705</v>
      </c>
      <c r="R87" s="8">
        <v>2.0722881455509903</v>
      </c>
      <c r="S87" s="8">
        <v>2.160116498025338</v>
      </c>
      <c r="T87" s="8">
        <v>2.244436789469942</v>
      </c>
      <c r="U87" s="8">
        <v>2.332894794054456</v>
      </c>
      <c r="V87" s="8">
        <v>2.4193172062148793</v>
      </c>
      <c r="W87" s="8">
        <v>2.498359356519417</v>
      </c>
      <c r="X87" s="8">
        <v>2.592050266683399</v>
      </c>
      <c r="Y87" s="8">
        <v>2.6903549893356913</v>
      </c>
      <c r="Z87" s="8">
        <v>2.7950465968007916</v>
      </c>
      <c r="AA87" s="8">
        <v>2.887596663082034</v>
      </c>
      <c r="AB87" s="8">
        <v>2.9620806493048044</v>
      </c>
      <c r="AC87" s="8">
        <v>3.0412153058672793</v>
      </c>
      <c r="AD87" s="8">
        <v>3.1278425659680056</v>
      </c>
      <c r="AE87" s="8">
        <v>3.221700872227229</v>
      </c>
      <c r="AF87" s="8">
        <v>3.313658943455243</v>
      </c>
      <c r="AG87" s="8">
        <v>3.391542427581319</v>
      </c>
      <c r="AH87" s="8">
        <v>3.4599506091856185</v>
      </c>
      <c r="AI87" s="8">
        <v>3.5178451667915183</v>
      </c>
      <c r="AJ87" s="8">
        <v>3.5834035588052147</v>
      </c>
      <c r="AK87" s="8">
        <v>3.662119739149226</v>
      </c>
      <c r="AL87" s="8">
        <v>3.7429856639130783</v>
      </c>
      <c r="AM87" s="8">
        <v>3.8277669274009627</v>
      </c>
      <c r="AN87" s="8">
        <v>3.9127260847699836</v>
      </c>
      <c r="AO87" s="8">
        <v>3.995469251465663</v>
      </c>
      <c r="AP87" s="8">
        <v>4.07452500887295</v>
      </c>
      <c r="AQ87" s="8">
        <v>4.1498959644552516</v>
      </c>
      <c r="AR87" s="8">
        <v>4.188017345670168</v>
      </c>
      <c r="AS87" s="8">
        <v>4.230168778138405</v>
      </c>
      <c r="AT87" s="8">
        <v>4.275067393095912</v>
      </c>
      <c r="AU87" s="8">
        <v>4.3266982868835555</v>
      </c>
      <c r="AV87" s="8">
        <v>4.371620648796041</v>
      </c>
      <c r="AW87" s="8">
        <v>4.410268709965616</v>
      </c>
      <c r="AX87" s="8">
        <v>4.4616469333833635</v>
      </c>
      <c r="AY87" s="8">
        <v>4.535757099421825</v>
      </c>
      <c r="AZ87" s="8">
        <v>4.604220370869643</v>
      </c>
      <c r="BA87" s="8">
        <v>4.659799031188896</v>
      </c>
      <c r="BB87" s="8">
        <v>4.7229050992769235</v>
      </c>
      <c r="BC87" s="8">
        <v>4.768929760670744</v>
      </c>
      <c r="BD87" s="8">
        <v>4.800132366048252</v>
      </c>
      <c r="BE87" s="8">
        <v>4.830791495999031</v>
      </c>
      <c r="BF87" s="8">
        <v>4.849530706524691</v>
      </c>
      <c r="BG87" s="8">
        <v>4.872055047640179</v>
      </c>
      <c r="BH87" s="8">
        <v>4.899190417925453</v>
      </c>
      <c r="BI87" s="8">
        <v>4.905883748924383</v>
      </c>
      <c r="BJ87" s="8">
        <v>4.888394834497375</v>
      </c>
      <c r="BK87" s="8">
        <v>4.857418266544692</v>
      </c>
      <c r="BL87" s="8">
        <v>4.836218332276527</v>
      </c>
      <c r="BM87" s="8">
        <v>4.826970481380681</v>
      </c>
      <c r="BN87" s="8">
        <v>4.790104007786465</v>
      </c>
      <c r="BO87" s="8">
        <v>4.769354476911426</v>
      </c>
      <c r="BP87" s="8">
        <v>4.763278508648499</v>
      </c>
      <c r="BQ87" s="8">
        <v>4.7398215700313</v>
      </c>
      <c r="BR87" s="8">
        <v>4.708953618997447</v>
      </c>
      <c r="BS87" s="8">
        <v>4.662642240619377</v>
      </c>
      <c r="BT87" s="8">
        <v>4.627656770434631</v>
      </c>
      <c r="BU87" s="8">
        <v>4.564156265134228</v>
      </c>
      <c r="BV87" s="8">
        <v>4.554192379688661</v>
      </c>
      <c r="BW87" s="8">
        <v>4.563974334238785</v>
      </c>
      <c r="BX87" s="8">
        <v>4.5743381770432</v>
      </c>
      <c r="BY87" s="8">
        <v>4.585317000343447</v>
      </c>
      <c r="BZ87" s="8">
        <v>4.59694555643567</v>
      </c>
      <c r="CA87" s="8">
        <v>4.609260306363824</v>
      </c>
      <c r="CB87" s="8">
        <v>4.6222994638597275</v>
      </c>
      <c r="CC87" s="8">
        <v>4.636103033107653</v>
      </c>
      <c r="CD87" s="8">
        <v>4.6507128386634955</v>
      </c>
      <c r="CE87" s="8">
        <v>4.66617254557515</v>
      </c>
      <c r="CF87" s="8">
        <v>4.682527667427903</v>
      </c>
      <c r="CG87" s="8">
        <v>4.699825559672175</v>
      </c>
      <c r="CH87" s="8">
        <v>4.718115395177146</v>
      </c>
      <c r="CI87" s="8">
        <v>4.737448118488825</v>
      </c>
      <c r="CJ87" s="8">
        <v>4.757876374752184</v>
      </c>
      <c r="CK87" s="8">
        <v>4.779454408681861</v>
      </c>
      <c r="CL87" s="8">
        <v>4.8022379283342005</v>
      </c>
      <c r="CM87" s="8">
        <v>4.826283927746873</v>
      </c>
      <c r="CN87" s="8">
        <v>4.851650461775732</v>
      </c>
      <c r="CO87" s="8">
        <v>4.878396365681308</v>
      </c>
      <c r="CP87" s="8">
        <v>4.906580911214301</v>
      </c>
      <c r="CQ87" s="8">
        <v>4.93626339014318</v>
      </c>
      <c r="CR87" s="8">
        <v>4.967502615389887</v>
      </c>
      <c r="CS87" s="8">
        <v>5.000356329236102</v>
      </c>
      <c r="CT87" s="8">
        <v>5.034880507492483</v>
      </c>
      <c r="CU87" s="8">
        <v>5.071128548164678</v>
      </c>
      <c r="CV87" s="8">
        <v>5.10915033310325</v>
      </c>
      <c r="CW87" s="8">
        <v>5.1489911515148465</v>
      </c>
      <c r="CX87" s="8">
        <v>5.190690475193101</v>
      </c>
      <c r="CY87" s="8">
        <v>5.234280577083593</v>
      </c>
      <c r="CZ87" s="5"/>
      <c r="DA87" s="5" t="s">
        <v>63</v>
      </c>
      <c r="DB87" s="5"/>
      <c r="DC87" s="5"/>
    </row>
    <row r="88" ht="15.75" customHeight="1">
      <c r="A88" s="5" t="s">
        <v>92</v>
      </c>
      <c r="B88" s="5" t="s">
        <v>65</v>
      </c>
      <c r="C88" s="8">
        <v>1.2654792323891915</v>
      </c>
      <c r="D88" s="8">
        <v>1.3657202359085736</v>
      </c>
      <c r="E88" s="8">
        <v>1.4676224328280547</v>
      </c>
      <c r="F88" s="8">
        <v>1.5713103147881569</v>
      </c>
      <c r="G88" s="8">
        <v>1.6797332915769487</v>
      </c>
      <c r="H88" s="8">
        <v>1.7975260319162931</v>
      </c>
      <c r="I88" s="8">
        <v>1.9164085526119088</v>
      </c>
      <c r="J88" s="8">
        <v>2.023003385284779</v>
      </c>
      <c r="K88" s="8">
        <v>2.1341316335174345</v>
      </c>
      <c r="L88" s="8">
        <v>2.255707386701496</v>
      </c>
      <c r="M88" s="8">
        <v>2.3634264090832997</v>
      </c>
      <c r="N88" s="8">
        <v>2.4744212409425326</v>
      </c>
      <c r="O88" s="8">
        <v>2.5880046455118633</v>
      </c>
      <c r="P88" s="8">
        <v>2.710001565356368</v>
      </c>
      <c r="Q88" s="8">
        <v>2.8350016465001424</v>
      </c>
      <c r="R88" s="8">
        <v>2.9603785110496856</v>
      </c>
      <c r="S88" s="8">
        <v>3.0848051927448905</v>
      </c>
      <c r="T88" s="8">
        <v>3.2038322393644276</v>
      </c>
      <c r="U88" s="8">
        <v>3.3283089917558675</v>
      </c>
      <c r="V88" s="8">
        <v>3.449320753728905</v>
      </c>
      <c r="W88" s="8">
        <v>3.559134256975444</v>
      </c>
      <c r="X88" s="8">
        <v>3.6891011065824504</v>
      </c>
      <c r="Y88" s="8">
        <v>3.824807192319982</v>
      </c>
      <c r="Z88" s="8">
        <v>3.968694033658769</v>
      </c>
      <c r="AA88" s="8">
        <v>4.094182537401868</v>
      </c>
      <c r="AB88" s="8">
        <v>4.192723286361708</v>
      </c>
      <c r="AC88" s="8">
        <v>4.29672849706065</v>
      </c>
      <c r="AD88" s="8">
        <v>4.410204913819381</v>
      </c>
      <c r="AE88" s="8">
        <v>4.532733713393804</v>
      </c>
      <c r="AF88" s="8">
        <v>4.651225555628113</v>
      </c>
      <c r="AG88" s="8">
        <v>4.748250462568585</v>
      </c>
      <c r="AH88" s="8">
        <v>4.830450061362132</v>
      </c>
      <c r="AI88" s="8">
        <v>4.896274504260061</v>
      </c>
      <c r="AJ88" s="8">
        <v>4.971713807174896</v>
      </c>
      <c r="AK88" s="8">
        <v>5.064626322871974</v>
      </c>
      <c r="AL88" s="8">
        <v>5.159277576503877</v>
      </c>
      <c r="AM88" s="8">
        <v>5.258197418209217</v>
      </c>
      <c r="AN88" s="8">
        <v>5.356047555701156</v>
      </c>
      <c r="AO88" s="8">
        <v>5.449410790556011</v>
      </c>
      <c r="AP88" s="8">
        <v>5.536189413190644</v>
      </c>
      <c r="AQ88" s="8">
        <v>5.616394687886088</v>
      </c>
      <c r="AR88" s="8">
        <v>5.643961429549127</v>
      </c>
      <c r="AS88" s="8">
        <v>5.676292646187774</v>
      </c>
      <c r="AT88" s="8">
        <v>5.711583402674886</v>
      </c>
      <c r="AU88" s="8">
        <v>5.75556615717657</v>
      </c>
      <c r="AV88" s="8">
        <v>5.78906400342017</v>
      </c>
      <c r="AW88" s="8">
        <v>5.8244876669771894</v>
      </c>
      <c r="AX88" s="8">
        <v>5.865948184258453</v>
      </c>
      <c r="AY88" s="8">
        <v>5.907445671087682</v>
      </c>
      <c r="AZ88" s="8">
        <v>5.949623845192511</v>
      </c>
      <c r="BA88" s="8">
        <v>5.995151644328384</v>
      </c>
      <c r="BB88" s="8">
        <v>6.0600582830024985</v>
      </c>
      <c r="BC88" s="8">
        <v>6.131193165826996</v>
      </c>
      <c r="BD88" s="8">
        <v>6.191501494716637</v>
      </c>
      <c r="BE88" s="8">
        <v>6.244653713588789</v>
      </c>
      <c r="BF88" s="8">
        <v>6.296248917262883</v>
      </c>
      <c r="BG88" s="8">
        <v>6.346629383608012</v>
      </c>
      <c r="BH88" s="8">
        <v>6.368142021071727</v>
      </c>
      <c r="BI88" s="8">
        <v>6.384191982302667</v>
      </c>
      <c r="BJ88" s="8">
        <v>6.378578704745184</v>
      </c>
      <c r="BK88" s="8">
        <v>6.387096456364951</v>
      </c>
      <c r="BL88" s="8">
        <v>6.404697183489865</v>
      </c>
      <c r="BM88" s="8">
        <v>6.44444190034138</v>
      </c>
      <c r="BN88" s="8">
        <v>6.464843245559743</v>
      </c>
      <c r="BO88" s="8">
        <v>6.494770268608982</v>
      </c>
      <c r="BP88" s="8">
        <v>6.542200890599771</v>
      </c>
      <c r="BQ88" s="8">
        <v>6.561319634171904</v>
      </c>
      <c r="BR88" s="8">
        <v>6.576327794026068</v>
      </c>
      <c r="BS88" s="8">
        <v>6.580215887974048</v>
      </c>
      <c r="BT88" s="8">
        <v>6.615912831135257</v>
      </c>
      <c r="BU88" s="8">
        <v>6.617659631749661</v>
      </c>
      <c r="BV88" s="8">
        <v>6.681017992022245</v>
      </c>
      <c r="BW88" s="8">
        <v>6.6900857679740495</v>
      </c>
      <c r="BX88" s="8">
        <v>6.698908702696259</v>
      </c>
      <c r="BY88" s="8">
        <v>6.7074927178921335</v>
      </c>
      <c r="BZ88" s="8">
        <v>6.715843629781442</v>
      </c>
      <c r="CA88" s="8">
        <v>6.723967148789955</v>
      </c>
      <c r="CB88" s="8">
        <v>6.731868879399837</v>
      </c>
      <c r="CC88" s="8">
        <v>6.739554320150734</v>
      </c>
      <c r="CD88" s="8">
        <v>6.747028863781958</v>
      </c>
      <c r="CE88" s="8">
        <v>6.754297797506252</v>
      </c>
      <c r="CF88" s="8">
        <v>6.761366303406336</v>
      </c>
      <c r="CG88" s="8">
        <v>6.768239458945542</v>
      </c>
      <c r="CH88" s="8">
        <v>6.774922237584203</v>
      </c>
      <c r="CI88" s="8">
        <v>6.781419509494024</v>
      </c>
      <c r="CJ88" s="8">
        <v>6.787736042362845</v>
      </c>
      <c r="CK88" s="8">
        <v>6.793876502282489</v>
      </c>
      <c r="CL88" s="8">
        <v>6.7998454547129485</v>
      </c>
      <c r="CM88" s="8">
        <v>6.805647365516356</v>
      </c>
      <c r="CN88" s="8">
        <v>6.811286602054404</v>
      </c>
      <c r="CO88" s="8">
        <v>6.816767434343395</v>
      </c>
      <c r="CP88" s="8">
        <v>6.822094036261353</v>
      </c>
      <c r="CQ88" s="8">
        <v>6.827270486801756</v>
      </c>
      <c r="CR88" s="8">
        <v>6.832300771368968</v>
      </c>
      <c r="CS88" s="8">
        <v>6.837188783110574</v>
      </c>
      <c r="CT88" s="8">
        <v>6.84193832428213</v>
      </c>
      <c r="CU88" s="8">
        <v>6.846553107640144</v>
      </c>
      <c r="CV88" s="8">
        <v>6.851036757859219</v>
      </c>
      <c r="CW88" s="8">
        <v>6.855392812969705</v>
      </c>
      <c r="CX88" s="8">
        <v>6.859624725812287</v>
      </c>
      <c r="CY88" s="8">
        <v>6.863735865506231</v>
      </c>
      <c r="CZ88" s="5"/>
      <c r="DA88" s="5" t="s">
        <v>63</v>
      </c>
      <c r="DB88" s="5"/>
      <c r="DC88" s="5"/>
    </row>
    <row r="89" ht="15.75" customHeight="1">
      <c r="A89" s="10" t="s">
        <v>92</v>
      </c>
      <c r="B89" s="10" t="s">
        <v>66</v>
      </c>
      <c r="C89" s="11">
        <f t="shared" ref="C89:CY89" si="21">SUM(C86:C88)</f>
        <v>2.879829676</v>
      </c>
      <c r="D89" s="11">
        <f t="shared" si="21"/>
        <v>3.107946588</v>
      </c>
      <c r="E89" s="11">
        <f t="shared" si="21"/>
        <v>3.339844155</v>
      </c>
      <c r="F89" s="11">
        <f t="shared" si="21"/>
        <v>3.575806135</v>
      </c>
      <c r="G89" s="11">
        <f t="shared" si="21"/>
        <v>3.822545414</v>
      </c>
      <c r="H89" s="11">
        <f t="shared" si="21"/>
        <v>4.090610922</v>
      </c>
      <c r="I89" s="11">
        <f t="shared" si="21"/>
        <v>4.361163488</v>
      </c>
      <c r="J89" s="11">
        <f t="shared" si="21"/>
        <v>4.60376611</v>
      </c>
      <c r="K89" s="11">
        <f t="shared" si="21"/>
        <v>4.856707724</v>
      </c>
      <c r="L89" s="11">
        <f t="shared" si="21"/>
        <v>5.133461278</v>
      </c>
      <c r="M89" s="11">
        <f t="shared" si="21"/>
        <v>5.378738829</v>
      </c>
      <c r="N89" s="11">
        <f t="shared" si="21"/>
        <v>5.631558062</v>
      </c>
      <c r="O89" s="11">
        <f t="shared" si="21"/>
        <v>5.89039349</v>
      </c>
      <c r="P89" s="11">
        <f t="shared" si="21"/>
        <v>6.168550453</v>
      </c>
      <c r="Q89" s="11">
        <f t="shared" si="21"/>
        <v>6.4537782</v>
      </c>
      <c r="R89" s="11">
        <f t="shared" si="21"/>
        <v>6.740173754</v>
      </c>
      <c r="S89" s="11">
        <f t="shared" si="21"/>
        <v>7.024803356</v>
      </c>
      <c r="T89" s="11">
        <f t="shared" si="21"/>
        <v>7.297638824</v>
      </c>
      <c r="U89" s="11">
        <f t="shared" si="21"/>
        <v>7.583477057</v>
      </c>
      <c r="V89" s="11">
        <f t="shared" si="21"/>
        <v>7.862146021</v>
      </c>
      <c r="W89" s="11">
        <f t="shared" si="21"/>
        <v>8.116167302</v>
      </c>
      <c r="X89" s="11">
        <f t="shared" si="21"/>
        <v>8.41707749</v>
      </c>
      <c r="Y89" s="11">
        <f t="shared" si="21"/>
        <v>8.73216431</v>
      </c>
      <c r="Z89" s="11">
        <f t="shared" si="21"/>
        <v>9.067109977</v>
      </c>
      <c r="AA89" s="11">
        <f t="shared" si="21"/>
        <v>9.361548108</v>
      </c>
      <c r="AB89" s="11">
        <f t="shared" si="21"/>
        <v>9.596132399</v>
      </c>
      <c r="AC89" s="11">
        <f t="shared" si="21"/>
        <v>9.844720289</v>
      </c>
      <c r="AD89" s="11">
        <f t="shared" si="21"/>
        <v>10.11651401</v>
      </c>
      <c r="AE89" s="11">
        <f t="shared" si="21"/>
        <v>10.41063076</v>
      </c>
      <c r="AF89" s="11">
        <f t="shared" si="21"/>
        <v>10.69734017</v>
      </c>
      <c r="AG89" s="11">
        <f t="shared" si="21"/>
        <v>10.9370216</v>
      </c>
      <c r="AH89" s="11">
        <f t="shared" si="21"/>
        <v>11.14471887</v>
      </c>
      <c r="AI89" s="11">
        <f t="shared" si="21"/>
        <v>11.31700539</v>
      </c>
      <c r="AJ89" s="11">
        <f t="shared" si="21"/>
        <v>11.513042</v>
      </c>
      <c r="AK89" s="11">
        <f t="shared" si="21"/>
        <v>11.75072333</v>
      </c>
      <c r="AL89" s="11">
        <f t="shared" si="21"/>
        <v>11.9942516</v>
      </c>
      <c r="AM89" s="11">
        <f t="shared" si="21"/>
        <v>12.24939135</v>
      </c>
      <c r="AN89" s="11">
        <f t="shared" si="21"/>
        <v>12.5040007</v>
      </c>
      <c r="AO89" s="11">
        <f t="shared" si="21"/>
        <v>12.75030848</v>
      </c>
      <c r="AP89" s="11">
        <f t="shared" si="21"/>
        <v>12.98354439</v>
      </c>
      <c r="AQ89" s="11">
        <f t="shared" si="21"/>
        <v>13.20373453</v>
      </c>
      <c r="AR89" s="11">
        <f t="shared" si="21"/>
        <v>13.30348621</v>
      </c>
      <c r="AS89" s="11">
        <f t="shared" si="21"/>
        <v>13.41558786</v>
      </c>
      <c r="AT89" s="11">
        <f t="shared" si="21"/>
        <v>13.53589799</v>
      </c>
      <c r="AU89" s="11">
        <f t="shared" si="21"/>
        <v>13.67742011</v>
      </c>
      <c r="AV89" s="11">
        <f t="shared" si="21"/>
        <v>13.79646323</v>
      </c>
      <c r="AW89" s="11">
        <f t="shared" si="21"/>
        <v>13.91418776</v>
      </c>
      <c r="AX89" s="11">
        <f t="shared" si="21"/>
        <v>14.04268302</v>
      </c>
      <c r="AY89" s="11">
        <f t="shared" si="21"/>
        <v>14.20389237</v>
      </c>
      <c r="AZ89" s="11">
        <f t="shared" si="21"/>
        <v>14.37829211</v>
      </c>
      <c r="BA89" s="11">
        <f t="shared" si="21"/>
        <v>14.54824767</v>
      </c>
      <c r="BB89" s="11">
        <f t="shared" si="21"/>
        <v>14.75023726</v>
      </c>
      <c r="BC89" s="11">
        <f t="shared" si="21"/>
        <v>14.9488823</v>
      </c>
      <c r="BD89" s="11">
        <f t="shared" si="21"/>
        <v>15.13547312</v>
      </c>
      <c r="BE89" s="11">
        <f t="shared" si="21"/>
        <v>15.33412965</v>
      </c>
      <c r="BF89" s="11">
        <f t="shared" si="21"/>
        <v>15.51310226</v>
      </c>
      <c r="BG89" s="11">
        <f t="shared" si="21"/>
        <v>15.66215606</v>
      </c>
      <c r="BH89" s="11">
        <f t="shared" si="21"/>
        <v>15.76191901</v>
      </c>
      <c r="BI89" s="11">
        <f t="shared" si="21"/>
        <v>15.79645761</v>
      </c>
      <c r="BJ89" s="11">
        <f t="shared" si="21"/>
        <v>15.78002033</v>
      </c>
      <c r="BK89" s="11">
        <f t="shared" si="21"/>
        <v>15.75048842</v>
      </c>
      <c r="BL89" s="11">
        <f t="shared" si="21"/>
        <v>15.74837011</v>
      </c>
      <c r="BM89" s="11">
        <f t="shared" si="21"/>
        <v>15.80200427</v>
      </c>
      <c r="BN89" s="11">
        <f t="shared" si="21"/>
        <v>15.82070011</v>
      </c>
      <c r="BO89" s="11">
        <f t="shared" si="21"/>
        <v>15.8462232</v>
      </c>
      <c r="BP89" s="11">
        <f t="shared" si="21"/>
        <v>15.91841579</v>
      </c>
      <c r="BQ89" s="11">
        <f t="shared" si="21"/>
        <v>15.95085758</v>
      </c>
      <c r="BR89" s="11">
        <f t="shared" si="21"/>
        <v>15.9713449</v>
      </c>
      <c r="BS89" s="11">
        <f t="shared" si="21"/>
        <v>15.98456965</v>
      </c>
      <c r="BT89" s="11">
        <f t="shared" si="21"/>
        <v>16.0248675</v>
      </c>
      <c r="BU89" s="11">
        <f t="shared" si="21"/>
        <v>15.97253691</v>
      </c>
      <c r="BV89" s="11">
        <f t="shared" si="21"/>
        <v>16.1069343</v>
      </c>
      <c r="BW89" s="11">
        <f t="shared" si="21"/>
        <v>16.13305785</v>
      </c>
      <c r="BX89" s="11">
        <f t="shared" si="21"/>
        <v>16.15990048</v>
      </c>
      <c r="BY89" s="11">
        <f t="shared" si="21"/>
        <v>16.18752028</v>
      </c>
      <c r="BZ89" s="11">
        <f t="shared" si="21"/>
        <v>16.21597777</v>
      </c>
      <c r="CA89" s="11">
        <f t="shared" si="21"/>
        <v>16.24533589</v>
      </c>
      <c r="CB89" s="11">
        <f t="shared" si="21"/>
        <v>16.27566012</v>
      </c>
      <c r="CC89" s="11">
        <f t="shared" si="21"/>
        <v>16.30701852</v>
      </c>
      <c r="CD89" s="11">
        <f t="shared" si="21"/>
        <v>16.33948176</v>
      </c>
      <c r="CE89" s="11">
        <f t="shared" si="21"/>
        <v>16.37312316</v>
      </c>
      <c r="CF89" s="11">
        <f t="shared" si="21"/>
        <v>16.40801871</v>
      </c>
      <c r="CG89" s="11">
        <f t="shared" si="21"/>
        <v>16.44424706</v>
      </c>
      <c r="CH89" s="11">
        <f t="shared" si="21"/>
        <v>16.4818895</v>
      </c>
      <c r="CI89" s="11">
        <f t="shared" si="21"/>
        <v>16.52102988</v>
      </c>
      <c r="CJ89" s="11">
        <f t="shared" si="21"/>
        <v>16.56175455</v>
      </c>
      <c r="CK89" s="11">
        <f t="shared" si="21"/>
        <v>16.6041522</v>
      </c>
      <c r="CL89" s="11">
        <f t="shared" si="21"/>
        <v>16.64831373</v>
      </c>
      <c r="CM89" s="11">
        <f t="shared" si="21"/>
        <v>16.69433199</v>
      </c>
      <c r="CN89" s="11">
        <f t="shared" si="21"/>
        <v>16.74230149</v>
      </c>
      <c r="CO89" s="11">
        <f t="shared" si="21"/>
        <v>16.79231805</v>
      </c>
      <c r="CP89" s="11">
        <f t="shared" si="21"/>
        <v>16.84447838</v>
      </c>
      <c r="CQ89" s="11">
        <f t="shared" si="21"/>
        <v>16.89887949</v>
      </c>
      <c r="CR89" s="11">
        <f t="shared" si="21"/>
        <v>16.95561811</v>
      </c>
      <c r="CS89" s="11">
        <f t="shared" si="21"/>
        <v>17.01478992</v>
      </c>
      <c r="CT89" s="11">
        <f t="shared" si="21"/>
        <v>17.07648861</v>
      </c>
      <c r="CU89" s="11">
        <f t="shared" si="21"/>
        <v>17.14080493</v>
      </c>
      <c r="CV89" s="11">
        <f t="shared" si="21"/>
        <v>17.20782541</v>
      </c>
      <c r="CW89" s="11">
        <f t="shared" si="21"/>
        <v>17.27763104</v>
      </c>
      <c r="CX89" s="11">
        <f t="shared" si="21"/>
        <v>17.35029568</v>
      </c>
      <c r="CY89" s="11">
        <f t="shared" si="21"/>
        <v>17.4258843</v>
      </c>
      <c r="CZ89" s="5"/>
      <c r="DA89" s="5"/>
      <c r="DB89" s="5"/>
      <c r="DC89" s="5"/>
    </row>
    <row r="90" ht="15.75" customHeight="1">
      <c r="A90" s="5" t="s">
        <v>93</v>
      </c>
      <c r="B90" s="5" t="s">
        <v>62</v>
      </c>
      <c r="C90" s="8">
        <v>0.40504470822020655</v>
      </c>
      <c r="D90" s="8">
        <v>0.4434673945323413</v>
      </c>
      <c r="E90" s="8">
        <v>0.48336819951575716</v>
      </c>
      <c r="F90" s="8">
        <v>0.5248120561170517</v>
      </c>
      <c r="G90" s="8">
        <v>0.5688229795283712</v>
      </c>
      <c r="H90" s="8">
        <v>0.6170585368022871</v>
      </c>
      <c r="I90" s="8">
        <v>0.6667695197731499</v>
      </c>
      <c r="J90" s="8">
        <v>0.7132564870010007</v>
      </c>
      <c r="K90" s="8">
        <v>0.7623598326599431</v>
      </c>
      <c r="L90" s="8">
        <v>0.8162871730396429</v>
      </c>
      <c r="M90" s="8">
        <v>0.866283138875559</v>
      </c>
      <c r="N90" s="8">
        <v>0.9157898637412032</v>
      </c>
      <c r="O90" s="8">
        <v>0.9670551102731576</v>
      </c>
      <c r="P90" s="8">
        <v>1.0223144371486035</v>
      </c>
      <c r="Q90" s="8">
        <v>1.0796130403429536</v>
      </c>
      <c r="R90" s="8">
        <v>1.1379936979158265</v>
      </c>
      <c r="S90" s="8">
        <v>1.1969706600761525</v>
      </c>
      <c r="T90" s="8">
        <v>1.2548234091334287</v>
      </c>
      <c r="U90" s="8">
        <v>1.3158092734930984</v>
      </c>
      <c r="V90" s="8">
        <v>1.3764748456434834</v>
      </c>
      <c r="W90" s="8">
        <v>1.433721347063345</v>
      </c>
      <c r="X90" s="8">
        <v>1.4778692972538034</v>
      </c>
      <c r="Y90" s="8">
        <v>1.5242145039065977</v>
      </c>
      <c r="Z90" s="8">
        <v>1.5737275949027203</v>
      </c>
      <c r="AA90" s="8">
        <v>1.6159981401612662</v>
      </c>
      <c r="AB90" s="8">
        <v>1.647877124610585</v>
      </c>
      <c r="AC90" s="8">
        <v>1.6821225280647019</v>
      </c>
      <c r="AD90" s="8">
        <v>1.7202686150287165</v>
      </c>
      <c r="AE90" s="8">
        <v>1.7621203173998934</v>
      </c>
      <c r="AF90" s="8">
        <v>1.8026676894448723</v>
      </c>
      <c r="AG90" s="8">
        <v>1.8353665734755797</v>
      </c>
      <c r="AH90" s="8">
        <v>1.8826424862977722</v>
      </c>
      <c r="AI90" s="8">
        <v>1.9246194360565414</v>
      </c>
      <c r="AJ90" s="8">
        <v>1.9711997988434191</v>
      </c>
      <c r="AK90" s="8">
        <v>2.025490214619253</v>
      </c>
      <c r="AL90" s="8">
        <v>2.0815044584946505</v>
      </c>
      <c r="AM90" s="8">
        <v>2.140253749954578</v>
      </c>
      <c r="AN90" s="8">
        <v>2.1996853105722685</v>
      </c>
      <c r="AO90" s="8">
        <v>2.258460814135664</v>
      </c>
      <c r="AP90" s="8">
        <v>2.3157369244285744</v>
      </c>
      <c r="AQ90" s="8">
        <v>2.3714916440639087</v>
      </c>
      <c r="AR90" s="8">
        <v>2.399480717852024</v>
      </c>
      <c r="AS90" s="8">
        <v>2.4299262228757748</v>
      </c>
      <c r="AT90" s="8">
        <v>2.4621106209517216</v>
      </c>
      <c r="AU90" s="8">
        <v>2.4983263969600955</v>
      </c>
      <c r="AV90" s="8">
        <v>2.530885765526552</v>
      </c>
      <c r="AW90" s="8">
        <v>2.569774298002088</v>
      </c>
      <c r="AX90" s="8">
        <v>2.605332416485591</v>
      </c>
      <c r="AY90" s="8">
        <v>2.645888151957404</v>
      </c>
      <c r="AZ90" s="8">
        <v>2.693327205342103</v>
      </c>
      <c r="BA90" s="8">
        <v>2.736798771642386</v>
      </c>
      <c r="BB90" s="8">
        <v>2.799949499846536</v>
      </c>
      <c r="BC90" s="8">
        <v>2.8492882771189727</v>
      </c>
      <c r="BD90" s="8">
        <v>2.9217105468162736</v>
      </c>
      <c r="BE90" s="8">
        <v>2.9963098570121</v>
      </c>
      <c r="BF90" s="8">
        <v>3.0884054002119146</v>
      </c>
      <c r="BG90" s="8">
        <v>3.185750523851065</v>
      </c>
      <c r="BH90" s="8">
        <v>3.2826962137737015</v>
      </c>
      <c r="BI90" s="8">
        <v>3.320712839024352</v>
      </c>
      <c r="BJ90" s="8">
        <v>3.3471389709236434</v>
      </c>
      <c r="BK90" s="8">
        <v>3.3593525857622257</v>
      </c>
      <c r="BL90" s="8">
        <v>3.3779112965821074</v>
      </c>
      <c r="BM90" s="8">
        <v>3.4033575569219154</v>
      </c>
      <c r="BN90" s="8">
        <v>3.4295785945706916</v>
      </c>
      <c r="BO90" s="8">
        <v>3.4574702821668866</v>
      </c>
      <c r="BP90" s="8">
        <v>3.4975834368932945</v>
      </c>
      <c r="BQ90" s="8">
        <v>3.541086719459991</v>
      </c>
      <c r="BR90" s="8">
        <v>3.5875630970734353</v>
      </c>
      <c r="BS90" s="8">
        <v>3.6488672405176525</v>
      </c>
      <c r="BT90" s="8">
        <v>3.691825417787179</v>
      </c>
      <c r="BU90" s="8">
        <v>3.7651021981147634</v>
      </c>
      <c r="BV90" s="8">
        <v>3.8246527719426453</v>
      </c>
      <c r="BW90" s="8">
        <v>3.833178952616656</v>
      </c>
      <c r="BX90" s="8">
        <v>3.8421664830806304</v>
      </c>
      <c r="BY90" s="8">
        <v>3.8516399483559436</v>
      </c>
      <c r="BZ90" s="8">
        <v>3.8616251857915516</v>
      </c>
      <c r="CA90" s="8">
        <v>3.8721493396462257</v>
      </c>
      <c r="CB90" s="8">
        <v>3.8832409164902972</v>
      </c>
      <c r="CC90" s="8">
        <v>3.8949298411298123</v>
      </c>
      <c r="CD90" s="8">
        <v>3.907247512686019</v>
      </c>
      <c r="CE90" s="8">
        <v>3.9202268603810992</v>
      </c>
      <c r="CF90" s="8">
        <v>3.933902398485271</v>
      </c>
      <c r="CG90" s="8">
        <v>3.9483102797686613</v>
      </c>
      <c r="CH90" s="8">
        <v>3.963488346671546</v>
      </c>
      <c r="CI90" s="8">
        <v>3.979476179255984</v>
      </c>
      <c r="CJ90" s="8">
        <v>3.9963151388278186</v>
      </c>
      <c r="CK90" s="8">
        <v>4.014048405917334</v>
      </c>
      <c r="CL90" s="8">
        <v>4.032721011076215</v>
      </c>
      <c r="CM90" s="8">
        <v>4.052379856684252</v>
      </c>
      <c r="CN90" s="8">
        <v>4.0730737276577464</v>
      </c>
      <c r="CO90" s="8">
        <v>4.094853288608877</v>
      </c>
      <c r="CP90" s="8">
        <v>4.117771064617584</v>
      </c>
      <c r="CQ90" s="8">
        <v>4.141881402341141</v>
      </c>
      <c r="CR90" s="8">
        <v>4.167240407698428</v>
      </c>
      <c r="CS90" s="8">
        <v>4.193905855823327</v>
      </c>
      <c r="CT90" s="8">
        <v>4.22193706838386</v>
      </c>
      <c r="CU90" s="8">
        <v>4.251394752710957</v>
      </c>
      <c r="CV90" s="8">
        <v>4.282340796476552</v>
      </c>
      <c r="CW90" s="8">
        <v>4.314838010911862</v>
      </c>
      <c r="CX90" s="8">
        <v>4.34894981477468</v>
      </c>
      <c r="CY90" s="8">
        <v>4.38473985047726</v>
      </c>
      <c r="CZ90" s="5"/>
      <c r="DA90" s="5" t="s">
        <v>63</v>
      </c>
      <c r="DB90" s="5"/>
      <c r="DC90" s="5"/>
    </row>
    <row r="91" ht="15.75" customHeight="1">
      <c r="A91" s="5" t="s">
        <v>93</v>
      </c>
      <c r="B91" s="5" t="s">
        <v>64</v>
      </c>
      <c r="C91" s="8">
        <v>0.9406581698521214</v>
      </c>
      <c r="D91" s="8">
        <v>1.029889341239964</v>
      </c>
      <c r="E91" s="8">
        <v>1.122553230915943</v>
      </c>
      <c r="F91" s="8">
        <v>1.2188006361543995</v>
      </c>
      <c r="G91" s="8">
        <v>1.3210096846669441</v>
      </c>
      <c r="H91" s="8">
        <v>1.433029836444142</v>
      </c>
      <c r="I91" s="8">
        <v>1.5484764465663547</v>
      </c>
      <c r="J91" s="8">
        <v>1.656435728252394</v>
      </c>
      <c r="K91" s="8">
        <v>1.7704711386561764</v>
      </c>
      <c r="L91" s="8">
        <v>1.8957095089451756</v>
      </c>
      <c r="M91" s="8">
        <v>2.0118176719256233</v>
      </c>
      <c r="N91" s="8">
        <v>2.1267893437476686</v>
      </c>
      <c r="O91" s="8">
        <v>2.245844374128551</v>
      </c>
      <c r="P91" s="8">
        <v>2.37417409794766</v>
      </c>
      <c r="Q91" s="8">
        <v>2.5072380733901163</v>
      </c>
      <c r="R91" s="8">
        <v>2.6428122222541535</v>
      </c>
      <c r="S91" s="8">
        <v>2.7797668671397737</v>
      </c>
      <c r="T91" s="8">
        <v>2.914104053491517</v>
      </c>
      <c r="U91" s="8">
        <v>3.05570759876092</v>
      </c>
      <c r="V91" s="8">
        <v>3.196553089506604</v>
      </c>
      <c r="W91" s="8">
        <v>3.3294382786763803</v>
      </c>
      <c r="X91" s="8">
        <v>3.4318796117623402</v>
      </c>
      <c r="Y91" s="8">
        <v>3.5393897829594088</v>
      </c>
      <c r="Z91" s="8">
        <v>3.6542129654727167</v>
      </c>
      <c r="AA91" s="8">
        <v>3.7521606660568434</v>
      </c>
      <c r="AB91" s="8">
        <v>3.825906162575425</v>
      </c>
      <c r="AC91" s="8">
        <v>3.905062660919022</v>
      </c>
      <c r="AD91" s="8">
        <v>3.9931762292786916</v>
      </c>
      <c r="AE91" s="8">
        <v>4.089775325701879</v>
      </c>
      <c r="AF91" s="8">
        <v>4.1832053202562856</v>
      </c>
      <c r="AG91" s="8">
        <v>4.258247688193741</v>
      </c>
      <c r="AH91" s="8">
        <v>4.366909512279342</v>
      </c>
      <c r="AI91" s="8">
        <v>4.463036855011876</v>
      </c>
      <c r="AJ91" s="8">
        <v>4.569598958467929</v>
      </c>
      <c r="AK91" s="8">
        <v>4.693782829114908</v>
      </c>
      <c r="AL91" s="8">
        <v>4.82165889790369</v>
      </c>
      <c r="AM91" s="8">
        <v>4.9555488307816145</v>
      </c>
      <c r="AN91" s="8">
        <v>5.09065960021361</v>
      </c>
      <c r="AO91" s="8">
        <v>5.223858654933214</v>
      </c>
      <c r="AP91" s="8">
        <v>5.353164440877998</v>
      </c>
      <c r="AQ91" s="8">
        <v>5.478504417719482</v>
      </c>
      <c r="AR91" s="8">
        <v>5.539192528995494</v>
      </c>
      <c r="AS91" s="8">
        <v>5.605193263299571</v>
      </c>
      <c r="AT91" s="8">
        <v>5.674833244923785</v>
      </c>
      <c r="AU91" s="8">
        <v>5.753431050647186</v>
      </c>
      <c r="AV91" s="8">
        <v>5.823128978692304</v>
      </c>
      <c r="AW91" s="8">
        <v>5.893091001460636</v>
      </c>
      <c r="AX91" s="8">
        <v>5.9757232341727455</v>
      </c>
      <c r="AY91" s="8">
        <v>6.060242068605767</v>
      </c>
      <c r="AZ91" s="8">
        <v>6.141887086923324</v>
      </c>
      <c r="BA91" s="8">
        <v>6.1921071359703665</v>
      </c>
      <c r="BB91" s="8">
        <v>6.268026716235982</v>
      </c>
      <c r="BC91" s="8">
        <v>6.329883864919554</v>
      </c>
      <c r="BD91" s="8">
        <v>6.386251352325518</v>
      </c>
      <c r="BE91" s="8">
        <v>6.439622718837373</v>
      </c>
      <c r="BF91" s="8">
        <v>6.511521165106659</v>
      </c>
      <c r="BG91" s="8">
        <v>6.581943765919808</v>
      </c>
      <c r="BH91" s="8">
        <v>6.661826771420187</v>
      </c>
      <c r="BI91" s="8">
        <v>6.733088290404484</v>
      </c>
      <c r="BJ91" s="8">
        <v>6.74387191609765</v>
      </c>
      <c r="BK91" s="8">
        <v>6.743747651155952</v>
      </c>
      <c r="BL91" s="8">
        <v>6.750288178446188</v>
      </c>
      <c r="BM91" s="8">
        <v>6.754024217826897</v>
      </c>
      <c r="BN91" s="8">
        <v>6.7455566488674314</v>
      </c>
      <c r="BO91" s="8">
        <v>6.763273047522563</v>
      </c>
      <c r="BP91" s="8">
        <v>6.7702355532702</v>
      </c>
      <c r="BQ91" s="8">
        <v>6.762122081553368</v>
      </c>
      <c r="BR91" s="8">
        <v>6.734049903257789</v>
      </c>
      <c r="BS91" s="8">
        <v>6.71762516027035</v>
      </c>
      <c r="BT91" s="8">
        <v>6.708279622291956</v>
      </c>
      <c r="BU91" s="8">
        <v>6.72950573255598</v>
      </c>
      <c r="BV91" s="8">
        <v>6.749205468663195</v>
      </c>
      <c r="BW91" s="8">
        <v>6.750689101110896</v>
      </c>
      <c r="BX91" s="8">
        <v>6.752254773071933</v>
      </c>
      <c r="BY91" s="8">
        <v>6.753906417329411</v>
      </c>
      <c r="BZ91" s="8">
        <v>6.755648078277062</v>
      </c>
      <c r="CA91" s="8">
        <v>6.757483904336261</v>
      </c>
      <c r="CB91" s="8">
        <v>6.7594181384599015</v>
      </c>
      <c r="CC91" s="8">
        <v>6.761455106491617</v>
      </c>
      <c r="CD91" s="8">
        <v>6.763599203132169</v>
      </c>
      <c r="CE91" s="8">
        <v>6.765854875248886</v>
      </c>
      <c r="CF91" s="8">
        <v>6.768226602249069</v>
      </c>
      <c r="CG91" s="8">
        <v>6.770718873225271</v>
      </c>
      <c r="CH91" s="8">
        <v>6.773336160569794</v>
      </c>
      <c r="CI91" s="8">
        <v>6.776082889748659</v>
      </c>
      <c r="CJ91" s="8">
        <v>6.778963404922919</v>
      </c>
      <c r="CK91" s="8">
        <v>6.781981930108571</v>
      </c>
      <c r="CL91" s="8">
        <v>6.7851425255772035</v>
      </c>
      <c r="CM91" s="8">
        <v>6.788449039219451</v>
      </c>
      <c r="CN91" s="8">
        <v>6.7919050526244265</v>
      </c>
      <c r="CO91" s="8">
        <v>6.7955138216725945</v>
      </c>
      <c r="CP91" s="8">
        <v>6.79927821149957</v>
      </c>
      <c r="CQ91" s="8">
        <v>6.803200625766556</v>
      </c>
      <c r="CR91" s="8">
        <v>6.807282930272454</v>
      </c>
      <c r="CS91" s="8">
        <v>6.8115263710656615</v>
      </c>
      <c r="CT91" s="8">
        <v>6.815931487363335</v>
      </c>
      <c r="CU91" s="8">
        <v>6.820498019764698</v>
      </c>
      <c r="CV91" s="8">
        <v>6.82522481445542</v>
      </c>
      <c r="CW91" s="8">
        <v>6.830109724343563</v>
      </c>
      <c r="CX91" s="8">
        <v>6.835149508345168</v>
      </c>
      <c r="CY91" s="8">
        <v>6.840339730348565</v>
      </c>
      <c r="CZ91" s="5"/>
      <c r="DA91" s="5" t="s">
        <v>63</v>
      </c>
      <c r="DB91" s="5"/>
      <c r="DC91" s="5"/>
    </row>
    <row r="92" ht="15.75" customHeight="1">
      <c r="A92" s="5" t="s">
        <v>93</v>
      </c>
      <c r="B92" s="5" t="s">
        <v>65</v>
      </c>
      <c r="C92" s="8">
        <v>0.8123581000083467</v>
      </c>
      <c r="D92" s="8">
        <v>0.8894186010857356</v>
      </c>
      <c r="E92" s="8">
        <v>0.9694434578647815</v>
      </c>
      <c r="F92" s="8">
        <v>1.0525626550055136</v>
      </c>
      <c r="G92" s="8">
        <v>1.1408294278375524</v>
      </c>
      <c r="H92" s="8">
        <v>1.2375671350948427</v>
      </c>
      <c r="I92" s="8">
        <v>1.3372599954881286</v>
      </c>
      <c r="J92" s="8">
        <v>1.4304793880889726</v>
      </c>
      <c r="K92" s="8">
        <v>1.5289332223356158</v>
      </c>
      <c r="L92" s="8">
        <v>1.6370404198281048</v>
      </c>
      <c r="M92" s="8">
        <v>1.737228378453219</v>
      </c>
      <c r="N92" s="8">
        <v>1.8363831018452355</v>
      </c>
      <c r="O92" s="8">
        <v>1.9389882455258916</v>
      </c>
      <c r="P92" s="8">
        <v>2.0494957654210246</v>
      </c>
      <c r="Q92" s="8">
        <v>2.1639451083478334</v>
      </c>
      <c r="R92" s="8">
        <v>2.2803675220833344</v>
      </c>
      <c r="S92" s="8">
        <v>2.3977305870390233</v>
      </c>
      <c r="T92" s="8">
        <v>2.5125162737799434</v>
      </c>
      <c r="U92" s="8">
        <v>2.6331870975204676</v>
      </c>
      <c r="V92" s="8">
        <v>2.7527332517681007</v>
      </c>
      <c r="W92" s="8">
        <v>2.8648499010860213</v>
      </c>
      <c r="X92" s="8">
        <v>2.9501943246230824</v>
      </c>
      <c r="Y92" s="8">
        <v>3.039273558163354</v>
      </c>
      <c r="Z92" s="8">
        <v>3.1339629644221794</v>
      </c>
      <c r="AA92" s="8">
        <v>3.2133167410711643</v>
      </c>
      <c r="AB92" s="8">
        <v>3.2709588113075774</v>
      </c>
      <c r="AC92" s="8">
        <v>3.332423524308742</v>
      </c>
      <c r="AD92" s="8">
        <v>3.4007429024949056</v>
      </c>
      <c r="AE92" s="8">
        <v>3.475488707784096</v>
      </c>
      <c r="AF92" s="8">
        <v>3.546583709014039</v>
      </c>
      <c r="AG92" s="8">
        <v>3.600880625193083</v>
      </c>
      <c r="AH92" s="8">
        <v>3.682420080572269</v>
      </c>
      <c r="AI92" s="8">
        <v>3.7519837651051535</v>
      </c>
      <c r="AJ92" s="8">
        <v>3.8293928925528866</v>
      </c>
      <c r="AK92" s="8">
        <v>3.9208416189797015</v>
      </c>
      <c r="AL92" s="8">
        <v>4.014289171212486</v>
      </c>
      <c r="AM92" s="8">
        <v>4.111730123781177</v>
      </c>
      <c r="AN92" s="8">
        <v>4.209015029205651</v>
      </c>
      <c r="AO92" s="8">
        <v>4.303428701067453</v>
      </c>
      <c r="AP92" s="8">
        <v>4.393250600496774</v>
      </c>
      <c r="AQ92" s="8">
        <v>4.478410163036592</v>
      </c>
      <c r="AR92" s="8">
        <v>4.508825896020998</v>
      </c>
      <c r="AS92" s="8">
        <v>4.5429620988335335</v>
      </c>
      <c r="AT92" s="8">
        <v>4.579394958614775</v>
      </c>
      <c r="AU92" s="8">
        <v>4.622743444432441</v>
      </c>
      <c r="AV92" s="8">
        <v>4.657616557394464</v>
      </c>
      <c r="AW92" s="8">
        <v>4.703378577338084</v>
      </c>
      <c r="AX92" s="8">
        <v>4.746125361145003</v>
      </c>
      <c r="AY92" s="8">
        <v>4.77257776038126</v>
      </c>
      <c r="AZ92" s="8">
        <v>4.811659685251157</v>
      </c>
      <c r="BA92" s="8">
        <v>4.845927065848138</v>
      </c>
      <c r="BB92" s="8">
        <v>4.905514884206669</v>
      </c>
      <c r="BC92" s="8">
        <v>4.97233368994136</v>
      </c>
      <c r="BD92" s="8">
        <v>5.039561940192149</v>
      </c>
      <c r="BE92" s="8">
        <v>5.0996830085202145</v>
      </c>
      <c r="BF92" s="8">
        <v>5.149379437434444</v>
      </c>
      <c r="BG92" s="8">
        <v>5.2261941139198616</v>
      </c>
      <c r="BH92" s="8">
        <v>5.290820619447288</v>
      </c>
      <c r="BI92" s="8">
        <v>5.3740909471800915</v>
      </c>
      <c r="BJ92" s="8">
        <v>5.4356974030761664</v>
      </c>
      <c r="BK92" s="8">
        <v>5.489455562279699</v>
      </c>
      <c r="BL92" s="8">
        <v>5.557744813503218</v>
      </c>
      <c r="BM92" s="8">
        <v>5.624442116404009</v>
      </c>
      <c r="BN92" s="8">
        <v>5.699924427801039</v>
      </c>
      <c r="BO92" s="8">
        <v>5.776147512435222</v>
      </c>
      <c r="BP92" s="8">
        <v>5.835776739450332</v>
      </c>
      <c r="BQ92" s="8">
        <v>5.906069638529471</v>
      </c>
      <c r="BR92" s="8">
        <v>5.965120672627415</v>
      </c>
      <c r="BS92" s="8">
        <v>6.024683014093202</v>
      </c>
      <c r="BT92" s="8">
        <v>6.103547056693254</v>
      </c>
      <c r="BU92" s="8">
        <v>6.216924389989978</v>
      </c>
      <c r="BV92" s="8">
        <v>6.302810656097861</v>
      </c>
      <c r="BW92" s="8">
        <v>6.321538009322324</v>
      </c>
      <c r="BX92" s="8">
        <v>6.339817739525044</v>
      </c>
      <c r="BY92" s="8">
        <v>6.357657665771474</v>
      </c>
      <c r="BZ92" s="8">
        <v>6.375065624512008</v>
      </c>
      <c r="CA92" s="8">
        <v>6.392049459540787</v>
      </c>
      <c r="CB92" s="8">
        <v>6.4086170124750135</v>
      </c>
      <c r="CC92" s="8">
        <v>6.424776113745659</v>
      </c>
      <c r="CD92" s="8">
        <v>6.440534574089919</v>
      </c>
      <c r="CE92" s="8">
        <v>6.455900176534301</v>
      </c>
      <c r="CF92" s="8">
        <v>6.47088066885714</v>
      </c>
      <c r="CG92" s="8">
        <v>6.4854837565181835</v>
      </c>
      <c r="CH92" s="8">
        <v>6.499717096042232</v>
      </c>
      <c r="CI92" s="8">
        <v>6.51358828884389</v>
      </c>
      <c r="CJ92" s="8">
        <v>6.527104875479587</v>
      </c>
      <c r="CK92" s="8">
        <v>6.540274330312791</v>
      </c>
      <c r="CL92" s="8">
        <v>6.553104056578351</v>
      </c>
      <c r="CM92" s="8">
        <v>6.565601381831731</v>
      </c>
      <c r="CN92" s="8">
        <v>6.577773553768305</v>
      </c>
      <c r="CO92" s="8">
        <v>6.58962773639858</v>
      </c>
      <c r="CP92" s="8">
        <v>6.601171006564836</v>
      </c>
      <c r="CQ92" s="8">
        <v>6.612410350784662</v>
      </c>
      <c r="CR92" s="8">
        <v>6.6233526624072985</v>
      </c>
      <c r="CS92" s="8">
        <v>6.634004739068644</v>
      </c>
      <c r="CT92" s="8">
        <v>6.644373280431015</v>
      </c>
      <c r="CU92" s="8">
        <v>6.654464886194126</v>
      </c>
      <c r="CV92" s="8">
        <v>6.664286054363711</v>
      </c>
      <c r="CW92" s="8">
        <v>6.673843179764882</v>
      </c>
      <c r="CX92" s="8">
        <v>6.6831425527873005</v>
      </c>
      <c r="CY92" s="8">
        <v>6.692190358349756</v>
      </c>
      <c r="CZ92" s="5"/>
      <c r="DA92" s="5" t="s">
        <v>63</v>
      </c>
      <c r="DB92" s="5"/>
      <c r="DC92" s="5"/>
    </row>
    <row r="93" ht="15.75" customHeight="1">
      <c r="A93" s="10" t="s">
        <v>93</v>
      </c>
      <c r="B93" s="10" t="s">
        <v>66</v>
      </c>
      <c r="C93" s="11">
        <f t="shared" ref="C93:CY93" si="22">SUM(C90:C92)</f>
        <v>2.158060978</v>
      </c>
      <c r="D93" s="11">
        <f t="shared" si="22"/>
        <v>2.362775337</v>
      </c>
      <c r="E93" s="11">
        <f t="shared" si="22"/>
        <v>2.575364888</v>
      </c>
      <c r="F93" s="11">
        <f t="shared" si="22"/>
        <v>2.796175347</v>
      </c>
      <c r="G93" s="11">
        <f t="shared" si="22"/>
        <v>3.030662092</v>
      </c>
      <c r="H93" s="11">
        <f t="shared" si="22"/>
        <v>3.287655508</v>
      </c>
      <c r="I93" s="11">
        <f t="shared" si="22"/>
        <v>3.552505962</v>
      </c>
      <c r="J93" s="11">
        <f t="shared" si="22"/>
        <v>3.800171603</v>
      </c>
      <c r="K93" s="11">
        <f t="shared" si="22"/>
        <v>4.061764194</v>
      </c>
      <c r="L93" s="11">
        <f t="shared" si="22"/>
        <v>4.349037102</v>
      </c>
      <c r="M93" s="11">
        <f t="shared" si="22"/>
        <v>4.615329189</v>
      </c>
      <c r="N93" s="11">
        <f t="shared" si="22"/>
        <v>4.878962309</v>
      </c>
      <c r="O93" s="11">
        <f t="shared" si="22"/>
        <v>5.15188773</v>
      </c>
      <c r="P93" s="11">
        <f t="shared" si="22"/>
        <v>5.445984301</v>
      </c>
      <c r="Q93" s="11">
        <f t="shared" si="22"/>
        <v>5.750796222</v>
      </c>
      <c r="R93" s="11">
        <f t="shared" si="22"/>
        <v>6.061173442</v>
      </c>
      <c r="S93" s="11">
        <f t="shared" si="22"/>
        <v>6.374468114</v>
      </c>
      <c r="T93" s="11">
        <f t="shared" si="22"/>
        <v>6.681443736</v>
      </c>
      <c r="U93" s="11">
        <f t="shared" si="22"/>
        <v>7.00470397</v>
      </c>
      <c r="V93" s="11">
        <f t="shared" si="22"/>
        <v>7.325761187</v>
      </c>
      <c r="W93" s="11">
        <f t="shared" si="22"/>
        <v>7.628009527</v>
      </c>
      <c r="X93" s="11">
        <f t="shared" si="22"/>
        <v>7.859943234</v>
      </c>
      <c r="Y93" s="11">
        <f t="shared" si="22"/>
        <v>8.102877845</v>
      </c>
      <c r="Z93" s="11">
        <f t="shared" si="22"/>
        <v>8.361903525</v>
      </c>
      <c r="AA93" s="11">
        <f t="shared" si="22"/>
        <v>8.581475547</v>
      </c>
      <c r="AB93" s="11">
        <f t="shared" si="22"/>
        <v>8.744742098</v>
      </c>
      <c r="AC93" s="11">
        <f t="shared" si="22"/>
        <v>8.919608713</v>
      </c>
      <c r="AD93" s="11">
        <f t="shared" si="22"/>
        <v>9.114187747</v>
      </c>
      <c r="AE93" s="11">
        <f t="shared" si="22"/>
        <v>9.327384351</v>
      </c>
      <c r="AF93" s="11">
        <f t="shared" si="22"/>
        <v>9.532456719</v>
      </c>
      <c r="AG93" s="11">
        <f t="shared" si="22"/>
        <v>9.694494887</v>
      </c>
      <c r="AH93" s="11">
        <f t="shared" si="22"/>
        <v>9.931972079</v>
      </c>
      <c r="AI93" s="11">
        <f t="shared" si="22"/>
        <v>10.13964006</v>
      </c>
      <c r="AJ93" s="11">
        <f t="shared" si="22"/>
        <v>10.37019165</v>
      </c>
      <c r="AK93" s="11">
        <f t="shared" si="22"/>
        <v>10.64011466</v>
      </c>
      <c r="AL93" s="11">
        <f t="shared" si="22"/>
        <v>10.91745253</v>
      </c>
      <c r="AM93" s="11">
        <f t="shared" si="22"/>
        <v>11.2075327</v>
      </c>
      <c r="AN93" s="11">
        <f t="shared" si="22"/>
        <v>11.49935994</v>
      </c>
      <c r="AO93" s="11">
        <f t="shared" si="22"/>
        <v>11.78574817</v>
      </c>
      <c r="AP93" s="11">
        <f t="shared" si="22"/>
        <v>12.06215197</v>
      </c>
      <c r="AQ93" s="11">
        <f t="shared" si="22"/>
        <v>12.32840622</v>
      </c>
      <c r="AR93" s="11">
        <f t="shared" si="22"/>
        <v>12.44749914</v>
      </c>
      <c r="AS93" s="11">
        <f t="shared" si="22"/>
        <v>12.57808159</v>
      </c>
      <c r="AT93" s="11">
        <f t="shared" si="22"/>
        <v>12.71633882</v>
      </c>
      <c r="AU93" s="11">
        <f t="shared" si="22"/>
        <v>12.87450089</v>
      </c>
      <c r="AV93" s="11">
        <f t="shared" si="22"/>
        <v>13.0116313</v>
      </c>
      <c r="AW93" s="11">
        <f t="shared" si="22"/>
        <v>13.16624388</v>
      </c>
      <c r="AX93" s="11">
        <f t="shared" si="22"/>
        <v>13.32718101</v>
      </c>
      <c r="AY93" s="11">
        <f t="shared" si="22"/>
        <v>13.47870798</v>
      </c>
      <c r="AZ93" s="11">
        <f t="shared" si="22"/>
        <v>13.64687398</v>
      </c>
      <c r="BA93" s="11">
        <f t="shared" si="22"/>
        <v>13.77483297</v>
      </c>
      <c r="BB93" s="11">
        <f t="shared" si="22"/>
        <v>13.9734911</v>
      </c>
      <c r="BC93" s="11">
        <f t="shared" si="22"/>
        <v>14.15150583</v>
      </c>
      <c r="BD93" s="11">
        <f t="shared" si="22"/>
        <v>14.34752384</v>
      </c>
      <c r="BE93" s="11">
        <f t="shared" si="22"/>
        <v>14.53561558</v>
      </c>
      <c r="BF93" s="11">
        <f t="shared" si="22"/>
        <v>14.749306</v>
      </c>
      <c r="BG93" s="11">
        <f t="shared" si="22"/>
        <v>14.9938884</v>
      </c>
      <c r="BH93" s="11">
        <f t="shared" si="22"/>
        <v>15.2353436</v>
      </c>
      <c r="BI93" s="11">
        <f t="shared" si="22"/>
        <v>15.42789208</v>
      </c>
      <c r="BJ93" s="11">
        <f t="shared" si="22"/>
        <v>15.52670829</v>
      </c>
      <c r="BK93" s="11">
        <f t="shared" si="22"/>
        <v>15.5925558</v>
      </c>
      <c r="BL93" s="11">
        <f t="shared" si="22"/>
        <v>15.68594429</v>
      </c>
      <c r="BM93" s="11">
        <f t="shared" si="22"/>
        <v>15.78182389</v>
      </c>
      <c r="BN93" s="11">
        <f t="shared" si="22"/>
        <v>15.87505967</v>
      </c>
      <c r="BO93" s="11">
        <f t="shared" si="22"/>
        <v>15.99689084</v>
      </c>
      <c r="BP93" s="11">
        <f t="shared" si="22"/>
        <v>16.10359573</v>
      </c>
      <c r="BQ93" s="11">
        <f t="shared" si="22"/>
        <v>16.20927844</v>
      </c>
      <c r="BR93" s="11">
        <f t="shared" si="22"/>
        <v>16.28673367</v>
      </c>
      <c r="BS93" s="11">
        <f t="shared" si="22"/>
        <v>16.39117541</v>
      </c>
      <c r="BT93" s="11">
        <f t="shared" si="22"/>
        <v>16.5036521</v>
      </c>
      <c r="BU93" s="11">
        <f t="shared" si="22"/>
        <v>16.71153232</v>
      </c>
      <c r="BV93" s="11">
        <f t="shared" si="22"/>
        <v>16.8766689</v>
      </c>
      <c r="BW93" s="11">
        <f t="shared" si="22"/>
        <v>16.90540606</v>
      </c>
      <c r="BX93" s="11">
        <f t="shared" si="22"/>
        <v>16.934239</v>
      </c>
      <c r="BY93" s="11">
        <f t="shared" si="22"/>
        <v>16.96320403</v>
      </c>
      <c r="BZ93" s="11">
        <f t="shared" si="22"/>
        <v>16.99233889</v>
      </c>
      <c r="CA93" s="11">
        <f t="shared" si="22"/>
        <v>17.0216827</v>
      </c>
      <c r="CB93" s="11">
        <f t="shared" si="22"/>
        <v>17.05127607</v>
      </c>
      <c r="CC93" s="11">
        <f t="shared" si="22"/>
        <v>17.08116106</v>
      </c>
      <c r="CD93" s="11">
        <f t="shared" si="22"/>
        <v>17.11138129</v>
      </c>
      <c r="CE93" s="11">
        <f t="shared" si="22"/>
        <v>17.14198191</v>
      </c>
      <c r="CF93" s="11">
        <f t="shared" si="22"/>
        <v>17.17300967</v>
      </c>
      <c r="CG93" s="11">
        <f t="shared" si="22"/>
        <v>17.20451291</v>
      </c>
      <c r="CH93" s="11">
        <f t="shared" si="22"/>
        <v>17.2365416</v>
      </c>
      <c r="CI93" s="11">
        <f t="shared" si="22"/>
        <v>17.26914736</v>
      </c>
      <c r="CJ93" s="11">
        <f t="shared" si="22"/>
        <v>17.30238342</v>
      </c>
      <c r="CK93" s="11">
        <f t="shared" si="22"/>
        <v>17.33630467</v>
      </c>
      <c r="CL93" s="11">
        <f t="shared" si="22"/>
        <v>17.37096759</v>
      </c>
      <c r="CM93" s="11">
        <f t="shared" si="22"/>
        <v>17.40643028</v>
      </c>
      <c r="CN93" s="11">
        <f t="shared" si="22"/>
        <v>17.44275233</v>
      </c>
      <c r="CO93" s="11">
        <f t="shared" si="22"/>
        <v>17.47999485</v>
      </c>
      <c r="CP93" s="11">
        <f t="shared" si="22"/>
        <v>17.51822028</v>
      </c>
      <c r="CQ93" s="11">
        <f t="shared" si="22"/>
        <v>17.55749238</v>
      </c>
      <c r="CR93" s="11">
        <f t="shared" si="22"/>
        <v>17.597876</v>
      </c>
      <c r="CS93" s="11">
        <f t="shared" si="22"/>
        <v>17.63943697</v>
      </c>
      <c r="CT93" s="11">
        <f t="shared" si="22"/>
        <v>17.68224184</v>
      </c>
      <c r="CU93" s="11">
        <f t="shared" si="22"/>
        <v>17.72635766</v>
      </c>
      <c r="CV93" s="11">
        <f t="shared" si="22"/>
        <v>17.77185167</v>
      </c>
      <c r="CW93" s="11">
        <f t="shared" si="22"/>
        <v>17.81879092</v>
      </c>
      <c r="CX93" s="11">
        <f t="shared" si="22"/>
        <v>17.86724188</v>
      </c>
      <c r="CY93" s="11">
        <f t="shared" si="22"/>
        <v>17.91726994</v>
      </c>
      <c r="CZ93" s="5"/>
      <c r="DA93" s="5"/>
      <c r="DB93" s="5"/>
      <c r="DC93" s="5"/>
    </row>
    <row r="94" ht="15.75" customHeight="1">
      <c r="A94" s="5" t="s">
        <v>94</v>
      </c>
      <c r="B94" s="5" t="s">
        <v>62</v>
      </c>
      <c r="C94" s="13">
        <v>0.5572020884969454</v>
      </c>
      <c r="D94" s="13">
        <v>0.6044554873133371</v>
      </c>
      <c r="E94" s="13">
        <v>0.6528447520569405</v>
      </c>
      <c r="F94" s="13">
        <v>0.7024259640149615</v>
      </c>
      <c r="G94" s="13">
        <v>0.7545253864336062</v>
      </c>
      <c r="H94" s="13">
        <v>0.8112552072828518</v>
      </c>
      <c r="I94" s="8">
        <v>0.8689106352812143</v>
      </c>
      <c r="J94" s="8">
        <v>0.921396567462599</v>
      </c>
      <c r="K94" s="8">
        <v>0.9763263726562966</v>
      </c>
      <c r="L94" s="8">
        <v>1.036440205043513</v>
      </c>
      <c r="M94" s="8">
        <v>1.090583619823722</v>
      </c>
      <c r="N94" s="8">
        <v>1.1455025065288538</v>
      </c>
      <c r="O94" s="8">
        <v>1.2019330981324354</v>
      </c>
      <c r="P94" s="8">
        <v>1.2626114205010983</v>
      </c>
      <c r="Q94" s="8">
        <v>1.3250623818194611</v>
      </c>
      <c r="R94" s="8">
        <v>1.388089389086587</v>
      </c>
      <c r="S94" s="8">
        <v>1.451096899229249</v>
      </c>
      <c r="T94" s="8">
        <v>1.5120159980777836</v>
      </c>
      <c r="U94" s="8">
        <v>1.5759872626503655</v>
      </c>
      <c r="V94" s="8">
        <v>1.638848252876362</v>
      </c>
      <c r="W94" s="8">
        <v>1.6969546660074397</v>
      </c>
      <c r="X94" s="8">
        <v>1.7641126323425542</v>
      </c>
      <c r="Y94" s="8">
        <v>1.8346497687937269</v>
      </c>
      <c r="Z94" s="8">
        <v>1.9097979741647977</v>
      </c>
      <c r="AA94" s="8">
        <v>1.9769032200272234</v>
      </c>
      <c r="AB94" s="8">
        <v>2.031860031123809</v>
      </c>
      <c r="AC94" s="8">
        <v>2.0902127047362278</v>
      </c>
      <c r="AD94" s="8">
        <v>2.153942906158197</v>
      </c>
      <c r="AE94" s="8">
        <v>2.2229072402652794</v>
      </c>
      <c r="AF94" s="8">
        <v>2.2908342762987544</v>
      </c>
      <c r="AG94" s="8">
        <v>2.3493022239717054</v>
      </c>
      <c r="AH94" s="8">
        <v>2.405040770831898</v>
      </c>
      <c r="AI94" s="8">
        <v>2.4538230664501075</v>
      </c>
      <c r="AJ94" s="8">
        <v>2.508291677203254</v>
      </c>
      <c r="AK94" s="8">
        <v>2.5723598870576523</v>
      </c>
      <c r="AL94" s="8">
        <v>2.6383854243011244</v>
      </c>
      <c r="AM94" s="8">
        <v>2.707637701298871</v>
      </c>
      <c r="AN94" s="8">
        <v>2.77750764851697</v>
      </c>
      <c r="AO94" s="8">
        <v>2.846306570788552</v>
      </c>
      <c r="AP94" s="8">
        <v>2.912981192724714</v>
      </c>
      <c r="AQ94" s="8">
        <v>2.9775173123970315</v>
      </c>
      <c r="AR94" s="8">
        <v>3.01625484995846</v>
      </c>
      <c r="AS94" s="8">
        <v>3.0581009988538037</v>
      </c>
      <c r="AT94" s="8">
        <v>3.102161865913893</v>
      </c>
      <c r="AU94" s="8">
        <v>3.1513358995495735</v>
      </c>
      <c r="AV94" s="8">
        <v>3.1959312769618657</v>
      </c>
      <c r="AW94" s="8">
        <v>3.2544027726778277</v>
      </c>
      <c r="AX94" s="8">
        <v>3.3079576997422895</v>
      </c>
      <c r="AY94" s="8">
        <v>3.3640667120927525</v>
      </c>
      <c r="AZ94" s="8">
        <v>3.424056377087573</v>
      </c>
      <c r="BA94" s="8">
        <v>3.481692697034141</v>
      </c>
      <c r="BB94" s="8">
        <v>3.5367224447360814</v>
      </c>
      <c r="BC94" s="8">
        <v>3.607439474935147</v>
      </c>
      <c r="BD94" s="8">
        <v>3.6928993998518207</v>
      </c>
      <c r="BE94" s="8">
        <v>3.782642447421466</v>
      </c>
      <c r="BF94" s="8">
        <v>3.876289486750939</v>
      </c>
      <c r="BG94" s="8">
        <v>3.9535993582779323</v>
      </c>
      <c r="BH94" s="8">
        <v>4.0075936606347735</v>
      </c>
      <c r="BI94" s="8">
        <v>4.032675743552025</v>
      </c>
      <c r="BJ94" s="8">
        <v>4.045201523382139</v>
      </c>
      <c r="BK94" s="8">
        <v>4.050864174996389</v>
      </c>
      <c r="BL94" s="8">
        <v>4.07080563291916</v>
      </c>
      <c r="BM94" s="8">
        <v>4.11296761182518</v>
      </c>
      <c r="BN94" s="8">
        <v>4.147644465117948</v>
      </c>
      <c r="BO94" s="8">
        <v>4.1850702018216985</v>
      </c>
      <c r="BP94" s="8">
        <v>4.225806091646082</v>
      </c>
      <c r="BQ94" s="8">
        <v>4.286591201298033</v>
      </c>
      <c r="BR94" s="8">
        <v>4.3415116149484065</v>
      </c>
      <c r="BS94" s="8">
        <v>4.392708881983257</v>
      </c>
      <c r="BT94" s="8">
        <v>4.433218397183616</v>
      </c>
      <c r="BU94" s="8">
        <v>4.472922792827159</v>
      </c>
      <c r="BV94" s="8">
        <v>4.522622300009538</v>
      </c>
      <c r="BW94" s="8">
        <v>4.530484445591566</v>
      </c>
      <c r="BX94" s="8">
        <v>4.538763676784045</v>
      </c>
      <c r="BY94" s="8">
        <v>4.547481301977695</v>
      </c>
      <c r="BZ94" s="8">
        <v>4.556659613616021</v>
      </c>
      <c r="CA94" s="8">
        <v>4.566321919431028</v>
      </c>
      <c r="CB94" s="8">
        <v>4.576492572499897</v>
      </c>
      <c r="CC94" s="8">
        <v>4.5871969996835045</v>
      </c>
      <c r="CD94" s="8">
        <v>4.598461727935514</v>
      </c>
      <c r="CE94" s="8">
        <v>4.61031440788885</v>
      </c>
      <c r="CF94" s="8">
        <v>4.622783834033616</v>
      </c>
      <c r="CG94" s="8">
        <v>4.635899960695744</v>
      </c>
      <c r="CH94" s="8">
        <v>4.64969391290764</v>
      </c>
      <c r="CI94" s="8">
        <v>4.664197991129538</v>
      </c>
      <c r="CJ94" s="8">
        <v>4.679445668631888</v>
      </c>
      <c r="CK94" s="8">
        <v>4.695471580183733</v>
      </c>
      <c r="CL94" s="8">
        <v>4.712311500508254</v>
      </c>
      <c r="CM94" s="8">
        <v>4.730002310763769</v>
      </c>
      <c r="CN94" s="8">
        <v>4.7485819510853915</v>
      </c>
      <c r="CO94" s="8">
        <v>4.768089356979113</v>
      </c>
      <c r="CP94" s="8">
        <v>4.78856437709625</v>
      </c>
      <c r="CQ94" s="8">
        <v>4.8100476696329935</v>
      </c>
      <c r="CR94" s="8">
        <v>4.8325805742990156</v>
      </c>
      <c r="CS94" s="8">
        <v>4.856204956484034</v>
      </c>
      <c r="CT94" s="8">
        <v>4.880963019926681</v>
      </c>
      <c r="CU94" s="8">
        <v>4.906897083863191</v>
      </c>
      <c r="CV94" s="8">
        <v>4.9340493203140126</v>
      </c>
      <c r="CW94" s="8">
        <v>4.962461446867614</v>
      </c>
      <c r="CX94" s="8">
        <v>4.992174370059783</v>
      </c>
      <c r="CY94" s="8">
        <v>5.023227774245622</v>
      </c>
      <c r="CZ94" s="5"/>
      <c r="DA94" s="5" t="s">
        <v>63</v>
      </c>
      <c r="DB94" s="5"/>
      <c r="DC94" s="5"/>
    </row>
    <row r="95" ht="15.75" customHeight="1">
      <c r="A95" s="5" t="s">
        <v>94</v>
      </c>
      <c r="B95" s="5" t="s">
        <v>64</v>
      </c>
      <c r="C95" s="8">
        <v>0.9717681720468008</v>
      </c>
      <c r="D95" s="8">
        <v>1.0541787550779407</v>
      </c>
      <c r="E95" s="8">
        <v>1.1385703039767219</v>
      </c>
      <c r="F95" s="8">
        <v>1.2250406251172725</v>
      </c>
      <c r="G95" s="8">
        <v>1.3159027394855793</v>
      </c>
      <c r="H95" s="8">
        <v>1.414840330780689</v>
      </c>
      <c r="I95" s="8">
        <v>1.5153921880056411</v>
      </c>
      <c r="J95" s="8">
        <v>1.6069283585672978</v>
      </c>
      <c r="K95" s="8">
        <v>1.702726644812679</v>
      </c>
      <c r="L95" s="8">
        <v>1.807565875728901</v>
      </c>
      <c r="M95" s="8">
        <v>1.90199247161714</v>
      </c>
      <c r="N95" s="8">
        <v>1.997771223228411</v>
      </c>
      <c r="O95" s="8">
        <v>2.096185897653226</v>
      </c>
      <c r="P95" s="8">
        <v>2.202007773584814</v>
      </c>
      <c r="Q95" s="8">
        <v>2.310919637189292</v>
      </c>
      <c r="R95" s="8">
        <v>2.4208336636711203</v>
      </c>
      <c r="S95" s="8">
        <v>2.5307098122219363</v>
      </c>
      <c r="T95" s="8">
        <v>2.6369378572733484</v>
      </c>
      <c r="U95" s="8">
        <v>2.7484802487589715</v>
      </c>
      <c r="V95" s="8">
        <v>2.858073879502648</v>
      </c>
      <c r="W95" s="8">
        <v>2.959358116406566</v>
      </c>
      <c r="X95" s="8">
        <v>3.0764041864039973</v>
      </c>
      <c r="Y95" s="8">
        <v>3.199311590712248</v>
      </c>
      <c r="Z95" s="8">
        <v>3.330218954305543</v>
      </c>
      <c r="AA95" s="8">
        <v>3.4470457264778362</v>
      </c>
      <c r="AB95" s="8">
        <v>3.5426181409323387</v>
      </c>
      <c r="AC95" s="8">
        <v>3.644029875358177</v>
      </c>
      <c r="AD95" s="8">
        <v>3.754719208718031</v>
      </c>
      <c r="AE95" s="8">
        <v>3.874416433159596</v>
      </c>
      <c r="AF95" s="8">
        <v>3.9921628144651153</v>
      </c>
      <c r="AG95" s="8">
        <v>4.093247989494713</v>
      </c>
      <c r="AH95" s="8">
        <v>4.189380882180578</v>
      </c>
      <c r="AI95" s="8">
        <v>4.273167497899304</v>
      </c>
      <c r="AJ95" s="8">
        <v>4.366631502949783</v>
      </c>
      <c r="AK95" s="8">
        <v>4.476572650485207</v>
      </c>
      <c r="AL95" s="8">
        <v>4.589638109939268</v>
      </c>
      <c r="AM95" s="8">
        <v>4.7080179697880205</v>
      </c>
      <c r="AN95" s="8">
        <v>4.827139310522002</v>
      </c>
      <c r="AO95" s="8">
        <v>4.94403571209535</v>
      </c>
      <c r="AP95" s="8">
        <v>5.056850454660387</v>
      </c>
      <c r="AQ95" s="8">
        <v>5.1655405919227135</v>
      </c>
      <c r="AR95" s="8">
        <v>5.228995827701465</v>
      </c>
      <c r="AS95" s="8">
        <v>5.2974930316034134</v>
      </c>
      <c r="AT95" s="8">
        <v>5.369465589345184</v>
      </c>
      <c r="AU95" s="8">
        <v>5.449962311800786</v>
      </c>
      <c r="AV95" s="8">
        <v>5.522075806116248</v>
      </c>
      <c r="AW95" s="8">
        <v>5.58540945537527</v>
      </c>
      <c r="AX95" s="8">
        <v>5.6560661850170115</v>
      </c>
      <c r="AY95" s="8">
        <v>5.740224358768451</v>
      </c>
      <c r="AZ95" s="8">
        <v>5.830799299931931</v>
      </c>
      <c r="BA95" s="8">
        <v>5.905850020374304</v>
      </c>
      <c r="BB95" s="8">
        <v>5.987160186766046</v>
      </c>
      <c r="BC95" s="8">
        <v>6.03595516173456</v>
      </c>
      <c r="BD95" s="8">
        <v>6.066723542299479</v>
      </c>
      <c r="BE95" s="8">
        <v>6.103376600942955</v>
      </c>
      <c r="BF95" s="8">
        <v>6.137907372635422</v>
      </c>
      <c r="BG95" s="8">
        <v>6.1624443528483726</v>
      </c>
      <c r="BH95" s="8">
        <v>6.179252673387807</v>
      </c>
      <c r="BI95" s="8">
        <v>6.176446727673772</v>
      </c>
      <c r="BJ95" s="8">
        <v>6.152236968969536</v>
      </c>
      <c r="BK95" s="8">
        <v>6.107119071192035</v>
      </c>
      <c r="BL95" s="8">
        <v>6.094120002931987</v>
      </c>
      <c r="BM95" s="8">
        <v>6.078190841913338</v>
      </c>
      <c r="BN95" s="8">
        <v>6.063527212290255</v>
      </c>
      <c r="BO95" s="8">
        <v>6.051071423391111</v>
      </c>
      <c r="BP95" s="8">
        <v>6.041545011719742</v>
      </c>
      <c r="BQ95" s="8">
        <v>6.042445193709221</v>
      </c>
      <c r="BR95" s="8">
        <v>6.033567498250137</v>
      </c>
      <c r="BS95" s="8">
        <v>6.021509521584347</v>
      </c>
      <c r="BT95" s="8">
        <v>6.011173480365823</v>
      </c>
      <c r="BU95" s="8">
        <v>6.013990035658153</v>
      </c>
      <c r="BV95" s="8">
        <v>6.032469793270828</v>
      </c>
      <c r="BW95" s="8">
        <v>6.037588829693546</v>
      </c>
      <c r="BX95" s="8">
        <v>6.042997914472177</v>
      </c>
      <c r="BY95" s="8">
        <v>6.048711805505028</v>
      </c>
      <c r="BZ95" s="8">
        <v>6.054745791926917</v>
      </c>
      <c r="CA95" s="8">
        <v>6.061115682091247</v>
      </c>
      <c r="CB95" s="8">
        <v>6.067837785784204</v>
      </c>
      <c r="CC95" s="8">
        <v>6.07492888981216</v>
      </c>
      <c r="CD95" s="8">
        <v>6.082406226014197</v>
      </c>
      <c r="CE95" s="8">
        <v>6.090287430658316</v>
      </c>
      <c r="CF95" s="8">
        <v>6.098590494082854</v>
      </c>
      <c r="CG95" s="8">
        <v>6.107333699345728</v>
      </c>
      <c r="CH95" s="8">
        <v>6.116535548544874</v>
      </c>
      <c r="CI95" s="8">
        <v>6.1262146753764615</v>
      </c>
      <c r="CJ95" s="8">
        <v>6.136389742406139</v>
      </c>
      <c r="CK95" s="8">
        <v>6.147079321447144</v>
      </c>
      <c r="CL95" s="8">
        <v>6.158301755372598</v>
      </c>
      <c r="CM95" s="8">
        <v>6.170074999644319</v>
      </c>
      <c r="CN95" s="8">
        <v>6.182416441824865</v>
      </c>
      <c r="CO95" s="8">
        <v>6.195342697362944</v>
      </c>
      <c r="CP95" s="8">
        <v>6.208869380015833</v>
      </c>
      <c r="CQ95" s="8">
        <v>6.22301084540976</v>
      </c>
      <c r="CR95" s="8">
        <v>6.237779906455283</v>
      </c>
      <c r="CS95" s="8">
        <v>6.253187519647293</v>
      </c>
      <c r="CT95" s="8">
        <v>6.269242441707687</v>
      </c>
      <c r="CU95" s="8">
        <v>6.285950856594201</v>
      </c>
      <c r="CV95" s="8">
        <v>6.303315973623916</v>
      </c>
      <c r="CW95" s="8">
        <v>6.32133759836723</v>
      </c>
      <c r="CX95" s="8">
        <v>6.340011679079824</v>
      </c>
      <c r="CY95" s="8">
        <v>6.359329832775963</v>
      </c>
      <c r="CZ95" s="5"/>
      <c r="DA95" s="5" t="s">
        <v>63</v>
      </c>
      <c r="DB95" s="5"/>
      <c r="DC95" s="5"/>
    </row>
    <row r="96" ht="15.75" customHeight="1">
      <c r="A96" s="5" t="s">
        <v>94</v>
      </c>
      <c r="B96" s="5" t="s">
        <v>65</v>
      </c>
      <c r="C96" s="8">
        <v>1.5446563552232375</v>
      </c>
      <c r="D96" s="8">
        <v>1.6756504427284613</v>
      </c>
      <c r="E96" s="8">
        <v>1.8097930412231362</v>
      </c>
      <c r="F96" s="8">
        <v>1.9472391722405853</v>
      </c>
      <c r="G96" s="8">
        <v>2.091664503886307</v>
      </c>
      <c r="H96" s="8">
        <v>2.248922490284917</v>
      </c>
      <c r="I96" s="8">
        <v>2.408739389360495</v>
      </c>
      <c r="J96" s="8">
        <v>2.5542126512523393</v>
      </c>
      <c r="K96" s="8">
        <v>2.7064382313055755</v>
      </c>
      <c r="L96" s="8">
        <v>2.87299764176147</v>
      </c>
      <c r="M96" s="8">
        <v>3.0229475474375977</v>
      </c>
      <c r="N96" s="8">
        <v>3.1749587470774614</v>
      </c>
      <c r="O96" s="8">
        <v>3.331032225619989</v>
      </c>
      <c r="P96" s="8">
        <v>3.4987010239822136</v>
      </c>
      <c r="Q96" s="8">
        <v>3.6710392721166065</v>
      </c>
      <c r="R96" s="8">
        <v>3.8446517895694727</v>
      </c>
      <c r="S96" s="8">
        <v>4.01779597937531</v>
      </c>
      <c r="T96" s="8">
        <v>4.184631743415832</v>
      </c>
      <c r="U96" s="8">
        <v>4.359293060484689</v>
      </c>
      <c r="V96" s="8">
        <v>4.530114505689892</v>
      </c>
      <c r="W96" s="8">
        <v>4.686859654191941</v>
      </c>
      <c r="X96" s="8">
        <v>4.867606851894196</v>
      </c>
      <c r="Y96" s="8">
        <v>5.056516861318045</v>
      </c>
      <c r="Z96" s="8">
        <v>5.2568588435435535</v>
      </c>
      <c r="AA96" s="8">
        <v>5.433412484696357</v>
      </c>
      <c r="AB96" s="8">
        <v>5.57466308638573</v>
      </c>
      <c r="AC96" s="8">
        <v>5.723578386168069</v>
      </c>
      <c r="AD96" s="8">
        <v>5.885539912309961</v>
      </c>
      <c r="AE96" s="8">
        <v>6.060050607475081</v>
      </c>
      <c r="AF96" s="8">
        <v>6.22963784811979</v>
      </c>
      <c r="AG96" s="8">
        <v>6.37087939214746</v>
      </c>
      <c r="AH96" s="8">
        <v>6.502232661919728</v>
      </c>
      <c r="AI96" s="8">
        <v>6.612016296809864</v>
      </c>
      <c r="AJ96" s="8">
        <v>6.735221848219238</v>
      </c>
      <c r="AK96" s="8">
        <v>6.88264653012879</v>
      </c>
      <c r="AL96" s="8">
        <v>7.033056963494219</v>
      </c>
      <c r="AM96" s="8">
        <v>7.189926903299008</v>
      </c>
      <c r="AN96" s="8">
        <v>7.345980529185916</v>
      </c>
      <c r="AO96" s="8">
        <v>7.496496027606864</v>
      </c>
      <c r="AP96" s="8">
        <v>7.638516563183631</v>
      </c>
      <c r="AQ96" s="8">
        <v>7.771970629351246</v>
      </c>
      <c r="AR96" s="8">
        <v>7.83409479183536</v>
      </c>
      <c r="AS96" s="8">
        <v>7.902644357950765</v>
      </c>
      <c r="AT96" s="8">
        <v>7.975163262955181</v>
      </c>
      <c r="AU96" s="8">
        <v>8.05971897354176</v>
      </c>
      <c r="AV96" s="8">
        <v>8.129488259863779</v>
      </c>
      <c r="AW96" s="8">
        <v>8.191093257552613</v>
      </c>
      <c r="AX96" s="8">
        <v>8.249504622558964</v>
      </c>
      <c r="AY96" s="8">
        <v>8.291104206898481</v>
      </c>
      <c r="AZ96" s="8">
        <v>8.355221204189057</v>
      </c>
      <c r="BA96" s="8">
        <v>8.421862137514843</v>
      </c>
      <c r="BB96" s="8">
        <v>8.52175549547645</v>
      </c>
      <c r="BC96" s="8">
        <v>8.598593347819346</v>
      </c>
      <c r="BD96" s="8">
        <v>8.676552975048505</v>
      </c>
      <c r="BE96" s="8">
        <v>8.749966619260526</v>
      </c>
      <c r="BF96" s="8">
        <v>8.845679513718007</v>
      </c>
      <c r="BG96" s="8">
        <v>8.92577852790133</v>
      </c>
      <c r="BH96" s="8">
        <v>8.985443475462592</v>
      </c>
      <c r="BI96" s="8">
        <v>9.035331004217223</v>
      </c>
      <c r="BJ96" s="8">
        <v>9.052935304845452</v>
      </c>
      <c r="BK96" s="8">
        <v>9.041523450866519</v>
      </c>
      <c r="BL96" s="8">
        <v>9.054944322682093</v>
      </c>
      <c r="BM96" s="8">
        <v>9.050894152343915</v>
      </c>
      <c r="BN96" s="8">
        <v>9.044448441331012</v>
      </c>
      <c r="BO96" s="8">
        <v>9.039767582683439</v>
      </c>
      <c r="BP96" s="8">
        <v>9.039234665346969</v>
      </c>
      <c r="BQ96" s="8">
        <v>9.028877113539817</v>
      </c>
      <c r="BR96" s="8">
        <v>9.017889199281072</v>
      </c>
      <c r="BS96" s="8">
        <v>9.013607340827585</v>
      </c>
      <c r="BT96" s="8">
        <v>9.0107739314249</v>
      </c>
      <c r="BU96" s="8">
        <v>9.018175312923413</v>
      </c>
      <c r="BV96" s="8">
        <v>9.00945243003194</v>
      </c>
      <c r="BW96" s="8">
        <v>8.933176667093676</v>
      </c>
      <c r="BX96" s="8">
        <v>8.860383344437725</v>
      </c>
      <c r="BY96" s="8">
        <v>8.790870288770156</v>
      </c>
      <c r="BZ96" s="8">
        <v>8.7244502924245</v>
      </c>
      <c r="CA96" s="8">
        <v>8.660949752082749</v>
      </c>
      <c r="CB96" s="8">
        <v>8.600207453652272</v>
      </c>
      <c r="CC96" s="8">
        <v>8.54207348531142</v>
      </c>
      <c r="CD96" s="8">
        <v>8.486408263220762</v>
      </c>
      <c r="CE96" s="8">
        <v>8.433081656505546</v>
      </c>
      <c r="CF96" s="8">
        <v>8.381972199901854</v>
      </c>
      <c r="CG96" s="8">
        <v>8.33296638398605</v>
      </c>
      <c r="CH96" s="8">
        <v>8.28595801421052</v>
      </c>
      <c r="CI96" s="8">
        <v>8.240847631083643</v>
      </c>
      <c r="CJ96" s="8">
        <v>8.197541984793085</v>
      </c>
      <c r="CK96" s="8">
        <v>8.155953558397785</v>
      </c>
      <c r="CL96" s="8">
        <v>8.116000134426285</v>
      </c>
      <c r="CM96" s="8">
        <v>8.077604400337085</v>
      </c>
      <c r="CN96" s="8">
        <v>8.040693588833465</v>
      </c>
      <c r="CO96" s="8">
        <v>8.005199149488789</v>
      </c>
      <c r="CP96" s="8">
        <v>7.971056448545174</v>
      </c>
      <c r="CQ96" s="8">
        <v>7.938204494102686</v>
      </c>
      <c r="CR96" s="8">
        <v>7.906585684225305</v>
      </c>
      <c r="CS96" s="8">
        <v>7.8761455757618695</v>
      </c>
      <c r="CT96" s="8">
        <v>7.846832671918766</v>
      </c>
      <c r="CU96" s="8">
        <v>7.818598226830432</v>
      </c>
      <c r="CV96" s="8">
        <v>7.791396065559466</v>
      </c>
      <c r="CW96" s="8">
        <v>7.765182418120478</v>
      </c>
      <c r="CX96" s="8">
        <v>7.739915766267006</v>
      </c>
      <c r="CY96" s="8">
        <v>7.715556701908233</v>
      </c>
      <c r="CZ96" s="5"/>
      <c r="DA96" s="5" t="s">
        <v>63</v>
      </c>
      <c r="DB96" s="5"/>
      <c r="DC96" s="5"/>
    </row>
    <row r="97" ht="15.75" customHeight="1">
      <c r="A97" s="10" t="s">
        <v>94</v>
      </c>
      <c r="B97" s="10" t="s">
        <v>66</v>
      </c>
      <c r="C97" s="11">
        <f t="shared" ref="C97:CY97" si="23">SUM(C94:C96)</f>
        <v>3.073626616</v>
      </c>
      <c r="D97" s="11">
        <f t="shared" si="23"/>
        <v>3.334284685</v>
      </c>
      <c r="E97" s="11">
        <f t="shared" si="23"/>
        <v>3.601208097</v>
      </c>
      <c r="F97" s="11">
        <f t="shared" si="23"/>
        <v>3.874705761</v>
      </c>
      <c r="G97" s="11">
        <f t="shared" si="23"/>
        <v>4.16209263</v>
      </c>
      <c r="H97" s="11">
        <f t="shared" si="23"/>
        <v>4.475018028</v>
      </c>
      <c r="I97" s="11">
        <f t="shared" si="23"/>
        <v>4.793042213</v>
      </c>
      <c r="J97" s="11">
        <f t="shared" si="23"/>
        <v>5.082537577</v>
      </c>
      <c r="K97" s="11">
        <f t="shared" si="23"/>
        <v>5.385491249</v>
      </c>
      <c r="L97" s="11">
        <f t="shared" si="23"/>
        <v>5.717003723</v>
      </c>
      <c r="M97" s="11">
        <f t="shared" si="23"/>
        <v>6.015523639</v>
      </c>
      <c r="N97" s="11">
        <f t="shared" si="23"/>
        <v>6.318232477</v>
      </c>
      <c r="O97" s="11">
        <f t="shared" si="23"/>
        <v>6.629151221</v>
      </c>
      <c r="P97" s="11">
        <f t="shared" si="23"/>
        <v>6.963320218</v>
      </c>
      <c r="Q97" s="11">
        <f t="shared" si="23"/>
        <v>7.307021291</v>
      </c>
      <c r="R97" s="11">
        <f t="shared" si="23"/>
        <v>7.653574842</v>
      </c>
      <c r="S97" s="11">
        <f t="shared" si="23"/>
        <v>7.999602691</v>
      </c>
      <c r="T97" s="11">
        <f t="shared" si="23"/>
        <v>8.333585599</v>
      </c>
      <c r="U97" s="11">
        <f t="shared" si="23"/>
        <v>8.683760572</v>
      </c>
      <c r="V97" s="11">
        <f t="shared" si="23"/>
        <v>9.027036638</v>
      </c>
      <c r="W97" s="11">
        <f t="shared" si="23"/>
        <v>9.343172437</v>
      </c>
      <c r="X97" s="11">
        <f t="shared" si="23"/>
        <v>9.708123671</v>
      </c>
      <c r="Y97" s="11">
        <f t="shared" si="23"/>
        <v>10.09047822</v>
      </c>
      <c r="Z97" s="11">
        <f t="shared" si="23"/>
        <v>10.49687577</v>
      </c>
      <c r="AA97" s="11">
        <f t="shared" si="23"/>
        <v>10.85736143</v>
      </c>
      <c r="AB97" s="11">
        <f t="shared" si="23"/>
        <v>11.14914126</v>
      </c>
      <c r="AC97" s="11">
        <f t="shared" si="23"/>
        <v>11.45782097</v>
      </c>
      <c r="AD97" s="11">
        <f t="shared" si="23"/>
        <v>11.79420203</v>
      </c>
      <c r="AE97" s="11">
        <f t="shared" si="23"/>
        <v>12.15737428</v>
      </c>
      <c r="AF97" s="11">
        <f t="shared" si="23"/>
        <v>12.51263494</v>
      </c>
      <c r="AG97" s="11">
        <f t="shared" si="23"/>
        <v>12.81342961</v>
      </c>
      <c r="AH97" s="11">
        <f t="shared" si="23"/>
        <v>13.09665431</v>
      </c>
      <c r="AI97" s="11">
        <f t="shared" si="23"/>
        <v>13.33900686</v>
      </c>
      <c r="AJ97" s="11">
        <f t="shared" si="23"/>
        <v>13.61014503</v>
      </c>
      <c r="AK97" s="11">
        <f t="shared" si="23"/>
        <v>13.93157907</v>
      </c>
      <c r="AL97" s="11">
        <f t="shared" si="23"/>
        <v>14.2610805</v>
      </c>
      <c r="AM97" s="11">
        <f t="shared" si="23"/>
        <v>14.60558257</v>
      </c>
      <c r="AN97" s="11">
        <f t="shared" si="23"/>
        <v>14.95062749</v>
      </c>
      <c r="AO97" s="11">
        <f t="shared" si="23"/>
        <v>15.28683831</v>
      </c>
      <c r="AP97" s="11">
        <f t="shared" si="23"/>
        <v>15.60834821</v>
      </c>
      <c r="AQ97" s="11">
        <f t="shared" si="23"/>
        <v>15.91502853</v>
      </c>
      <c r="AR97" s="11">
        <f t="shared" si="23"/>
        <v>16.07934547</v>
      </c>
      <c r="AS97" s="11">
        <f t="shared" si="23"/>
        <v>16.25823839</v>
      </c>
      <c r="AT97" s="11">
        <f t="shared" si="23"/>
        <v>16.44679072</v>
      </c>
      <c r="AU97" s="11">
        <f t="shared" si="23"/>
        <v>16.66101718</v>
      </c>
      <c r="AV97" s="11">
        <f t="shared" si="23"/>
        <v>16.84749534</v>
      </c>
      <c r="AW97" s="11">
        <f t="shared" si="23"/>
        <v>17.03090549</v>
      </c>
      <c r="AX97" s="11">
        <f t="shared" si="23"/>
        <v>17.21352851</v>
      </c>
      <c r="AY97" s="11">
        <f t="shared" si="23"/>
        <v>17.39539528</v>
      </c>
      <c r="AZ97" s="11">
        <f t="shared" si="23"/>
        <v>17.61007688</v>
      </c>
      <c r="BA97" s="11">
        <f t="shared" si="23"/>
        <v>17.80940485</v>
      </c>
      <c r="BB97" s="11">
        <f t="shared" si="23"/>
        <v>18.04563813</v>
      </c>
      <c r="BC97" s="11">
        <f t="shared" si="23"/>
        <v>18.24198798</v>
      </c>
      <c r="BD97" s="11">
        <f t="shared" si="23"/>
        <v>18.43617592</v>
      </c>
      <c r="BE97" s="11">
        <f t="shared" si="23"/>
        <v>18.63598567</v>
      </c>
      <c r="BF97" s="11">
        <f t="shared" si="23"/>
        <v>18.85987637</v>
      </c>
      <c r="BG97" s="11">
        <f t="shared" si="23"/>
        <v>19.04182224</v>
      </c>
      <c r="BH97" s="11">
        <f t="shared" si="23"/>
        <v>19.17228981</v>
      </c>
      <c r="BI97" s="11">
        <f t="shared" si="23"/>
        <v>19.24445348</v>
      </c>
      <c r="BJ97" s="11">
        <f t="shared" si="23"/>
        <v>19.2503738</v>
      </c>
      <c r="BK97" s="11">
        <f t="shared" si="23"/>
        <v>19.1995067</v>
      </c>
      <c r="BL97" s="11">
        <f t="shared" si="23"/>
        <v>19.21986996</v>
      </c>
      <c r="BM97" s="11">
        <f t="shared" si="23"/>
        <v>19.24205261</v>
      </c>
      <c r="BN97" s="11">
        <f t="shared" si="23"/>
        <v>19.25562012</v>
      </c>
      <c r="BO97" s="11">
        <f t="shared" si="23"/>
        <v>19.27590921</v>
      </c>
      <c r="BP97" s="11">
        <f t="shared" si="23"/>
        <v>19.30658577</v>
      </c>
      <c r="BQ97" s="11">
        <f t="shared" si="23"/>
        <v>19.35791351</v>
      </c>
      <c r="BR97" s="11">
        <f t="shared" si="23"/>
        <v>19.39296831</v>
      </c>
      <c r="BS97" s="11">
        <f t="shared" si="23"/>
        <v>19.42782574</v>
      </c>
      <c r="BT97" s="11">
        <f t="shared" si="23"/>
        <v>19.45516581</v>
      </c>
      <c r="BU97" s="11">
        <f t="shared" si="23"/>
        <v>19.50508814</v>
      </c>
      <c r="BV97" s="11">
        <f t="shared" si="23"/>
        <v>19.56454452</v>
      </c>
      <c r="BW97" s="11">
        <f t="shared" si="23"/>
        <v>19.50124994</v>
      </c>
      <c r="BX97" s="11">
        <f t="shared" si="23"/>
        <v>19.44214494</v>
      </c>
      <c r="BY97" s="11">
        <f t="shared" si="23"/>
        <v>19.3870634</v>
      </c>
      <c r="BZ97" s="11">
        <f t="shared" si="23"/>
        <v>19.3358557</v>
      </c>
      <c r="CA97" s="11">
        <f t="shared" si="23"/>
        <v>19.28838735</v>
      </c>
      <c r="CB97" s="11">
        <f t="shared" si="23"/>
        <v>19.24453781</v>
      </c>
      <c r="CC97" s="11">
        <f t="shared" si="23"/>
        <v>19.20419937</v>
      </c>
      <c r="CD97" s="11">
        <f t="shared" si="23"/>
        <v>19.16727622</v>
      </c>
      <c r="CE97" s="11">
        <f t="shared" si="23"/>
        <v>19.1336835</v>
      </c>
      <c r="CF97" s="11">
        <f t="shared" si="23"/>
        <v>19.10334653</v>
      </c>
      <c r="CG97" s="11">
        <f t="shared" si="23"/>
        <v>19.07620004</v>
      </c>
      <c r="CH97" s="11">
        <f t="shared" si="23"/>
        <v>19.05218748</v>
      </c>
      <c r="CI97" s="11">
        <f t="shared" si="23"/>
        <v>19.0312603</v>
      </c>
      <c r="CJ97" s="11">
        <f t="shared" si="23"/>
        <v>19.0133774</v>
      </c>
      <c r="CK97" s="11">
        <f t="shared" si="23"/>
        <v>18.99850446</v>
      </c>
      <c r="CL97" s="11">
        <f t="shared" si="23"/>
        <v>18.98661339</v>
      </c>
      <c r="CM97" s="11">
        <f t="shared" si="23"/>
        <v>18.97768171</v>
      </c>
      <c r="CN97" s="11">
        <f t="shared" si="23"/>
        <v>18.97169198</v>
      </c>
      <c r="CO97" s="11">
        <f t="shared" si="23"/>
        <v>18.9686312</v>
      </c>
      <c r="CP97" s="11">
        <f t="shared" si="23"/>
        <v>18.96849021</v>
      </c>
      <c r="CQ97" s="11">
        <f t="shared" si="23"/>
        <v>18.97126301</v>
      </c>
      <c r="CR97" s="11">
        <f t="shared" si="23"/>
        <v>18.97694616</v>
      </c>
      <c r="CS97" s="11">
        <f t="shared" si="23"/>
        <v>18.98553805</v>
      </c>
      <c r="CT97" s="11">
        <f t="shared" si="23"/>
        <v>18.99703813</v>
      </c>
      <c r="CU97" s="11">
        <f t="shared" si="23"/>
        <v>19.01144617</v>
      </c>
      <c r="CV97" s="11">
        <f t="shared" si="23"/>
        <v>19.02876136</v>
      </c>
      <c r="CW97" s="11">
        <f t="shared" si="23"/>
        <v>19.04898146</v>
      </c>
      <c r="CX97" s="11">
        <f t="shared" si="23"/>
        <v>19.07210182</v>
      </c>
      <c r="CY97" s="11">
        <f t="shared" si="23"/>
        <v>19.09811431</v>
      </c>
      <c r="CZ97" s="5"/>
      <c r="DA97" s="5"/>
      <c r="DB97" s="5"/>
      <c r="DC97" s="5"/>
    </row>
    <row r="98" ht="15.75" customHeight="1">
      <c r="A98" s="5" t="s">
        <v>95</v>
      </c>
      <c r="B98" s="5" t="s">
        <v>62</v>
      </c>
      <c r="C98" s="8">
        <v>0.6370928355466002</v>
      </c>
      <c r="D98" s="8">
        <v>0.6877580072920051</v>
      </c>
      <c r="E98" s="8">
        <v>0.7392835079171105</v>
      </c>
      <c r="F98" s="8">
        <v>0.7917319787515426</v>
      </c>
      <c r="G98" s="8">
        <v>0.846590107970142</v>
      </c>
      <c r="H98" s="8">
        <v>0.9061961022705074</v>
      </c>
      <c r="I98" s="8">
        <v>0.9663787538761729</v>
      </c>
      <c r="J98" s="8">
        <v>1.0203924658237653</v>
      </c>
      <c r="K98" s="8">
        <v>1.0767219547536009</v>
      </c>
      <c r="L98" s="8">
        <v>1.1383581723224643</v>
      </c>
      <c r="M98" s="8">
        <v>1.1930449387529425</v>
      </c>
      <c r="N98" s="8">
        <v>1.2598033752068025</v>
      </c>
      <c r="O98" s="8">
        <v>1.3288331111668532</v>
      </c>
      <c r="P98" s="8">
        <v>1.4031957598292013</v>
      </c>
      <c r="Q98" s="8">
        <v>1.4801942041359688</v>
      </c>
      <c r="R98" s="8">
        <v>1.5585096003155987</v>
      </c>
      <c r="S98" s="8">
        <v>1.6374739531765343</v>
      </c>
      <c r="T98" s="8">
        <v>1.7147348934229831</v>
      </c>
      <c r="U98" s="8">
        <v>1.7961102306577825</v>
      </c>
      <c r="V98" s="8">
        <v>1.8768785461325301</v>
      </c>
      <c r="W98" s="8">
        <v>1.9528219636045423</v>
      </c>
      <c r="X98" s="8">
        <v>2.013771353382809</v>
      </c>
      <c r="Y98" s="8">
        <v>2.0777429756346604</v>
      </c>
      <c r="Z98" s="8">
        <v>2.1460628802385195</v>
      </c>
      <c r="AA98" s="8">
        <v>2.2045330234120173</v>
      </c>
      <c r="AB98" s="8">
        <v>2.24884399509123</v>
      </c>
      <c r="AC98" s="8">
        <v>2.296396727078347</v>
      </c>
      <c r="AD98" s="8">
        <v>2.3492894538052713</v>
      </c>
      <c r="AE98" s="8">
        <v>2.407260641533286</v>
      </c>
      <c r="AF98" s="8">
        <v>2.4634683099602976</v>
      </c>
      <c r="AG98" s="8">
        <v>2.5089641366910937</v>
      </c>
      <c r="AH98" s="8">
        <v>2.574908577091607</v>
      </c>
      <c r="AI98" s="8">
        <v>2.633663823498302</v>
      </c>
      <c r="AJ98" s="8">
        <v>2.6987759016897535</v>
      </c>
      <c r="AK98" s="8">
        <v>2.774509598230637</v>
      </c>
      <c r="AL98" s="8">
        <v>2.852676570618741</v>
      </c>
      <c r="AM98" s="8">
        <v>2.9346666124352883</v>
      </c>
      <c r="AN98" s="8">
        <v>3.01766888764824</v>
      </c>
      <c r="AO98" s="8">
        <v>3.099847524637223</v>
      </c>
      <c r="AP98" s="8">
        <v>3.180042726418354</v>
      </c>
      <c r="AQ98" s="8">
        <v>3.258220857986945</v>
      </c>
      <c r="AR98" s="8">
        <v>3.2890022094448743</v>
      </c>
      <c r="AS98" s="8">
        <v>3.3231592921497843</v>
      </c>
      <c r="AT98" s="8">
        <v>3.359689973961584</v>
      </c>
      <c r="AU98" s="8">
        <v>3.401700185255146</v>
      </c>
      <c r="AV98" s="8">
        <v>3.4387099006448025</v>
      </c>
      <c r="AW98" s="8">
        <v>3.474114235408516</v>
      </c>
      <c r="AX98" s="8">
        <v>3.502863310847236</v>
      </c>
      <c r="AY98" s="8">
        <v>3.5331211578838704</v>
      </c>
      <c r="AZ98" s="8">
        <v>3.5636966610410634</v>
      </c>
      <c r="BA98" s="8">
        <v>3.60636290876409</v>
      </c>
      <c r="BB98" s="8">
        <v>3.6704218182408663</v>
      </c>
      <c r="BC98" s="8">
        <v>3.712532268272499</v>
      </c>
      <c r="BD98" s="8">
        <v>3.7556961357369794</v>
      </c>
      <c r="BE98" s="8">
        <v>3.7815915948333703</v>
      </c>
      <c r="BF98" s="8">
        <v>3.8262283542210307</v>
      </c>
      <c r="BG98" s="8">
        <v>3.8834988524954577</v>
      </c>
      <c r="BH98" s="8">
        <v>3.9388769877690955</v>
      </c>
      <c r="BI98" s="8">
        <v>3.9597746966854697</v>
      </c>
      <c r="BJ98" s="8">
        <v>3.962286020211717</v>
      </c>
      <c r="BK98" s="8">
        <v>3.9523212146248117</v>
      </c>
      <c r="BL98" s="8">
        <v>3.9630518593619044</v>
      </c>
      <c r="BM98" s="8">
        <v>3.9873992120284356</v>
      </c>
      <c r="BN98" s="8">
        <v>4.003905609604282</v>
      </c>
      <c r="BO98" s="8">
        <v>4.018830954478102</v>
      </c>
      <c r="BP98" s="8">
        <v>4.039804544783081</v>
      </c>
      <c r="BQ98" s="8">
        <v>4.056137162575702</v>
      </c>
      <c r="BR98" s="8">
        <v>4.071363609805937</v>
      </c>
      <c r="BS98" s="8">
        <v>4.118243188542027</v>
      </c>
      <c r="BT98" s="8">
        <v>4.116866933593377</v>
      </c>
      <c r="BU98" s="8">
        <v>4.109522396000268</v>
      </c>
      <c r="BV98" s="8">
        <v>4.1198099601809055</v>
      </c>
      <c r="BW98" s="8">
        <v>4.133055783578789</v>
      </c>
      <c r="BX98" s="8">
        <v>4.14757474214303</v>
      </c>
      <c r="BY98" s="8">
        <v>4.163486299623993</v>
      </c>
      <c r="BZ98" s="8">
        <v>4.180920401850667</v>
      </c>
      <c r="CA98" s="8">
        <v>4.200018202590263</v>
      </c>
      <c r="CB98" s="8">
        <v>4.220932782984278</v>
      </c>
      <c r="CC98" s="8">
        <v>4.243829843459616</v>
      </c>
      <c r="CD98" s="8">
        <v>4.268888339559942</v>
      </c>
      <c r="CE98" s="8">
        <v>4.296301023616313</v>
      </c>
      <c r="CF98" s="8">
        <v>4.326274842093716</v>
      </c>
      <c r="CG98" s="8">
        <v>4.359031123256636</v>
      </c>
      <c r="CH98" s="8">
        <v>4.39480547087954</v>
      </c>
      <c r="CI98" s="8">
        <v>4.433847256453964</v>
      </c>
      <c r="CJ98" s="8">
        <v>4.476418574127207</v>
      </c>
      <c r="CK98" s="8">
        <v>4.522792489035185</v>
      </c>
      <c r="CL98" s="8">
        <v>4.573250370724144</v>
      </c>
      <c r="CM98" s="8">
        <v>4.6280780596444195</v>
      </c>
      <c r="CN98" s="8">
        <v>4.687560568060404</v>
      </c>
      <c r="CO98" s="8">
        <v>4.751974970812293</v>
      </c>
      <c r="CP98" s="8">
        <v>4.821581102604764</v>
      </c>
      <c r="CQ98" s="8">
        <v>4.896609657229556</v>
      </c>
      <c r="CR98" s="8">
        <v>4.977247295967176</v>
      </c>
      <c r="CS98" s="8">
        <v>5.063618439543669</v>
      </c>
      <c r="CT98" s="8">
        <v>5.155763569981135</v>
      </c>
      <c r="CU98" s="8">
        <v>5.25361414176296</v>
      </c>
      <c r="CV98" s="8">
        <v>5.3569646356026</v>
      </c>
      <c r="CW98" s="8">
        <v>5.46544291778154</v>
      </c>
      <c r="CX98" s="8">
        <v>5.5784809091181105</v>
      </c>
      <c r="CY98" s="8">
        <v>5.695288593421356</v>
      </c>
      <c r="CZ98" s="5"/>
      <c r="DA98" s="5" t="s">
        <v>78</v>
      </c>
      <c r="DB98" s="5"/>
      <c r="DC98" s="5"/>
    </row>
    <row r="99" ht="15.75" customHeight="1">
      <c r="A99" s="5" t="s">
        <v>95</v>
      </c>
      <c r="B99" s="5" t="s">
        <v>64</v>
      </c>
      <c r="C99" s="8">
        <v>0.5431452270347036</v>
      </c>
      <c r="D99" s="8">
        <v>0.5863391615253066</v>
      </c>
      <c r="E99" s="8">
        <v>0.6302665581978942</v>
      </c>
      <c r="F99" s="8">
        <v>0.6749808210124478</v>
      </c>
      <c r="G99" s="8">
        <v>0.7217494063941158</v>
      </c>
      <c r="H99" s="8">
        <v>0.7725657213405219</v>
      </c>
      <c r="I99" s="8">
        <v>0.8238736548608085</v>
      </c>
      <c r="J99" s="8">
        <v>0.8699223312823584</v>
      </c>
      <c r="K99" s="8">
        <v>0.91794527575707</v>
      </c>
      <c r="L99" s="8">
        <v>0.9704923651492611</v>
      </c>
      <c r="M99" s="8">
        <v>1.0171147137689838</v>
      </c>
      <c r="N99" s="8">
        <v>1.0740284558334598</v>
      </c>
      <c r="O99" s="8">
        <v>1.132878285268076</v>
      </c>
      <c r="P99" s="8">
        <v>1.1962741253746318</v>
      </c>
      <c r="Q99" s="8">
        <v>1.2619162382855929</v>
      </c>
      <c r="R99" s="8">
        <v>1.3286797268511268</v>
      </c>
      <c r="S99" s="8">
        <v>1.3959943048277241</v>
      </c>
      <c r="T99" s="8">
        <v>1.4618533439769124</v>
      </c>
      <c r="U99" s="8">
        <v>1.5312151414103718</v>
      </c>
      <c r="V99" s="8">
        <v>1.6000523411580923</v>
      </c>
      <c r="W99" s="8">
        <v>1.664766180883564</v>
      </c>
      <c r="X99" s="8">
        <v>1.7166847673120478</v>
      </c>
      <c r="Y99" s="8">
        <v>1.7711628844004939</v>
      </c>
      <c r="Z99" s="8">
        <v>1.8293260290048148</v>
      </c>
      <c r="AA99" s="8">
        <v>1.8790639286208604</v>
      </c>
      <c r="AB99" s="8">
        <v>1.916695816559919</v>
      </c>
      <c r="AC99" s="8">
        <v>1.9570488942395612</v>
      </c>
      <c r="AD99" s="8">
        <v>2.0019034004854266</v>
      </c>
      <c r="AE99" s="8">
        <v>2.051027030785557</v>
      </c>
      <c r="AF99" s="8">
        <v>2.0985767811791103</v>
      </c>
      <c r="AG99" s="8">
        <v>2.1369134472432223</v>
      </c>
      <c r="AH99" s="8">
        <v>2.1925652591520732</v>
      </c>
      <c r="AI99" s="8">
        <v>2.2419727063177377</v>
      </c>
      <c r="AJ99" s="8">
        <v>2.2966702310051357</v>
      </c>
      <c r="AK99" s="8">
        <v>2.3602795909466394</v>
      </c>
      <c r="AL99" s="8">
        <v>2.4258059130022995</v>
      </c>
      <c r="AM99" s="8">
        <v>2.494420353102912</v>
      </c>
      <c r="AN99" s="8">
        <v>2.5637133538457006</v>
      </c>
      <c r="AO99" s="8">
        <v>2.6321071634281656</v>
      </c>
      <c r="AP99" s="8">
        <v>2.6986011188172174</v>
      </c>
      <c r="AQ99" s="8">
        <v>2.7631554234945668</v>
      </c>
      <c r="AR99" s="8">
        <v>2.7872616438805236</v>
      </c>
      <c r="AS99" s="8">
        <v>2.814057970849739</v>
      </c>
      <c r="AT99" s="8">
        <v>2.84268752159072</v>
      </c>
      <c r="AU99" s="8">
        <v>2.875796474011315</v>
      </c>
      <c r="AV99" s="8">
        <v>2.904449183721363</v>
      </c>
      <c r="AW99" s="8">
        <v>2.930147199081596</v>
      </c>
      <c r="AX99" s="8">
        <v>2.9715946892863636</v>
      </c>
      <c r="AY99" s="8">
        <v>3.026507505615121</v>
      </c>
      <c r="AZ99" s="8">
        <v>3.079482672947907</v>
      </c>
      <c r="BA99" s="8">
        <v>3.1068341015578644</v>
      </c>
      <c r="BB99" s="8">
        <v>3.1417199805104623</v>
      </c>
      <c r="BC99" s="8">
        <v>3.1626863066584985</v>
      </c>
      <c r="BD99" s="8">
        <v>3.2146646422753253</v>
      </c>
      <c r="BE99" s="8">
        <v>3.2789420436053756</v>
      </c>
      <c r="BF99" s="8">
        <v>3.3159071193735747</v>
      </c>
      <c r="BG99" s="8">
        <v>3.35717252421968</v>
      </c>
      <c r="BH99" s="8">
        <v>3.4011385653135147</v>
      </c>
      <c r="BI99" s="8">
        <v>3.426612998780939</v>
      </c>
      <c r="BJ99" s="8">
        <v>3.415549942002081</v>
      </c>
      <c r="BK99" s="8">
        <v>3.392020612659413</v>
      </c>
      <c r="BL99" s="8">
        <v>3.377826794972865</v>
      </c>
      <c r="BM99" s="8">
        <v>3.36626688580978</v>
      </c>
      <c r="BN99" s="8">
        <v>3.3309149332605514</v>
      </c>
      <c r="BO99" s="8">
        <v>3.3043036109989568</v>
      </c>
      <c r="BP99" s="8">
        <v>3.2761804606179177</v>
      </c>
      <c r="BQ99" s="8">
        <v>3.247967534711662</v>
      </c>
      <c r="BR99" s="8">
        <v>3.2120895159397977</v>
      </c>
      <c r="BS99" s="8">
        <v>3.183525027295914</v>
      </c>
      <c r="BT99" s="8">
        <v>3.161158171841735</v>
      </c>
      <c r="BU99" s="8">
        <v>3.110845609512343</v>
      </c>
      <c r="BV99" s="8">
        <v>3.074133495657378</v>
      </c>
      <c r="BW99" s="8">
        <v>3.086755135917924</v>
      </c>
      <c r="BX99" s="8">
        <v>3.100929066101389</v>
      </c>
      <c r="BY99" s="8">
        <v>3.116847410044258</v>
      </c>
      <c r="BZ99" s="8">
        <v>3.1347262204131887</v>
      </c>
      <c r="CA99" s="8">
        <v>3.154808429680334</v>
      </c>
      <c r="CB99" s="8">
        <v>3.1773671289893803</v>
      </c>
      <c r="CC99" s="8">
        <v>3.2027091895830333</v>
      </c>
      <c r="CD99" s="8">
        <v>3.2311792295645603</v>
      </c>
      <c r="CE99" s="8">
        <v>3.2631639089447084</v>
      </c>
      <c r="CF99" s="8">
        <v>3.2990965044002616</v>
      </c>
      <c r="CG99" s="8">
        <v>3.3394616665902075</v>
      </c>
      <c r="CH99" s="8">
        <v>3.3848001897714637</v>
      </c>
      <c r="CI99" s="8">
        <v>3.4357135155890033</v>
      </c>
      <c r="CJ99" s="8">
        <v>3.4928675365783506</v>
      </c>
      <c r="CK99" s="8">
        <v>3.5569950423706755</v>
      </c>
      <c r="CL99" s="8">
        <v>3.6288958410068477</v>
      </c>
      <c r="CM99" s="8">
        <v>3.70943316447716</v>
      </c>
      <c r="CN99" s="8">
        <v>3.7995244080463824</v>
      </c>
      <c r="CO99" s="8">
        <v>3.900123543751163</v>
      </c>
      <c r="CP99" s="8">
        <v>4.012191704632566</v>
      </c>
      <c r="CQ99" s="8">
        <v>4.136651533510649</v>
      </c>
      <c r="CR99" s="8">
        <v>4.274320117623303</v>
      </c>
      <c r="CS99" s="8">
        <v>4.425815066848954</v>
      </c>
      <c r="CT99" s="8">
        <v>4.591429196467451</v>
      </c>
      <c r="CU99" s="8">
        <v>4.770972347473172</v>
      </c>
      <c r="CV99" s="8">
        <v>4.963585407322915</v>
      </c>
      <c r="CW99" s="8">
        <v>5.16754280197733</v>
      </c>
      <c r="CX99" s="8">
        <v>5.380075882019852</v>
      </c>
      <c r="CY99" s="8">
        <v>5.597268497101112</v>
      </c>
      <c r="CZ99" s="5"/>
      <c r="DA99" s="5" t="s">
        <v>78</v>
      </c>
      <c r="DB99" s="5"/>
      <c r="DC99" s="5"/>
    </row>
    <row r="100" ht="15.75" customHeight="1">
      <c r="A100" s="5" t="s">
        <v>95</v>
      </c>
      <c r="B100" s="5" t="s">
        <v>65</v>
      </c>
      <c r="C100" s="8">
        <v>1.3399510842135776</v>
      </c>
      <c r="D100" s="8">
        <v>1.4465113301629766</v>
      </c>
      <c r="E100" s="8">
        <v>1.5548807892100835</v>
      </c>
      <c r="F100" s="8">
        <v>1.6651908332196885</v>
      </c>
      <c r="G100" s="8">
        <v>1.780567502704287</v>
      </c>
      <c r="H100" s="8">
        <v>1.9059270033218616</v>
      </c>
      <c r="I100" s="8">
        <v>2.0324934661345733</v>
      </c>
      <c r="J100" s="8">
        <v>2.1460744699511296</v>
      </c>
      <c r="K100" s="8">
        <v>2.2645074341868816</v>
      </c>
      <c r="L100" s="8">
        <v>2.3940710270383674</v>
      </c>
      <c r="M100" s="8">
        <v>2.508970338394614</v>
      </c>
      <c r="N100" s="8">
        <v>2.649182598818667</v>
      </c>
      <c r="O100" s="8">
        <v>2.7940621608896707</v>
      </c>
      <c r="P100" s="8">
        <v>2.950003054978532</v>
      </c>
      <c r="Q100" s="8">
        <v>3.1112756385094813</v>
      </c>
      <c r="R100" s="8">
        <v>3.275036484758382</v>
      </c>
      <c r="S100" s="8">
        <v>3.4397980777726223</v>
      </c>
      <c r="T100" s="8">
        <v>3.6005175118579054</v>
      </c>
      <c r="U100" s="8">
        <v>3.7693236797026057</v>
      </c>
      <c r="V100" s="8">
        <v>3.936168581125092</v>
      </c>
      <c r="W100" s="8">
        <v>4.092054816667281</v>
      </c>
      <c r="X100" s="8">
        <v>4.215668237810175</v>
      </c>
      <c r="Y100" s="8">
        <v>4.344674002264805</v>
      </c>
      <c r="Z100" s="8">
        <v>4.481758111737238</v>
      </c>
      <c r="AA100" s="8">
        <v>4.596962485117024</v>
      </c>
      <c r="AB100" s="8">
        <v>4.681135905897042</v>
      </c>
      <c r="AC100" s="8">
        <v>4.770799381475756</v>
      </c>
      <c r="AD100" s="8">
        <v>4.87030022904945</v>
      </c>
      <c r="AE100" s="8">
        <v>4.979034195848543</v>
      </c>
      <c r="AF100" s="8">
        <v>5.082567917768846</v>
      </c>
      <c r="AG100" s="8">
        <v>5.16204790280051</v>
      </c>
      <c r="AH100" s="8">
        <v>5.281641985623281</v>
      </c>
      <c r="AI100" s="8">
        <v>5.384161672464783</v>
      </c>
      <c r="AJ100" s="8">
        <v>5.498038478069604</v>
      </c>
      <c r="AK100" s="8">
        <v>5.632186824863363</v>
      </c>
      <c r="AL100" s="8">
        <v>5.7693317725224365</v>
      </c>
      <c r="AM100" s="8">
        <v>5.9123451167628325</v>
      </c>
      <c r="AN100" s="8">
        <v>6.055265330041712</v>
      </c>
      <c r="AO100" s="8">
        <v>6.194183333086323</v>
      </c>
      <c r="AP100" s="8">
        <v>6.326614645016856</v>
      </c>
      <c r="AQ100" s="8">
        <v>6.452447181158679</v>
      </c>
      <c r="AR100" s="8">
        <v>6.481149469668004</v>
      </c>
      <c r="AS100" s="8">
        <v>6.515366577623962</v>
      </c>
      <c r="AT100" s="8">
        <v>6.55301880319611</v>
      </c>
      <c r="AU100" s="8">
        <v>6.600674533289514</v>
      </c>
      <c r="AV100" s="8">
        <v>6.636336490408203</v>
      </c>
      <c r="AW100" s="8">
        <v>6.668582717074976</v>
      </c>
      <c r="AX100" s="8">
        <v>6.720633176828005</v>
      </c>
      <c r="AY100" s="8">
        <v>6.761645711096228</v>
      </c>
      <c r="AZ100" s="8">
        <v>6.820295491542753</v>
      </c>
      <c r="BA100" s="8">
        <v>6.866830628224398</v>
      </c>
      <c r="BB100" s="8">
        <v>6.9390036669008435</v>
      </c>
      <c r="BC100" s="8">
        <v>7.005246604292072</v>
      </c>
      <c r="BD100" s="8">
        <v>7.070718929605667</v>
      </c>
      <c r="BE100" s="8">
        <v>7.185766001736708</v>
      </c>
      <c r="BF100" s="8">
        <v>7.271933155613388</v>
      </c>
      <c r="BG100" s="8">
        <v>7.349761008292269</v>
      </c>
      <c r="BH100" s="8">
        <v>7.427170932600636</v>
      </c>
      <c r="BI100" s="8">
        <v>7.494016353963108</v>
      </c>
      <c r="BJ100" s="8">
        <v>7.512975995584974</v>
      </c>
      <c r="BK100" s="8">
        <v>7.536425993785355</v>
      </c>
      <c r="BL100" s="8">
        <v>7.5908386684036016</v>
      </c>
      <c r="BM100" s="8">
        <v>7.663766218852379</v>
      </c>
      <c r="BN100" s="8">
        <v>7.715009324805268</v>
      </c>
      <c r="BO100" s="8">
        <v>7.783925146371663</v>
      </c>
      <c r="BP100" s="8">
        <v>7.830624540965576</v>
      </c>
      <c r="BQ100" s="8">
        <v>7.87225303210381</v>
      </c>
      <c r="BR100" s="8">
        <v>7.898747950896604</v>
      </c>
      <c r="BS100" s="8">
        <v>7.9280666103725235</v>
      </c>
      <c r="BT100" s="8">
        <v>8.004667829790694</v>
      </c>
      <c r="BU100" s="8">
        <v>8.01570018099831</v>
      </c>
      <c r="BV100" s="8">
        <v>8.000845357307915</v>
      </c>
      <c r="BW100" s="8">
        <v>8.027000482991308</v>
      </c>
      <c r="BX100" s="8">
        <v>8.052969867758907</v>
      </c>
      <c r="BY100" s="8">
        <v>8.078740246494059</v>
      </c>
      <c r="BZ100" s="8">
        <v>8.104298401264549</v>
      </c>
      <c r="CA100" s="8">
        <v>8.129631188118287</v>
      </c>
      <c r="CB100" s="8">
        <v>8.154725564501376</v>
      </c>
      <c r="CC100" s="8">
        <v>8.179568617211173</v>
      </c>
      <c r="CD100" s="8">
        <v>8.204147590790134</v>
      </c>
      <c r="CE100" s="8">
        <v>8.228449916259665</v>
      </c>
      <c r="CF100" s="8">
        <v>8.252463240087053</v>
      </c>
      <c r="CG100" s="8">
        <v>8.276175453272742</v>
      </c>
      <c r="CH100" s="8">
        <v>8.29957472044006</v>
      </c>
      <c r="CI100" s="8">
        <v>8.32264950880476</v>
      </c>
      <c r="CJ100" s="8">
        <v>8.345388616897818</v>
      </c>
      <c r="CK100" s="8">
        <v>8.367781202911537</v>
      </c>
      <c r="CL100" s="8">
        <v>8.389816812536587</v>
      </c>
      <c r="CM100" s="8">
        <v>8.411485406155844</v>
      </c>
      <c r="CN100" s="8">
        <v>8.432777385260152</v>
      </c>
      <c r="CO100" s="8">
        <v>8.453683617951226</v>
      </c>
      <c r="CP100" s="8">
        <v>8.474195463398015</v>
      </c>
      <c r="CQ100" s="8">
        <v>8.49430479511493</v>
      </c>
      <c r="CR100" s="8">
        <v>8.514004022933433</v>
      </c>
      <c r="CS100" s="8">
        <v>8.533286113542594</v>
      </c>
      <c r="CT100" s="8">
        <v>8.552144609479356</v>
      </c>
      <c r="CU100" s="8">
        <v>8.570573646455344</v>
      </c>
      <c r="CV100" s="8">
        <v>8.588567968914209</v>
      </c>
      <c r="CW100" s="8">
        <v>8.606122943721488</v>
      </c>
      <c r="CX100" s="8">
        <v>8.623234571897951</v>
      </c>
      <c r="CY100" s="8">
        <v>8.639899498317138</v>
      </c>
      <c r="CZ100" s="5"/>
      <c r="DA100" s="5" t="s">
        <v>70</v>
      </c>
      <c r="DB100" s="5"/>
      <c r="DC100" s="5"/>
    </row>
    <row r="101" ht="15.75" customHeight="1">
      <c r="A101" s="10" t="s">
        <v>95</v>
      </c>
      <c r="B101" s="10" t="s">
        <v>66</v>
      </c>
      <c r="C101" s="11">
        <f t="shared" ref="C101:CY101" si="24">SUM(C98:C100)</f>
        <v>2.520189147</v>
      </c>
      <c r="D101" s="11">
        <f t="shared" si="24"/>
        <v>2.720608499</v>
      </c>
      <c r="E101" s="11">
        <f t="shared" si="24"/>
        <v>2.924430855</v>
      </c>
      <c r="F101" s="11">
        <f t="shared" si="24"/>
        <v>3.131903633</v>
      </c>
      <c r="G101" s="11">
        <f t="shared" si="24"/>
        <v>3.348907017</v>
      </c>
      <c r="H101" s="11">
        <f t="shared" si="24"/>
        <v>3.584688827</v>
      </c>
      <c r="I101" s="11">
        <f t="shared" si="24"/>
        <v>3.822745875</v>
      </c>
      <c r="J101" s="11">
        <f t="shared" si="24"/>
        <v>4.036389267</v>
      </c>
      <c r="K101" s="11">
        <f t="shared" si="24"/>
        <v>4.259174665</v>
      </c>
      <c r="L101" s="11">
        <f t="shared" si="24"/>
        <v>4.502921565</v>
      </c>
      <c r="M101" s="11">
        <f t="shared" si="24"/>
        <v>4.719129991</v>
      </c>
      <c r="N101" s="11">
        <f t="shared" si="24"/>
        <v>4.98301443</v>
      </c>
      <c r="O101" s="11">
        <f t="shared" si="24"/>
        <v>5.255773557</v>
      </c>
      <c r="P101" s="11">
        <f t="shared" si="24"/>
        <v>5.54947294</v>
      </c>
      <c r="Q101" s="11">
        <f t="shared" si="24"/>
        <v>5.853386081</v>
      </c>
      <c r="R101" s="11">
        <f t="shared" si="24"/>
        <v>6.162225812</v>
      </c>
      <c r="S101" s="11">
        <f t="shared" si="24"/>
        <v>6.473266336</v>
      </c>
      <c r="T101" s="11">
        <f t="shared" si="24"/>
        <v>6.777105749</v>
      </c>
      <c r="U101" s="11">
        <f t="shared" si="24"/>
        <v>7.096649052</v>
      </c>
      <c r="V101" s="11">
        <f t="shared" si="24"/>
        <v>7.413099468</v>
      </c>
      <c r="W101" s="11">
        <f t="shared" si="24"/>
        <v>7.709642961</v>
      </c>
      <c r="X101" s="11">
        <f t="shared" si="24"/>
        <v>7.946124359</v>
      </c>
      <c r="Y101" s="11">
        <f t="shared" si="24"/>
        <v>8.193579862</v>
      </c>
      <c r="Z101" s="11">
        <f t="shared" si="24"/>
        <v>8.457147021</v>
      </c>
      <c r="AA101" s="11">
        <f t="shared" si="24"/>
        <v>8.680559437</v>
      </c>
      <c r="AB101" s="11">
        <f t="shared" si="24"/>
        <v>8.846675718</v>
      </c>
      <c r="AC101" s="11">
        <f t="shared" si="24"/>
        <v>9.024245003</v>
      </c>
      <c r="AD101" s="11">
        <f t="shared" si="24"/>
        <v>9.221493083</v>
      </c>
      <c r="AE101" s="11">
        <f t="shared" si="24"/>
        <v>9.437321868</v>
      </c>
      <c r="AF101" s="11">
        <f t="shared" si="24"/>
        <v>9.644613009</v>
      </c>
      <c r="AG101" s="11">
        <f t="shared" si="24"/>
        <v>9.807925487</v>
      </c>
      <c r="AH101" s="11">
        <f t="shared" si="24"/>
        <v>10.04911582</v>
      </c>
      <c r="AI101" s="11">
        <f t="shared" si="24"/>
        <v>10.2597982</v>
      </c>
      <c r="AJ101" s="11">
        <f t="shared" si="24"/>
        <v>10.49348461</v>
      </c>
      <c r="AK101" s="11">
        <f t="shared" si="24"/>
        <v>10.76697601</v>
      </c>
      <c r="AL101" s="11">
        <f t="shared" si="24"/>
        <v>11.04781426</v>
      </c>
      <c r="AM101" s="11">
        <f t="shared" si="24"/>
        <v>11.34143208</v>
      </c>
      <c r="AN101" s="11">
        <f t="shared" si="24"/>
        <v>11.63664757</v>
      </c>
      <c r="AO101" s="11">
        <f t="shared" si="24"/>
        <v>11.92613802</v>
      </c>
      <c r="AP101" s="11">
        <f t="shared" si="24"/>
        <v>12.20525849</v>
      </c>
      <c r="AQ101" s="11">
        <f t="shared" si="24"/>
        <v>12.47382346</v>
      </c>
      <c r="AR101" s="11">
        <f t="shared" si="24"/>
        <v>12.55741332</v>
      </c>
      <c r="AS101" s="11">
        <f t="shared" si="24"/>
        <v>12.65258384</v>
      </c>
      <c r="AT101" s="11">
        <f t="shared" si="24"/>
        <v>12.7553963</v>
      </c>
      <c r="AU101" s="11">
        <f t="shared" si="24"/>
        <v>12.87817119</v>
      </c>
      <c r="AV101" s="11">
        <f t="shared" si="24"/>
        <v>12.97949557</v>
      </c>
      <c r="AW101" s="11">
        <f t="shared" si="24"/>
        <v>13.07284415</v>
      </c>
      <c r="AX101" s="11">
        <f t="shared" si="24"/>
        <v>13.19509118</v>
      </c>
      <c r="AY101" s="11">
        <f t="shared" si="24"/>
        <v>13.32127437</v>
      </c>
      <c r="AZ101" s="11">
        <f t="shared" si="24"/>
        <v>13.46347483</v>
      </c>
      <c r="BA101" s="11">
        <f t="shared" si="24"/>
        <v>13.58002764</v>
      </c>
      <c r="BB101" s="11">
        <f t="shared" si="24"/>
        <v>13.75114547</v>
      </c>
      <c r="BC101" s="11">
        <f t="shared" si="24"/>
        <v>13.88046518</v>
      </c>
      <c r="BD101" s="11">
        <f t="shared" si="24"/>
        <v>14.04107971</v>
      </c>
      <c r="BE101" s="11">
        <f t="shared" si="24"/>
        <v>14.24629964</v>
      </c>
      <c r="BF101" s="11">
        <f t="shared" si="24"/>
        <v>14.41406863</v>
      </c>
      <c r="BG101" s="11">
        <f t="shared" si="24"/>
        <v>14.59043239</v>
      </c>
      <c r="BH101" s="11">
        <f t="shared" si="24"/>
        <v>14.76718649</v>
      </c>
      <c r="BI101" s="11">
        <f t="shared" si="24"/>
        <v>14.88040405</v>
      </c>
      <c r="BJ101" s="11">
        <f t="shared" si="24"/>
        <v>14.89081196</v>
      </c>
      <c r="BK101" s="11">
        <f t="shared" si="24"/>
        <v>14.88076782</v>
      </c>
      <c r="BL101" s="11">
        <f t="shared" si="24"/>
        <v>14.93171732</v>
      </c>
      <c r="BM101" s="11">
        <f t="shared" si="24"/>
        <v>15.01743232</v>
      </c>
      <c r="BN101" s="11">
        <f t="shared" si="24"/>
        <v>15.04982987</v>
      </c>
      <c r="BO101" s="11">
        <f t="shared" si="24"/>
        <v>15.10705971</v>
      </c>
      <c r="BP101" s="11">
        <f t="shared" si="24"/>
        <v>15.14660955</v>
      </c>
      <c r="BQ101" s="11">
        <f t="shared" si="24"/>
        <v>15.17635773</v>
      </c>
      <c r="BR101" s="11">
        <f t="shared" si="24"/>
        <v>15.18220108</v>
      </c>
      <c r="BS101" s="11">
        <f t="shared" si="24"/>
        <v>15.22983483</v>
      </c>
      <c r="BT101" s="11">
        <f t="shared" si="24"/>
        <v>15.28269294</v>
      </c>
      <c r="BU101" s="11">
        <f t="shared" si="24"/>
        <v>15.23606819</v>
      </c>
      <c r="BV101" s="11">
        <f t="shared" si="24"/>
        <v>15.19478881</v>
      </c>
      <c r="BW101" s="11">
        <f t="shared" si="24"/>
        <v>15.2468114</v>
      </c>
      <c r="BX101" s="11">
        <f t="shared" si="24"/>
        <v>15.30147368</v>
      </c>
      <c r="BY101" s="11">
        <f t="shared" si="24"/>
        <v>15.35907396</v>
      </c>
      <c r="BZ101" s="11">
        <f t="shared" si="24"/>
        <v>15.41994502</v>
      </c>
      <c r="CA101" s="11">
        <f t="shared" si="24"/>
        <v>15.48445782</v>
      </c>
      <c r="CB101" s="11">
        <f t="shared" si="24"/>
        <v>15.55302548</v>
      </c>
      <c r="CC101" s="11">
        <f t="shared" si="24"/>
        <v>15.62610765</v>
      </c>
      <c r="CD101" s="11">
        <f t="shared" si="24"/>
        <v>15.70421516</v>
      </c>
      <c r="CE101" s="11">
        <f t="shared" si="24"/>
        <v>15.78791485</v>
      </c>
      <c r="CF101" s="11">
        <f t="shared" si="24"/>
        <v>15.87783459</v>
      </c>
      <c r="CG101" s="11">
        <f t="shared" si="24"/>
        <v>15.97466824</v>
      </c>
      <c r="CH101" s="11">
        <f t="shared" si="24"/>
        <v>16.07918038</v>
      </c>
      <c r="CI101" s="11">
        <f t="shared" si="24"/>
        <v>16.19221028</v>
      </c>
      <c r="CJ101" s="11">
        <f t="shared" si="24"/>
        <v>16.31467473</v>
      </c>
      <c r="CK101" s="11">
        <f t="shared" si="24"/>
        <v>16.44756873</v>
      </c>
      <c r="CL101" s="11">
        <f t="shared" si="24"/>
        <v>16.59196302</v>
      </c>
      <c r="CM101" s="11">
        <f t="shared" si="24"/>
        <v>16.74899663</v>
      </c>
      <c r="CN101" s="11">
        <f t="shared" si="24"/>
        <v>16.91986236</v>
      </c>
      <c r="CO101" s="11">
        <f t="shared" si="24"/>
        <v>17.10578213</v>
      </c>
      <c r="CP101" s="11">
        <f t="shared" si="24"/>
        <v>17.30796827</v>
      </c>
      <c r="CQ101" s="11">
        <f t="shared" si="24"/>
        <v>17.52756599</v>
      </c>
      <c r="CR101" s="11">
        <f t="shared" si="24"/>
        <v>17.76557144</v>
      </c>
      <c r="CS101" s="11">
        <f t="shared" si="24"/>
        <v>18.02271962</v>
      </c>
      <c r="CT101" s="11">
        <f t="shared" si="24"/>
        <v>18.29933738</v>
      </c>
      <c r="CU101" s="11">
        <f t="shared" si="24"/>
        <v>18.59516014</v>
      </c>
      <c r="CV101" s="11">
        <f t="shared" si="24"/>
        <v>18.90911801</v>
      </c>
      <c r="CW101" s="11">
        <f t="shared" si="24"/>
        <v>19.23910866</v>
      </c>
      <c r="CX101" s="11">
        <f t="shared" si="24"/>
        <v>19.58179136</v>
      </c>
      <c r="CY101" s="11">
        <f t="shared" si="24"/>
        <v>19.93245659</v>
      </c>
      <c r="CZ101" s="5"/>
      <c r="DA101" s="5"/>
      <c r="DB101" s="5"/>
      <c r="DC101" s="5"/>
    </row>
    <row r="102" ht="15.75" customHeight="1">
      <c r="A102" s="5" t="s">
        <v>96</v>
      </c>
      <c r="B102" s="5" t="s">
        <v>62</v>
      </c>
      <c r="C102" s="8">
        <v>0.6717173208339043</v>
      </c>
      <c r="D102" s="8">
        <v>0.730679797836724</v>
      </c>
      <c r="E102" s="8">
        <v>0.7913038402563688</v>
      </c>
      <c r="F102" s="8">
        <v>0.8536631541403331</v>
      </c>
      <c r="G102" s="8">
        <v>0.919379719683211</v>
      </c>
      <c r="H102" s="8">
        <v>0.9910521367893906</v>
      </c>
      <c r="I102" s="8">
        <v>1.0641805265595174</v>
      </c>
      <c r="J102" s="8">
        <v>1.1312838824787301</v>
      </c>
      <c r="K102" s="8">
        <v>1.2016800099950915</v>
      </c>
      <c r="L102" s="8">
        <v>1.2787664103492178</v>
      </c>
      <c r="M102" s="8">
        <v>1.3487882748035864</v>
      </c>
      <c r="N102" s="8">
        <v>1.42114100125811</v>
      </c>
      <c r="O102" s="8">
        <v>1.495752874160756</v>
      </c>
      <c r="P102" s="8">
        <v>1.5760506112639001</v>
      </c>
      <c r="Q102" s="8">
        <v>1.6589774539198405</v>
      </c>
      <c r="R102" s="8">
        <v>1.743044451562859</v>
      </c>
      <c r="S102" s="8">
        <v>1.8275017349085116</v>
      </c>
      <c r="T102" s="8">
        <v>1.9097298354462013</v>
      </c>
      <c r="U102" s="8">
        <v>1.9962114076585815</v>
      </c>
      <c r="V102" s="8">
        <v>2.0816862830652694</v>
      </c>
      <c r="W102" s="8">
        <v>2.1614948648231014</v>
      </c>
      <c r="X102" s="8">
        <v>2.2455102923166663</v>
      </c>
      <c r="Y102" s="8">
        <v>2.3337260945004417</v>
      </c>
      <c r="Z102" s="8">
        <v>2.427701346625052</v>
      </c>
      <c r="AA102" s="8">
        <v>2.511351227179367</v>
      </c>
      <c r="AB102" s="8">
        <v>2.579485537537694</v>
      </c>
      <c r="AC102" s="8">
        <v>2.651856716097977</v>
      </c>
      <c r="AD102" s="8">
        <v>2.7309702675402012</v>
      </c>
      <c r="AE102" s="8">
        <v>2.816632865303037</v>
      </c>
      <c r="AF102" s="8">
        <v>2.900891939267266</v>
      </c>
      <c r="AG102" s="8">
        <v>2.973093446813197</v>
      </c>
      <c r="AH102" s="8">
        <v>3.0543710838486366</v>
      </c>
      <c r="AI102" s="8">
        <v>3.127269153485725</v>
      </c>
      <c r="AJ102" s="8">
        <v>3.2078624992790794</v>
      </c>
      <c r="AK102" s="8">
        <v>3.301248484723939</v>
      </c>
      <c r="AL102" s="8">
        <v>3.3977126579452266</v>
      </c>
      <c r="AM102" s="8">
        <v>3.498920574569204</v>
      </c>
      <c r="AN102" s="8">
        <v>3.6015311218427577</v>
      </c>
      <c r="AO102" s="8">
        <v>3.70335435519273</v>
      </c>
      <c r="AP102" s="8">
        <v>3.8029999764344278</v>
      </c>
      <c r="AQ102" s="8">
        <v>3.900420232525639</v>
      </c>
      <c r="AR102" s="8">
        <v>3.9547905120455438</v>
      </c>
      <c r="AS102" s="8">
        <v>4.013272673930661</v>
      </c>
      <c r="AT102" s="8">
        <v>4.074702633189374</v>
      </c>
      <c r="AU102" s="8">
        <v>4.1428974820394</v>
      </c>
      <c r="AV102" s="8">
        <v>4.205121201305086</v>
      </c>
      <c r="AW102" s="8">
        <v>4.257219254155291</v>
      </c>
      <c r="AX102" s="8">
        <v>4.320735218935601</v>
      </c>
      <c r="AY102" s="8">
        <v>4.381984428422691</v>
      </c>
      <c r="AZ102" s="8">
        <v>4.461968583771939</v>
      </c>
      <c r="BA102" s="8">
        <v>4.536490472093111</v>
      </c>
      <c r="BB102" s="8">
        <v>4.598870985439943</v>
      </c>
      <c r="BC102" s="8">
        <v>4.6740744061187645</v>
      </c>
      <c r="BD102" s="8">
        <v>4.751041461900611</v>
      </c>
      <c r="BE102" s="8">
        <v>4.850221103894064</v>
      </c>
      <c r="BF102" s="8">
        <v>4.942612583644993</v>
      </c>
      <c r="BG102" s="8">
        <v>5.014407911730526</v>
      </c>
      <c r="BH102" s="8">
        <v>5.086006606633014</v>
      </c>
      <c r="BI102" s="8">
        <v>5.144828850120031</v>
      </c>
      <c r="BJ102" s="8">
        <v>5.183473494806593</v>
      </c>
      <c r="BK102" s="8">
        <v>5.193102285130813</v>
      </c>
      <c r="BL102" s="8">
        <v>5.223465589138485</v>
      </c>
      <c r="BM102" s="8">
        <v>5.255597406466664</v>
      </c>
      <c r="BN102" s="8">
        <v>5.320712766000463</v>
      </c>
      <c r="BO102" s="8">
        <v>5.3629971133961645</v>
      </c>
      <c r="BP102" s="8">
        <v>5.408731616858781</v>
      </c>
      <c r="BQ102" s="8">
        <v>5.453496602395069</v>
      </c>
      <c r="BR102" s="8">
        <v>5.515269903695137</v>
      </c>
      <c r="BS102" s="8">
        <v>5.6027983272080935</v>
      </c>
      <c r="BT102" s="8">
        <v>5.6330122402084495</v>
      </c>
      <c r="BU102" s="8">
        <v>5.621874723877337</v>
      </c>
      <c r="BV102" s="8">
        <v>5.692358899834782</v>
      </c>
      <c r="BW102" s="8">
        <v>5.705258835844803</v>
      </c>
      <c r="BX102" s="8">
        <v>5.709978432713777</v>
      </c>
      <c r="BY102" s="8">
        <v>5.7196789967003285</v>
      </c>
      <c r="BZ102" s="8">
        <v>5.7300252676889665</v>
      </c>
      <c r="CA102" s="8">
        <v>5.741059118597151</v>
      </c>
      <c r="CB102" s="8">
        <v>5.752824962841514</v>
      </c>
      <c r="CC102" s="8">
        <v>5.76536987935573</v>
      </c>
      <c r="CD102" s="8">
        <v>5.778743738454536</v>
      </c>
      <c r="CE102" s="8">
        <v>5.79299932734299</v>
      </c>
      <c r="CF102" s="8">
        <v>5.80819247377947</v>
      </c>
      <c r="CG102" s="8">
        <v>5.824382166056587</v>
      </c>
      <c r="CH102" s="8">
        <v>5.841630667057613</v>
      </c>
      <c r="CI102" s="8">
        <v>5.860003619667185</v>
      </c>
      <c r="CJ102" s="8">
        <v>5.879570140253314</v>
      </c>
      <c r="CK102" s="8">
        <v>5.9004028962807205</v>
      </c>
      <c r="CL102" s="8">
        <v>5.922578163350301</v>
      </c>
      <c r="CM102" s="8">
        <v>5.946175856071909</v>
      </c>
      <c r="CN102" s="8">
        <v>5.971279526152963</v>
      </c>
      <c r="CO102" s="8">
        <v>5.9979763199090295</v>
      </c>
      <c r="CP102" s="8">
        <v>6.026356886060371</v>
      </c>
      <c r="CQ102" s="8">
        <v>6.056515223158542</v>
      </c>
      <c r="CR102" s="8">
        <v>6.088548454280943</v>
      </c>
      <c r="CS102" s="8">
        <v>6.122556514736229</v>
      </c>
      <c r="CT102" s="8">
        <v>6.158641736446202</v>
      </c>
      <c r="CU102" s="8">
        <v>6.196908310429972</v>
      </c>
      <c r="CV102" s="8">
        <v>6.237461606452255</v>
      </c>
      <c r="CW102" s="8">
        <v>6.280407326473801</v>
      </c>
      <c r="CX102" s="8">
        <v>6.325850466156558</v>
      </c>
      <c r="CY102" s="8">
        <v>6.373894056472724</v>
      </c>
      <c r="CZ102" s="5"/>
      <c r="DA102" s="5" t="s">
        <v>70</v>
      </c>
      <c r="DB102" s="5"/>
      <c r="DC102" s="5"/>
    </row>
    <row r="103" ht="15.75" customHeight="1">
      <c r="A103" s="5" t="s">
        <v>96</v>
      </c>
      <c r="B103" s="5" t="s">
        <v>64</v>
      </c>
      <c r="C103" s="8">
        <v>1.309310746940738</v>
      </c>
      <c r="D103" s="8">
        <v>1.4242403496064884</v>
      </c>
      <c r="E103" s="8">
        <v>1.5424086738726075</v>
      </c>
      <c r="F103" s="8">
        <v>1.663959387265108</v>
      </c>
      <c r="G103" s="8">
        <v>1.7920540512958818</v>
      </c>
      <c r="H103" s="8">
        <v>1.9317578524164305</v>
      </c>
      <c r="I103" s="8">
        <v>2.074299626101936</v>
      </c>
      <c r="J103" s="8">
        <v>2.2050973900690973</v>
      </c>
      <c r="K103" s="8">
        <v>2.3423133760121573</v>
      </c>
      <c r="L103" s="8">
        <v>2.492569937425312</v>
      </c>
      <c r="M103" s="8">
        <v>2.6290561126129255</v>
      </c>
      <c r="N103" s="8">
        <v>2.770085213603324</v>
      </c>
      <c r="O103" s="8">
        <v>2.915517124544029</v>
      </c>
      <c r="P103" s="8">
        <v>3.0720306520854703</v>
      </c>
      <c r="Q103" s="8">
        <v>3.2336666873757967</v>
      </c>
      <c r="R103" s="8">
        <v>3.3975216174608396</v>
      </c>
      <c r="S103" s="8">
        <v>3.5621317896086295</v>
      </c>
      <c r="T103" s="8">
        <v>3.722388453587395</v>
      </c>
      <c r="U103" s="8">
        <v>3.890923576758588</v>
      </c>
      <c r="V103" s="8">
        <v>4.0574786125300255</v>
      </c>
      <c r="W103" s="8">
        <v>4.212963932662738</v>
      </c>
      <c r="X103" s="8">
        <v>4.376615400511013</v>
      </c>
      <c r="Y103" s="8">
        <v>4.548408909848341</v>
      </c>
      <c r="Z103" s="8">
        <v>4.731369539997487</v>
      </c>
      <c r="AA103" s="8">
        <v>4.894128204152348</v>
      </c>
      <c r="AB103" s="8">
        <v>5.026548791430607</v>
      </c>
      <c r="AC103" s="8">
        <v>5.167110520596731</v>
      </c>
      <c r="AD103" s="8">
        <v>5.320672150766607</v>
      </c>
      <c r="AE103" s="8">
        <v>5.486829317818182</v>
      </c>
      <c r="AF103" s="8">
        <v>5.65005107998548</v>
      </c>
      <c r="AG103" s="8">
        <v>5.789538914874171</v>
      </c>
      <c r="AH103" s="8">
        <v>5.946418260172114</v>
      </c>
      <c r="AI103" s="8">
        <v>6.086647954851187</v>
      </c>
      <c r="AJ103" s="8">
        <v>6.241521940370563</v>
      </c>
      <c r="AK103" s="8">
        <v>6.420936481063682</v>
      </c>
      <c r="AL103" s="8">
        <v>6.605916844927442</v>
      </c>
      <c r="AM103" s="8">
        <v>6.799670901514484</v>
      </c>
      <c r="AN103" s="8">
        <v>6.995648685447354</v>
      </c>
      <c r="AO103" s="8">
        <v>7.1895456169171625</v>
      </c>
      <c r="AP103" s="8">
        <v>7.378617591903794</v>
      </c>
      <c r="AQ103" s="8">
        <v>7.562739378715179</v>
      </c>
      <c r="AR103" s="8">
        <v>7.662667765634637</v>
      </c>
      <c r="AS103" s="8">
        <v>7.770044175310702</v>
      </c>
      <c r="AT103" s="8">
        <v>7.882587113334671</v>
      </c>
      <c r="AU103" s="8">
        <v>8.00772663825408</v>
      </c>
      <c r="AV103" s="8">
        <v>8.120629573105019</v>
      </c>
      <c r="AW103" s="8">
        <v>8.228743051541336</v>
      </c>
      <c r="AX103" s="8">
        <v>8.34587221215706</v>
      </c>
      <c r="AY103" s="8">
        <v>8.493240045389632</v>
      </c>
      <c r="AZ103" s="8">
        <v>8.63064291294811</v>
      </c>
      <c r="BA103" s="8">
        <v>8.736087533036436</v>
      </c>
      <c r="BB103" s="8">
        <v>8.865290704515662</v>
      </c>
      <c r="BC103" s="8">
        <v>8.970010565405142</v>
      </c>
      <c r="BD103" s="8">
        <v>9.045948575547117</v>
      </c>
      <c r="BE103" s="8">
        <v>9.118655323073462</v>
      </c>
      <c r="BF103" s="8">
        <v>9.172628451316543</v>
      </c>
      <c r="BG103" s="8">
        <v>9.2284698873314</v>
      </c>
      <c r="BH103" s="8">
        <v>9.283699692359583</v>
      </c>
      <c r="BI103" s="8">
        <v>9.334469391601582</v>
      </c>
      <c r="BJ103" s="8">
        <v>9.33984502213494</v>
      </c>
      <c r="BK103" s="8">
        <v>9.310578064514063</v>
      </c>
      <c r="BL103" s="8">
        <v>9.28803455791322</v>
      </c>
      <c r="BM103" s="8">
        <v>9.269347973469191</v>
      </c>
      <c r="BN103" s="8">
        <v>9.28170474416759</v>
      </c>
      <c r="BO103" s="8">
        <v>9.284625465286975</v>
      </c>
      <c r="BP103" s="8">
        <v>9.290414928392572</v>
      </c>
      <c r="BQ103" s="8">
        <v>9.299264431797468</v>
      </c>
      <c r="BR103" s="8">
        <v>9.328784749363411</v>
      </c>
      <c r="BS103" s="8">
        <v>9.355014269429134</v>
      </c>
      <c r="BT103" s="8">
        <v>9.378807732478961</v>
      </c>
      <c r="BU103" s="8">
        <v>9.269558567169367</v>
      </c>
      <c r="BV103" s="8">
        <v>9.356520223325255</v>
      </c>
      <c r="BW103" s="8">
        <v>9.356520223325255</v>
      </c>
      <c r="BX103" s="8">
        <v>9.356520223325255</v>
      </c>
      <c r="BY103" s="8">
        <v>9.356520223325255</v>
      </c>
      <c r="BZ103" s="8">
        <v>9.356520223325255</v>
      </c>
      <c r="CA103" s="8">
        <v>9.356520223325255</v>
      </c>
      <c r="CB103" s="8">
        <v>9.356520223325255</v>
      </c>
      <c r="CC103" s="8">
        <v>9.356520223325255</v>
      </c>
      <c r="CD103" s="8">
        <v>9.356520223325255</v>
      </c>
      <c r="CE103" s="8">
        <v>9.356520223325255</v>
      </c>
      <c r="CF103" s="8">
        <v>9.356520223325255</v>
      </c>
      <c r="CG103" s="8">
        <v>9.356520223325255</v>
      </c>
      <c r="CH103" s="8">
        <v>9.356520223325255</v>
      </c>
      <c r="CI103" s="8">
        <v>9.356520223325255</v>
      </c>
      <c r="CJ103" s="8">
        <v>9.356520223325255</v>
      </c>
      <c r="CK103" s="8">
        <v>9.356520223325255</v>
      </c>
      <c r="CL103" s="8">
        <v>9.356520223325255</v>
      </c>
      <c r="CM103" s="8">
        <v>9.356520223325255</v>
      </c>
      <c r="CN103" s="8">
        <v>9.356520223325255</v>
      </c>
      <c r="CO103" s="8">
        <v>9.356520223325255</v>
      </c>
      <c r="CP103" s="8">
        <v>9.356520223325255</v>
      </c>
      <c r="CQ103" s="8">
        <v>9.356520223325255</v>
      </c>
      <c r="CR103" s="8">
        <v>9.356520223325255</v>
      </c>
      <c r="CS103" s="8">
        <v>9.356520223325255</v>
      </c>
      <c r="CT103" s="8">
        <v>9.356520223325255</v>
      </c>
      <c r="CU103" s="8">
        <v>9.356520223325255</v>
      </c>
      <c r="CV103" s="8">
        <v>9.356520223325255</v>
      </c>
      <c r="CW103" s="8">
        <v>9.356520223325255</v>
      </c>
      <c r="CX103" s="8">
        <v>9.356520223325255</v>
      </c>
      <c r="CY103" s="8">
        <v>9.356520223325255</v>
      </c>
      <c r="CZ103" s="5"/>
      <c r="DA103" s="5" t="s">
        <v>83</v>
      </c>
      <c r="DB103" s="5"/>
      <c r="DC103" s="5"/>
    </row>
    <row r="104" ht="15.75" customHeight="1">
      <c r="A104" s="5" t="s">
        <v>96</v>
      </c>
      <c r="B104" s="5" t="s">
        <v>65</v>
      </c>
      <c r="C104" s="8">
        <v>2.042191086573552</v>
      </c>
      <c r="D104" s="8">
        <v>2.221451777873523</v>
      </c>
      <c r="E104" s="8">
        <v>2.405763653420943</v>
      </c>
      <c r="F104" s="8">
        <v>2.5953502019647585</v>
      </c>
      <c r="G104" s="8">
        <v>2.795141373624043</v>
      </c>
      <c r="H104" s="8">
        <v>3.0130350349063133</v>
      </c>
      <c r="I104" s="8">
        <v>3.2353457450770287</v>
      </c>
      <c r="J104" s="8">
        <v>3.4393213098353446</v>
      </c>
      <c r="K104" s="8">
        <v>3.653277187037837</v>
      </c>
      <c r="L104" s="8">
        <v>3.8875226033506265</v>
      </c>
      <c r="M104" s="8">
        <v>4.100210110966799</v>
      </c>
      <c r="N104" s="8">
        <v>4.319862281332731</v>
      </c>
      <c r="O104" s="8">
        <v>4.546205622764872</v>
      </c>
      <c r="P104" s="8">
        <v>4.789585912866656</v>
      </c>
      <c r="Q104" s="8">
        <v>5.040619079107388</v>
      </c>
      <c r="R104" s="8">
        <v>5.294667955505949</v>
      </c>
      <c r="S104" s="8">
        <v>5.549322349123803</v>
      </c>
      <c r="T104" s="8">
        <v>5.796468513724483</v>
      </c>
      <c r="U104" s="8">
        <v>6.055647477790265</v>
      </c>
      <c r="V104" s="8">
        <v>6.310683606295114</v>
      </c>
      <c r="W104" s="8">
        <v>6.547215048766369</v>
      </c>
      <c r="X104" s="8">
        <v>6.795085459989934</v>
      </c>
      <c r="Y104" s="8">
        <v>7.054055312480824</v>
      </c>
      <c r="Z104" s="8">
        <v>7.328664417794005</v>
      </c>
      <c r="AA104" s="8">
        <v>7.569817553034103</v>
      </c>
      <c r="AB104" s="8">
        <v>7.761552944259564</v>
      </c>
      <c r="AC104" s="8">
        <v>7.963755092606346</v>
      </c>
      <c r="AD104" s="8">
        <v>8.18388999100722</v>
      </c>
      <c r="AE104" s="8">
        <v>8.421236074895802</v>
      </c>
      <c r="AF104" s="8">
        <v>8.651499123870684</v>
      </c>
      <c r="AG104" s="8">
        <v>8.842187959439142</v>
      </c>
      <c r="AH104" s="8">
        <v>9.05633650154096</v>
      </c>
      <c r="AI104" s="8">
        <v>9.241588377057212</v>
      </c>
      <c r="AJ104" s="8">
        <v>9.446703878653603</v>
      </c>
      <c r="AK104" s="8">
        <v>9.687074541452105</v>
      </c>
      <c r="AL104" s="8">
        <v>9.93306398878461</v>
      </c>
      <c r="AM104" s="8">
        <v>10.189636602177035</v>
      </c>
      <c r="AN104" s="8">
        <v>10.446537570664786</v>
      </c>
      <c r="AO104" s="8">
        <v>10.697014844406644</v>
      </c>
      <c r="AP104" s="8">
        <v>10.936751790531275</v>
      </c>
      <c r="AQ104" s="8">
        <v>11.165519777516073</v>
      </c>
      <c r="AR104" s="8">
        <v>11.265097675657124</v>
      </c>
      <c r="AS104" s="8">
        <v>11.373914793738473</v>
      </c>
      <c r="AT104" s="8">
        <v>11.488457890248474</v>
      </c>
      <c r="AU104" s="8">
        <v>11.620373250601258</v>
      </c>
      <c r="AV104" s="8">
        <v>11.73099860393479</v>
      </c>
      <c r="AW104" s="8">
        <v>11.850393679242881</v>
      </c>
      <c r="AX104" s="8">
        <v>11.953263285451252</v>
      </c>
      <c r="AY104" s="8">
        <v>12.03885395193835</v>
      </c>
      <c r="AZ104" s="8">
        <v>12.134135488177447</v>
      </c>
      <c r="BA104" s="8">
        <v>12.232069551221306</v>
      </c>
      <c r="BB104" s="8">
        <v>12.40208708005581</v>
      </c>
      <c r="BC104" s="8">
        <v>12.560718853026637</v>
      </c>
      <c r="BD104" s="8">
        <v>12.722294394683162</v>
      </c>
      <c r="BE104" s="8">
        <v>12.932837456035115</v>
      </c>
      <c r="BF104" s="8">
        <v>13.184874373250915</v>
      </c>
      <c r="BG104" s="8">
        <v>13.410030893169274</v>
      </c>
      <c r="BH104" s="8">
        <v>13.575495205147334</v>
      </c>
      <c r="BI104" s="8">
        <v>13.696962026956628</v>
      </c>
      <c r="BJ104" s="8">
        <v>13.80731195202529</v>
      </c>
      <c r="BK104" s="8">
        <v>13.903843193311786</v>
      </c>
      <c r="BL104" s="8">
        <v>14.041733324696782</v>
      </c>
      <c r="BM104" s="8">
        <v>14.190865802684739</v>
      </c>
      <c r="BN104" s="8">
        <v>14.319163723227165</v>
      </c>
      <c r="BO104" s="8">
        <v>14.464587251328044</v>
      </c>
      <c r="BP104" s="8">
        <v>14.65072038049712</v>
      </c>
      <c r="BQ104" s="8">
        <v>14.788769568707103</v>
      </c>
      <c r="BR104" s="8">
        <v>14.942391187529093</v>
      </c>
      <c r="BS104" s="8">
        <v>15.052705514797465</v>
      </c>
      <c r="BT104" s="8">
        <v>15.21379177866047</v>
      </c>
      <c r="BU104" s="8">
        <v>15.285904863769817</v>
      </c>
      <c r="BV104" s="8">
        <v>15.585975161194265</v>
      </c>
      <c r="BW104" s="8">
        <v>15.585975161194265</v>
      </c>
      <c r="BX104" s="8">
        <v>15.585975161194265</v>
      </c>
      <c r="BY104" s="8">
        <v>15.585975161194265</v>
      </c>
      <c r="BZ104" s="8">
        <v>15.585975161194265</v>
      </c>
      <c r="CA104" s="8">
        <v>15.585975161194265</v>
      </c>
      <c r="CB104" s="8">
        <v>15.585975161194265</v>
      </c>
      <c r="CC104" s="8">
        <v>15.585975161194265</v>
      </c>
      <c r="CD104" s="8">
        <v>15.585975161194265</v>
      </c>
      <c r="CE104" s="8">
        <v>15.585975161194265</v>
      </c>
      <c r="CF104" s="8">
        <v>15.585975161194265</v>
      </c>
      <c r="CG104" s="8">
        <v>15.585975161194265</v>
      </c>
      <c r="CH104" s="8">
        <v>15.585975161194265</v>
      </c>
      <c r="CI104" s="8">
        <v>15.585975161194265</v>
      </c>
      <c r="CJ104" s="8">
        <v>15.585975161194265</v>
      </c>
      <c r="CK104" s="8">
        <v>15.585975161194265</v>
      </c>
      <c r="CL104" s="8">
        <v>15.585975161194265</v>
      </c>
      <c r="CM104" s="8">
        <v>15.585975161194265</v>
      </c>
      <c r="CN104" s="8">
        <v>15.585975161194265</v>
      </c>
      <c r="CO104" s="8">
        <v>15.585975161194265</v>
      </c>
      <c r="CP104" s="8">
        <v>15.585975161194265</v>
      </c>
      <c r="CQ104" s="8">
        <v>15.585975161194265</v>
      </c>
      <c r="CR104" s="8">
        <v>15.585975161194265</v>
      </c>
      <c r="CS104" s="8">
        <v>15.585975161194265</v>
      </c>
      <c r="CT104" s="8">
        <v>15.585975161194265</v>
      </c>
      <c r="CU104" s="8">
        <v>15.585975161194265</v>
      </c>
      <c r="CV104" s="8">
        <v>15.585975161194265</v>
      </c>
      <c r="CW104" s="8">
        <v>15.585975161194265</v>
      </c>
      <c r="CX104" s="8">
        <v>15.585975161194265</v>
      </c>
      <c r="CY104" s="8">
        <v>15.585975161194265</v>
      </c>
      <c r="CZ104" s="5"/>
      <c r="DA104" s="5" t="s">
        <v>83</v>
      </c>
      <c r="DB104" s="5"/>
      <c r="DC104" s="5"/>
    </row>
    <row r="105" ht="15.75" customHeight="1">
      <c r="A105" s="10" t="s">
        <v>96</v>
      </c>
      <c r="B105" s="10" t="s">
        <v>66</v>
      </c>
      <c r="C105" s="11">
        <f t="shared" ref="C105:CY105" si="25">SUM(C102:C104)</f>
        <v>4.023219154</v>
      </c>
      <c r="D105" s="11">
        <f t="shared" si="25"/>
        <v>4.376371925</v>
      </c>
      <c r="E105" s="11">
        <f t="shared" si="25"/>
        <v>4.739476168</v>
      </c>
      <c r="F105" s="11">
        <f t="shared" si="25"/>
        <v>5.112972743</v>
      </c>
      <c r="G105" s="11">
        <f t="shared" si="25"/>
        <v>5.506575145</v>
      </c>
      <c r="H105" s="11">
        <f t="shared" si="25"/>
        <v>5.935845024</v>
      </c>
      <c r="I105" s="11">
        <f t="shared" si="25"/>
        <v>6.373825898</v>
      </c>
      <c r="J105" s="11">
        <f t="shared" si="25"/>
        <v>6.775702582</v>
      </c>
      <c r="K105" s="11">
        <f t="shared" si="25"/>
        <v>7.197270573</v>
      </c>
      <c r="L105" s="11">
        <f t="shared" si="25"/>
        <v>7.658858951</v>
      </c>
      <c r="M105" s="11">
        <f t="shared" si="25"/>
        <v>8.078054498</v>
      </c>
      <c r="N105" s="11">
        <f t="shared" si="25"/>
        <v>8.511088496</v>
      </c>
      <c r="O105" s="11">
        <f t="shared" si="25"/>
        <v>8.957475621</v>
      </c>
      <c r="P105" s="11">
        <f t="shared" si="25"/>
        <v>9.437667176</v>
      </c>
      <c r="Q105" s="11">
        <f t="shared" si="25"/>
        <v>9.93326322</v>
      </c>
      <c r="R105" s="11">
        <f t="shared" si="25"/>
        <v>10.43523402</v>
      </c>
      <c r="S105" s="11">
        <f t="shared" si="25"/>
        <v>10.93895587</v>
      </c>
      <c r="T105" s="11">
        <f t="shared" si="25"/>
        <v>11.4285868</v>
      </c>
      <c r="U105" s="11">
        <f t="shared" si="25"/>
        <v>11.94278246</v>
      </c>
      <c r="V105" s="11">
        <f t="shared" si="25"/>
        <v>12.4498485</v>
      </c>
      <c r="W105" s="11">
        <f t="shared" si="25"/>
        <v>12.92167385</v>
      </c>
      <c r="X105" s="11">
        <f t="shared" si="25"/>
        <v>13.41721115</v>
      </c>
      <c r="Y105" s="11">
        <f t="shared" si="25"/>
        <v>13.93619032</v>
      </c>
      <c r="Z105" s="11">
        <f t="shared" si="25"/>
        <v>14.4877353</v>
      </c>
      <c r="AA105" s="11">
        <f t="shared" si="25"/>
        <v>14.97529698</v>
      </c>
      <c r="AB105" s="11">
        <f t="shared" si="25"/>
        <v>15.36758727</v>
      </c>
      <c r="AC105" s="11">
        <f t="shared" si="25"/>
        <v>15.78272233</v>
      </c>
      <c r="AD105" s="11">
        <f t="shared" si="25"/>
        <v>16.23553241</v>
      </c>
      <c r="AE105" s="11">
        <f t="shared" si="25"/>
        <v>16.72469826</v>
      </c>
      <c r="AF105" s="11">
        <f t="shared" si="25"/>
        <v>17.20244214</v>
      </c>
      <c r="AG105" s="11">
        <f t="shared" si="25"/>
        <v>17.60482032</v>
      </c>
      <c r="AH105" s="11">
        <f t="shared" si="25"/>
        <v>18.05712585</v>
      </c>
      <c r="AI105" s="11">
        <f t="shared" si="25"/>
        <v>18.45550549</v>
      </c>
      <c r="AJ105" s="11">
        <f t="shared" si="25"/>
        <v>18.89608832</v>
      </c>
      <c r="AK105" s="11">
        <f t="shared" si="25"/>
        <v>19.40925951</v>
      </c>
      <c r="AL105" s="11">
        <f t="shared" si="25"/>
        <v>19.93669349</v>
      </c>
      <c r="AM105" s="11">
        <f t="shared" si="25"/>
        <v>20.48822808</v>
      </c>
      <c r="AN105" s="11">
        <f t="shared" si="25"/>
        <v>21.04371738</v>
      </c>
      <c r="AO105" s="11">
        <f t="shared" si="25"/>
        <v>21.58991482</v>
      </c>
      <c r="AP105" s="11">
        <f t="shared" si="25"/>
        <v>22.11836936</v>
      </c>
      <c r="AQ105" s="11">
        <f t="shared" si="25"/>
        <v>22.62867939</v>
      </c>
      <c r="AR105" s="11">
        <f t="shared" si="25"/>
        <v>22.88255595</v>
      </c>
      <c r="AS105" s="11">
        <f t="shared" si="25"/>
        <v>23.15723164</v>
      </c>
      <c r="AT105" s="11">
        <f t="shared" si="25"/>
        <v>23.44574764</v>
      </c>
      <c r="AU105" s="11">
        <f t="shared" si="25"/>
        <v>23.77099737</v>
      </c>
      <c r="AV105" s="11">
        <f t="shared" si="25"/>
        <v>24.05674938</v>
      </c>
      <c r="AW105" s="11">
        <f t="shared" si="25"/>
        <v>24.33635598</v>
      </c>
      <c r="AX105" s="11">
        <f t="shared" si="25"/>
        <v>24.61987072</v>
      </c>
      <c r="AY105" s="11">
        <f t="shared" si="25"/>
        <v>24.91407843</v>
      </c>
      <c r="AZ105" s="11">
        <f t="shared" si="25"/>
        <v>25.22674698</v>
      </c>
      <c r="BA105" s="11">
        <f t="shared" si="25"/>
        <v>25.50464756</v>
      </c>
      <c r="BB105" s="11">
        <f t="shared" si="25"/>
        <v>25.86624877</v>
      </c>
      <c r="BC105" s="11">
        <f t="shared" si="25"/>
        <v>26.20480382</v>
      </c>
      <c r="BD105" s="11">
        <f t="shared" si="25"/>
        <v>26.51928443</v>
      </c>
      <c r="BE105" s="11">
        <f t="shared" si="25"/>
        <v>26.90171388</v>
      </c>
      <c r="BF105" s="11">
        <f t="shared" si="25"/>
        <v>27.30011541</v>
      </c>
      <c r="BG105" s="11">
        <f t="shared" si="25"/>
        <v>27.65290869</v>
      </c>
      <c r="BH105" s="11">
        <f t="shared" si="25"/>
        <v>27.9452015</v>
      </c>
      <c r="BI105" s="11">
        <f t="shared" si="25"/>
        <v>28.17626027</v>
      </c>
      <c r="BJ105" s="11">
        <f t="shared" si="25"/>
        <v>28.33063047</v>
      </c>
      <c r="BK105" s="11">
        <f t="shared" si="25"/>
        <v>28.40752354</v>
      </c>
      <c r="BL105" s="11">
        <f t="shared" si="25"/>
        <v>28.55323347</v>
      </c>
      <c r="BM105" s="11">
        <f t="shared" si="25"/>
        <v>28.71581118</v>
      </c>
      <c r="BN105" s="11">
        <f t="shared" si="25"/>
        <v>28.92158123</v>
      </c>
      <c r="BO105" s="11">
        <f t="shared" si="25"/>
        <v>29.11220983</v>
      </c>
      <c r="BP105" s="11">
        <f t="shared" si="25"/>
        <v>29.34986693</v>
      </c>
      <c r="BQ105" s="11">
        <f t="shared" si="25"/>
        <v>29.5415306</v>
      </c>
      <c r="BR105" s="11">
        <f t="shared" si="25"/>
        <v>29.78644584</v>
      </c>
      <c r="BS105" s="11">
        <f t="shared" si="25"/>
        <v>30.01051811</v>
      </c>
      <c r="BT105" s="11">
        <f t="shared" si="25"/>
        <v>30.22561175</v>
      </c>
      <c r="BU105" s="11">
        <f t="shared" si="25"/>
        <v>30.17733815</v>
      </c>
      <c r="BV105" s="11">
        <f t="shared" si="25"/>
        <v>30.63485428</v>
      </c>
      <c r="BW105" s="11">
        <f t="shared" si="25"/>
        <v>30.64775422</v>
      </c>
      <c r="BX105" s="11">
        <f t="shared" si="25"/>
        <v>30.65247382</v>
      </c>
      <c r="BY105" s="11">
        <f t="shared" si="25"/>
        <v>30.66217438</v>
      </c>
      <c r="BZ105" s="11">
        <f t="shared" si="25"/>
        <v>30.67252065</v>
      </c>
      <c r="CA105" s="11">
        <f t="shared" si="25"/>
        <v>30.6835545</v>
      </c>
      <c r="CB105" s="11">
        <f t="shared" si="25"/>
        <v>30.69532035</v>
      </c>
      <c r="CC105" s="11">
        <f t="shared" si="25"/>
        <v>30.70786526</v>
      </c>
      <c r="CD105" s="11">
        <f t="shared" si="25"/>
        <v>30.72123912</v>
      </c>
      <c r="CE105" s="11">
        <f t="shared" si="25"/>
        <v>30.73549471</v>
      </c>
      <c r="CF105" s="11">
        <f t="shared" si="25"/>
        <v>30.75068786</v>
      </c>
      <c r="CG105" s="11">
        <f t="shared" si="25"/>
        <v>30.76687755</v>
      </c>
      <c r="CH105" s="11">
        <f t="shared" si="25"/>
        <v>30.78412605</v>
      </c>
      <c r="CI105" s="11">
        <f t="shared" si="25"/>
        <v>30.802499</v>
      </c>
      <c r="CJ105" s="11">
        <f t="shared" si="25"/>
        <v>30.82206552</v>
      </c>
      <c r="CK105" s="11">
        <f t="shared" si="25"/>
        <v>30.84289828</v>
      </c>
      <c r="CL105" s="11">
        <f t="shared" si="25"/>
        <v>30.86507355</v>
      </c>
      <c r="CM105" s="11">
        <f t="shared" si="25"/>
        <v>30.88867124</v>
      </c>
      <c r="CN105" s="11">
        <f t="shared" si="25"/>
        <v>30.91377491</v>
      </c>
      <c r="CO105" s="11">
        <f t="shared" si="25"/>
        <v>30.9404717</v>
      </c>
      <c r="CP105" s="11">
        <f t="shared" si="25"/>
        <v>30.96885227</v>
      </c>
      <c r="CQ105" s="11">
        <f t="shared" si="25"/>
        <v>30.99901061</v>
      </c>
      <c r="CR105" s="11">
        <f t="shared" si="25"/>
        <v>31.03104384</v>
      </c>
      <c r="CS105" s="11">
        <f t="shared" si="25"/>
        <v>31.0650519</v>
      </c>
      <c r="CT105" s="11">
        <f t="shared" si="25"/>
        <v>31.10113712</v>
      </c>
      <c r="CU105" s="11">
        <f t="shared" si="25"/>
        <v>31.13940369</v>
      </c>
      <c r="CV105" s="11">
        <f t="shared" si="25"/>
        <v>31.17995699</v>
      </c>
      <c r="CW105" s="11">
        <f t="shared" si="25"/>
        <v>31.22290271</v>
      </c>
      <c r="CX105" s="11">
        <f t="shared" si="25"/>
        <v>31.26834585</v>
      </c>
      <c r="CY105" s="11">
        <f t="shared" si="25"/>
        <v>31.31638944</v>
      </c>
      <c r="CZ105" s="5"/>
      <c r="DA105" s="5"/>
      <c r="DB105" s="5"/>
      <c r="DC105" s="5"/>
    </row>
    <row r="106" ht="15.75" customHeight="1">
      <c r="A106" s="5" t="s">
        <v>97</v>
      </c>
      <c r="B106" s="5" t="s">
        <v>62</v>
      </c>
      <c r="C106" s="8">
        <v>19.96865040172693</v>
      </c>
      <c r="D106" s="8">
        <v>20.276368274210597</v>
      </c>
      <c r="E106" s="8">
        <v>20.60535928644722</v>
      </c>
      <c r="F106" s="8">
        <v>20.9541671253812</v>
      </c>
      <c r="G106" s="8">
        <v>21.357692971890458</v>
      </c>
      <c r="H106" s="8">
        <v>21.865433900881566</v>
      </c>
      <c r="I106" s="8">
        <v>22.368503698921927</v>
      </c>
      <c r="J106" s="8">
        <v>22.717923733939916</v>
      </c>
      <c r="K106" s="8">
        <v>23.112946556648694</v>
      </c>
      <c r="L106" s="8">
        <v>23.611140055912443</v>
      </c>
      <c r="M106" s="8">
        <v>23.956780105551413</v>
      </c>
      <c r="N106" s="8">
        <v>23.681957744221233</v>
      </c>
      <c r="O106" s="8">
        <v>23.48842002342496</v>
      </c>
      <c r="P106" s="8">
        <v>23.413253713178076</v>
      </c>
      <c r="Q106" s="8">
        <v>23.394852561736013</v>
      </c>
      <c r="R106" s="8">
        <v>23.4047987749776</v>
      </c>
      <c r="S106" s="8">
        <v>23.429448641116494</v>
      </c>
      <c r="T106" s="8">
        <v>23.434630736603378</v>
      </c>
      <c r="U106" s="8">
        <v>23.498922734262514</v>
      </c>
      <c r="V106" s="8">
        <v>23.555804952270204</v>
      </c>
      <c r="W106" s="8">
        <v>23.555263931675157</v>
      </c>
      <c r="X106" s="8">
        <v>23.137364281884437</v>
      </c>
      <c r="Y106" s="8">
        <v>22.817264914985298</v>
      </c>
      <c r="Z106" s="8">
        <v>22.59443760238367</v>
      </c>
      <c r="AA106" s="8">
        <v>22.312019958845728</v>
      </c>
      <c r="AB106" s="8">
        <v>21.93303683958929</v>
      </c>
      <c r="AC106" s="8">
        <v>21.62982806147779</v>
      </c>
      <c r="AD106" s="8">
        <v>21.412571275781225</v>
      </c>
      <c r="AE106" s="8">
        <v>21.26976536400719</v>
      </c>
      <c r="AF106" s="8">
        <v>21.13521031030699</v>
      </c>
      <c r="AG106" s="8">
        <v>20.932766777856965</v>
      </c>
      <c r="AH106" s="8">
        <v>20.489474847589282</v>
      </c>
      <c r="AI106" s="8">
        <v>20.03346945661517</v>
      </c>
      <c r="AJ106" s="8">
        <v>19.664871094932632</v>
      </c>
      <c r="AK106" s="8">
        <v>19.402762096407585</v>
      </c>
      <c r="AL106" s="8">
        <v>19.179616896825326</v>
      </c>
      <c r="AM106" s="8">
        <v>19.00000186333829</v>
      </c>
      <c r="AN106" s="8">
        <v>18.841631735338158</v>
      </c>
      <c r="AO106" s="8">
        <v>18.691184504396215</v>
      </c>
      <c r="AP106" s="8">
        <v>18.541054542710405</v>
      </c>
      <c r="AQ106" s="8">
        <v>18.39096819870892</v>
      </c>
      <c r="AR106" s="8">
        <v>17.63564618596807</v>
      </c>
      <c r="AS106" s="8">
        <v>16.989934419665094</v>
      </c>
      <c r="AT106" s="8">
        <v>16.431370028954472</v>
      </c>
      <c r="AU106" s="8">
        <v>15.961241540262407</v>
      </c>
      <c r="AV106" s="8">
        <v>15.519943200014724</v>
      </c>
      <c r="AW106" s="8">
        <v>15.163593217770797</v>
      </c>
      <c r="AX106" s="8">
        <v>14.828718380980346</v>
      </c>
      <c r="AY106" s="8">
        <v>14.483345609497245</v>
      </c>
      <c r="AZ106" s="8">
        <v>14.163404992292833</v>
      </c>
      <c r="BA106" s="8">
        <v>13.874571562852116</v>
      </c>
      <c r="BB106" s="8">
        <v>13.735909814616992</v>
      </c>
      <c r="BC106" s="8">
        <v>13.609896734389622</v>
      </c>
      <c r="BD106" s="8">
        <v>13.508367909626287</v>
      </c>
      <c r="BE106" s="8">
        <v>13.442067403185415</v>
      </c>
      <c r="BF106" s="8">
        <v>13.421193371619044</v>
      </c>
      <c r="BG106" s="8">
        <v>13.396549156436198</v>
      </c>
      <c r="BH106" s="8">
        <v>13.179154121659518</v>
      </c>
      <c r="BI106" s="8">
        <v>12.911627470697992</v>
      </c>
      <c r="BJ106" s="8">
        <v>12.59539735415922</v>
      </c>
      <c r="BK106" s="8">
        <v>12.282920089223488</v>
      </c>
      <c r="BL106" s="8">
        <v>12.264584893005116</v>
      </c>
      <c r="BM106" s="8">
        <v>12.180148946503719</v>
      </c>
      <c r="BN106" s="8">
        <v>12.096279305508567</v>
      </c>
      <c r="BO106" s="8">
        <v>11.995688491076406</v>
      </c>
      <c r="BP106" s="8">
        <v>11.87572311759236</v>
      </c>
      <c r="BQ106" s="8">
        <v>11.774074507186397</v>
      </c>
      <c r="BR106" s="8">
        <v>11.678036167231143</v>
      </c>
      <c r="BS106" s="8">
        <v>11.547028815240715</v>
      </c>
      <c r="BT106" s="8">
        <v>11.39078884501104</v>
      </c>
      <c r="BU106" s="8">
        <v>11.322337498613868</v>
      </c>
      <c r="BV106" s="8">
        <v>11.28545717995323</v>
      </c>
      <c r="BW106" s="8">
        <v>11.28545717995323</v>
      </c>
      <c r="BX106" s="8">
        <v>11.28545717995323</v>
      </c>
      <c r="BY106" s="8">
        <v>11.28545717995323</v>
      </c>
      <c r="BZ106" s="8">
        <v>11.28545717995323</v>
      </c>
      <c r="CA106" s="8">
        <v>11.28545717995323</v>
      </c>
      <c r="CB106" s="8">
        <v>11.28545717995323</v>
      </c>
      <c r="CC106" s="8">
        <v>11.28545717995323</v>
      </c>
      <c r="CD106" s="8">
        <v>11.28545717995323</v>
      </c>
      <c r="CE106" s="8">
        <v>11.28545717995323</v>
      </c>
      <c r="CF106" s="8">
        <v>11.28545717995323</v>
      </c>
      <c r="CG106" s="8">
        <v>11.28545717995323</v>
      </c>
      <c r="CH106" s="8">
        <v>11.28545717995323</v>
      </c>
      <c r="CI106" s="8">
        <v>11.28545717995323</v>
      </c>
      <c r="CJ106" s="8">
        <v>11.28545717995323</v>
      </c>
      <c r="CK106" s="8">
        <v>11.28545717995323</v>
      </c>
      <c r="CL106" s="8">
        <v>11.28545717995323</v>
      </c>
      <c r="CM106" s="8">
        <v>11.28545717995323</v>
      </c>
      <c r="CN106" s="8">
        <v>11.28545717995323</v>
      </c>
      <c r="CO106" s="8">
        <v>11.28545717995323</v>
      </c>
      <c r="CP106" s="8">
        <v>11.28545717995323</v>
      </c>
      <c r="CQ106" s="8">
        <v>11.28545717995323</v>
      </c>
      <c r="CR106" s="8">
        <v>11.28545717995323</v>
      </c>
      <c r="CS106" s="8">
        <v>11.28545717995323</v>
      </c>
      <c r="CT106" s="8">
        <v>11.28545717995323</v>
      </c>
      <c r="CU106" s="8">
        <v>11.28545717995323</v>
      </c>
      <c r="CV106" s="8">
        <v>11.28545717995323</v>
      </c>
      <c r="CW106" s="8">
        <v>11.28545717995323</v>
      </c>
      <c r="CX106" s="8">
        <v>11.28545717995323</v>
      </c>
      <c r="CY106" s="8">
        <v>11.28545717995323</v>
      </c>
      <c r="CZ106" s="5"/>
      <c r="DA106" s="5" t="s">
        <v>83</v>
      </c>
      <c r="DB106" s="5"/>
      <c r="DC106" s="5"/>
    </row>
    <row r="107" ht="15.75" customHeight="1">
      <c r="A107" s="5" t="s">
        <v>97</v>
      </c>
      <c r="B107" s="5" t="s">
        <v>64</v>
      </c>
      <c r="C107" s="8">
        <v>15.467260396699366</v>
      </c>
      <c r="D107" s="8">
        <v>15.705611630281858</v>
      </c>
      <c r="E107" s="8">
        <v>15.960440551013757</v>
      </c>
      <c r="F107" s="8">
        <v>16.230619129984127</v>
      </c>
      <c r="G107" s="8">
        <v>16.543181018542587</v>
      </c>
      <c r="H107" s="8">
        <v>16.936465504361088</v>
      </c>
      <c r="I107" s="8">
        <v>17.326131776180308</v>
      </c>
      <c r="J107" s="8">
        <v>17.596784304309335</v>
      </c>
      <c r="K107" s="8">
        <v>17.902759385247688</v>
      </c>
      <c r="L107" s="8">
        <v>18.288647443105177</v>
      </c>
      <c r="M107" s="8">
        <v>18.556369768591377</v>
      </c>
      <c r="N107" s="8">
        <v>18.343493889941744</v>
      </c>
      <c r="O107" s="8">
        <v>18.19357531368402</v>
      </c>
      <c r="P107" s="8">
        <v>18.13533799563552</v>
      </c>
      <c r="Q107" s="8">
        <v>18.121059202035973</v>
      </c>
      <c r="R107" s="8">
        <v>18.128721425345823</v>
      </c>
      <c r="S107" s="8">
        <v>18.147748489902575</v>
      </c>
      <c r="T107" s="8">
        <v>18.15166099119243</v>
      </c>
      <c r="U107" s="8">
        <v>18.201308838050842</v>
      </c>
      <c r="V107" s="8">
        <v>18.245148657972116</v>
      </c>
      <c r="W107" s="8">
        <v>18.244417657439882</v>
      </c>
      <c r="X107" s="8">
        <v>17.920318180364035</v>
      </c>
      <c r="Y107" s="8">
        <v>17.671837196717618</v>
      </c>
      <c r="Z107" s="8">
        <v>17.498533128569512</v>
      </c>
      <c r="AA107" s="8">
        <v>17.278867477712204</v>
      </c>
      <c r="AB107" s="8">
        <v>16.98415995117222</v>
      </c>
      <c r="AC107" s="8">
        <v>16.74785766048938</v>
      </c>
      <c r="AD107" s="8">
        <v>16.577798132566528</v>
      </c>
      <c r="AE107" s="8">
        <v>16.46502539962958</v>
      </c>
      <c r="AF107" s="8">
        <v>16.358214342723002</v>
      </c>
      <c r="AG107" s="8">
        <v>16.1983414902161</v>
      </c>
      <c r="AH107" s="8">
        <v>15.851595415436035</v>
      </c>
      <c r="AI107" s="8">
        <v>15.494500786183853</v>
      </c>
      <c r="AJ107" s="8">
        <v>15.204577574353328</v>
      </c>
      <c r="AK107" s="8">
        <v>14.996579542959635</v>
      </c>
      <c r="AL107" s="8">
        <v>14.818180491939861</v>
      </c>
      <c r="AM107" s="8">
        <v>14.67289977429957</v>
      </c>
      <c r="AN107" s="8">
        <v>14.54346293914225</v>
      </c>
      <c r="AO107" s="8">
        <v>14.419543002411551</v>
      </c>
      <c r="AP107" s="8">
        <v>14.295245219250146</v>
      </c>
      <c r="AQ107" s="8">
        <v>14.170358086756961</v>
      </c>
      <c r="AR107" s="8">
        <v>13.57864354006374</v>
      </c>
      <c r="AS107" s="8">
        <v>13.071487751760193</v>
      </c>
      <c r="AT107" s="8">
        <v>12.631506004334899</v>
      </c>
      <c r="AU107" s="8">
        <v>12.259710648819127</v>
      </c>
      <c r="AV107" s="8">
        <v>11.909946429793685</v>
      </c>
      <c r="AW107" s="8">
        <v>11.661559870058888</v>
      </c>
      <c r="AX107" s="8">
        <v>11.486530626020807</v>
      </c>
      <c r="AY107" s="8">
        <v>11.388802371322466</v>
      </c>
      <c r="AZ107" s="8">
        <v>11.246146305487107</v>
      </c>
      <c r="BA107" s="8">
        <v>11.116348768479066</v>
      </c>
      <c r="BB107" s="8">
        <v>10.974599850581757</v>
      </c>
      <c r="BC107" s="8">
        <v>10.798073390705405</v>
      </c>
      <c r="BD107" s="8">
        <v>10.638999635439422</v>
      </c>
      <c r="BE107" s="8">
        <v>10.547751721861928</v>
      </c>
      <c r="BF107" s="8">
        <v>10.521743094558412</v>
      </c>
      <c r="BG107" s="8">
        <v>10.547777109522261</v>
      </c>
      <c r="BH107" s="8">
        <v>10.60441493675294</v>
      </c>
      <c r="BI107" s="8">
        <v>10.518926654458994</v>
      </c>
      <c r="BJ107" s="8">
        <v>10.312487684690758</v>
      </c>
      <c r="BK107" s="8">
        <v>10.044465771764141</v>
      </c>
      <c r="BL107" s="8">
        <v>9.988212833879325</v>
      </c>
      <c r="BM107" s="8">
        <v>9.857380834967453</v>
      </c>
      <c r="BN107" s="8">
        <v>9.72617172257156</v>
      </c>
      <c r="BO107" s="8">
        <v>9.584783524998912</v>
      </c>
      <c r="BP107" s="8">
        <v>9.444074148378004</v>
      </c>
      <c r="BQ107" s="8">
        <v>9.30295599556477</v>
      </c>
      <c r="BR107" s="8">
        <v>9.175707122014245</v>
      </c>
      <c r="BS107" s="8">
        <v>9.029639038507694</v>
      </c>
      <c r="BT107" s="8">
        <v>8.934237613787186</v>
      </c>
      <c r="BU107" s="8">
        <v>8.909769717924336</v>
      </c>
      <c r="BV107" s="8">
        <v>8.869538833331053</v>
      </c>
      <c r="BW107" s="8">
        <v>8.87029361237351</v>
      </c>
      <c r="BX107" s="8">
        <v>8.87109303125929</v>
      </c>
      <c r="BY107" s="8">
        <v>8.871939402185419</v>
      </c>
      <c r="BZ107" s="8">
        <v>8.872835112883813</v>
      </c>
      <c r="CA107" s="8">
        <v>8.873782622614327</v>
      </c>
      <c r="CB107" s="8">
        <v>8.874784456937885</v>
      </c>
      <c r="CC107" s="8">
        <v>8.875843201108262</v>
      </c>
      <c r="CD107" s="8">
        <v>8.87696149190818</v>
      </c>
      <c r="CE107" s="8">
        <v>8.87814200774285</v>
      </c>
      <c r="CF107" s="8">
        <v>8.87938745679215</v>
      </c>
      <c r="CG107" s="8">
        <v>8.880700563011928</v>
      </c>
      <c r="CH107" s="8">
        <v>8.882084049766053</v>
      </c>
      <c r="CI107" s="8">
        <v>8.88354062086436</v>
      </c>
      <c r="CJ107" s="8">
        <v>8.885072938778682</v>
      </c>
      <c r="CK107" s="8">
        <v>8.88668359981046</v>
      </c>
      <c r="CL107" s="8">
        <v>8.888375105990523</v>
      </c>
      <c r="CM107" s="8">
        <v>8.89014983350552</v>
      </c>
      <c r="CN107" s="8">
        <v>8.892009997468167</v>
      </c>
      <c r="CO107" s="8">
        <v>8.893957612881234</v>
      </c>
      <c r="CP107" s="8">
        <v>8.895994451690536</v>
      </c>
      <c r="CQ107" s="8">
        <v>8.89812199588158</v>
      </c>
      <c r="CR107" s="8">
        <v>8.90034138665078</v>
      </c>
      <c r="CS107" s="8">
        <v>8.902653369776985</v>
      </c>
      <c r="CT107" s="8">
        <v>8.905058237435128</v>
      </c>
      <c r="CU107" s="8">
        <v>8.907555766832735</v>
      </c>
      <c r="CV107" s="8">
        <v>8.910145156213913</v>
      </c>
      <c r="CW107" s="8">
        <v>8.91282495896496</v>
      </c>
      <c r="CX107" s="8">
        <v>8.9155930167716</v>
      </c>
      <c r="CY107" s="8">
        <v>8.918446393018943</v>
      </c>
      <c r="CZ107" s="5"/>
      <c r="DA107" s="5" t="s">
        <v>70</v>
      </c>
      <c r="DB107" s="5"/>
      <c r="DC107" s="5"/>
    </row>
    <row r="108" ht="15.75" customHeight="1">
      <c r="A108" s="5" t="s">
        <v>97</v>
      </c>
      <c r="B108" s="5" t="s">
        <v>65</v>
      </c>
      <c r="C108" s="8">
        <v>14.92384688816592</v>
      </c>
      <c r="D108" s="8">
        <v>15.153822735854424</v>
      </c>
      <c r="E108" s="8">
        <v>15.399694989782635</v>
      </c>
      <c r="F108" s="8">
        <v>15.660372060558153</v>
      </c>
      <c r="G108" s="8">
        <v>15.961931398428751</v>
      </c>
      <c r="H108" s="8">
        <v>16.341353360129418</v>
      </c>
      <c r="I108" s="8">
        <v>16.717239574702024</v>
      </c>
      <c r="J108" s="8">
        <v>16.978215040551085</v>
      </c>
      <c r="K108" s="8">
        <v>17.273142071622118</v>
      </c>
      <c r="L108" s="8">
        <v>17.644969268709318</v>
      </c>
      <c r="M108" s="8">
        <v>17.90247264317711</v>
      </c>
      <c r="N108" s="8">
        <v>17.695896757258083</v>
      </c>
      <c r="O108" s="8">
        <v>17.54952131274316</v>
      </c>
      <c r="P108" s="8">
        <v>17.49088648173301</v>
      </c>
      <c r="Q108" s="8">
        <v>17.47374322250366</v>
      </c>
      <c r="R108" s="8">
        <v>17.47661906384213</v>
      </c>
      <c r="S108" s="8">
        <v>17.48905990504028</v>
      </c>
      <c r="T108" s="8">
        <v>17.48525235166586</v>
      </c>
      <c r="U108" s="8">
        <v>17.52363696201834</v>
      </c>
      <c r="V108" s="8">
        <v>17.554211142714376</v>
      </c>
      <c r="W108" s="8">
        <v>17.53931445440168</v>
      </c>
      <c r="X108" s="8">
        <v>17.21139212693945</v>
      </c>
      <c r="Y108" s="8">
        <v>16.954102521021486</v>
      </c>
      <c r="Z108" s="8">
        <v>16.766922387760772</v>
      </c>
      <c r="AA108" s="8">
        <v>16.53252120034223</v>
      </c>
      <c r="AB108" s="8">
        <v>16.22320055118122</v>
      </c>
      <c r="AC108" s="8">
        <v>15.967728881436502</v>
      </c>
      <c r="AD108" s="8">
        <v>15.773710811296215</v>
      </c>
      <c r="AE108" s="8">
        <v>15.632575708089746</v>
      </c>
      <c r="AF108" s="8">
        <v>15.494894814644136</v>
      </c>
      <c r="AG108" s="8">
        <v>15.303827417366332</v>
      </c>
      <c r="AH108" s="8">
        <v>14.934263876658246</v>
      </c>
      <c r="AI108" s="8">
        <v>14.553242631663617</v>
      </c>
      <c r="AJ108" s="8">
        <v>14.23566970974161</v>
      </c>
      <c r="AK108" s="8">
        <v>13.995880549398915</v>
      </c>
      <c r="AL108" s="8">
        <v>13.783476020089987</v>
      </c>
      <c r="AM108" s="8">
        <v>13.601928796996342</v>
      </c>
      <c r="AN108" s="8">
        <v>13.434637466781938</v>
      </c>
      <c r="AO108" s="8">
        <v>13.271695086837875</v>
      </c>
      <c r="AP108" s="8">
        <v>13.1074649935182</v>
      </c>
      <c r="AQ108" s="8">
        <v>12.941790934831536</v>
      </c>
      <c r="AR108" s="8">
        <v>12.348809675876694</v>
      </c>
      <c r="AS108" s="8">
        <v>11.836552992389564</v>
      </c>
      <c r="AT108" s="8">
        <v>11.388376972507208</v>
      </c>
      <c r="AU108" s="8">
        <v>11.005373924964646</v>
      </c>
      <c r="AV108" s="8">
        <v>10.643116959607429</v>
      </c>
      <c r="AW108" s="8">
        <v>10.373015859499024</v>
      </c>
      <c r="AX108" s="8">
        <v>10.143199631755422</v>
      </c>
      <c r="AY108" s="8">
        <v>9.927344638210526</v>
      </c>
      <c r="AZ108" s="8">
        <v>9.72786266686043</v>
      </c>
      <c r="BA108" s="8">
        <v>9.58244003462588</v>
      </c>
      <c r="BB108" s="8">
        <v>9.47899937730418</v>
      </c>
      <c r="BC108" s="8">
        <v>9.367038645320676</v>
      </c>
      <c r="BD108" s="8">
        <v>9.270807858011842</v>
      </c>
      <c r="BE108" s="8">
        <v>9.281257266127119</v>
      </c>
      <c r="BF108" s="8">
        <v>9.274020516055508</v>
      </c>
      <c r="BG108" s="8">
        <v>9.222800540898447</v>
      </c>
      <c r="BH108" s="8">
        <v>9.166034152524604</v>
      </c>
      <c r="BI108" s="8">
        <v>9.080671688798597</v>
      </c>
      <c r="BJ108" s="8">
        <v>8.93539798777954</v>
      </c>
      <c r="BK108" s="8">
        <v>8.797686909285916</v>
      </c>
      <c r="BL108" s="8">
        <v>8.888028639100677</v>
      </c>
      <c r="BM108" s="8">
        <v>8.924796464702407</v>
      </c>
      <c r="BN108" s="8">
        <v>8.959621724976037</v>
      </c>
      <c r="BO108" s="8">
        <v>8.928442818085946</v>
      </c>
      <c r="BP108" s="8">
        <v>8.842480541225981</v>
      </c>
      <c r="BQ108" s="8">
        <v>8.791806231467577</v>
      </c>
      <c r="BR108" s="8">
        <v>8.707387267591102</v>
      </c>
      <c r="BS108" s="8">
        <v>8.639779193341088</v>
      </c>
      <c r="BT108" s="8">
        <v>8.66415050101244</v>
      </c>
      <c r="BU108" s="8">
        <v>8.71365498591954</v>
      </c>
      <c r="BV108" s="8">
        <v>8.811759793390554</v>
      </c>
      <c r="BW108" s="8">
        <v>8.817172475713546</v>
      </c>
      <c r="BX108" s="8">
        <v>8.822518453084186</v>
      </c>
      <c r="BY108" s="8">
        <v>8.827795838896277</v>
      </c>
      <c r="BZ108" s="8">
        <v>8.833002795795748</v>
      </c>
      <c r="CA108" s="8">
        <v>8.83813753904012</v>
      </c>
      <c r="CB108" s="8">
        <v>8.84319833982424</v>
      </c>
      <c r="CC108" s="8">
        <v>8.848183528561758</v>
      </c>
      <c r="CD108" s="8">
        <v>8.85309149811164</v>
      </c>
      <c r="CE108" s="8">
        <v>8.857920706938744</v>
      </c>
      <c r="CF108" s="8">
        <v>8.862669682197353</v>
      </c>
      <c r="CG108" s="8">
        <v>8.867337022726442</v>
      </c>
      <c r="CH108" s="8">
        <v>8.87192140194538</v>
      </c>
      <c r="CI108" s="8">
        <v>8.876421570638756</v>
      </c>
      <c r="CJ108" s="8">
        <v>8.880836359619027</v>
      </c>
      <c r="CK108" s="8">
        <v>8.885164682255834</v>
      </c>
      <c r="CL108" s="8">
        <v>8.88940553686086</v>
      </c>
      <c r="CM108" s="8">
        <v>8.893558008917475</v>
      </c>
      <c r="CN108" s="8">
        <v>8.897621273144463</v>
      </c>
      <c r="CO108" s="8">
        <v>8.90159459538367</v>
      </c>
      <c r="CP108" s="8">
        <v>8.905477334301649</v>
      </c>
      <c r="CQ108" s="8">
        <v>8.90926894289581</v>
      </c>
      <c r="CR108" s="8">
        <v>8.912968969796292</v>
      </c>
      <c r="CS108" s="8">
        <v>8.916577060355053</v>
      </c>
      <c r="CT108" s="8">
        <v>8.92009295751455</v>
      </c>
      <c r="CU108" s="8">
        <v>8.923516502448981</v>
      </c>
      <c r="CV108" s="8">
        <v>8.926847634971779</v>
      </c>
      <c r="CW108" s="8">
        <v>8.93008639370391</v>
      </c>
      <c r="CX108" s="8">
        <v>8.933232915998392</v>
      </c>
      <c r="CY108" s="8">
        <v>8.936287437617317</v>
      </c>
      <c r="CZ108" s="5"/>
      <c r="DA108" s="5" t="s">
        <v>70</v>
      </c>
      <c r="DB108" s="5"/>
      <c r="DC108" s="5"/>
    </row>
    <row r="109" ht="15.75" customHeight="1">
      <c r="A109" s="10" t="s">
        <v>97</v>
      </c>
      <c r="B109" s="10" t="s">
        <v>66</v>
      </c>
      <c r="C109" s="11">
        <f t="shared" ref="C109:CY109" si="26">SUM(C106:C108)</f>
        <v>50.35975769</v>
      </c>
      <c r="D109" s="11">
        <f t="shared" si="26"/>
        <v>51.13580264</v>
      </c>
      <c r="E109" s="11">
        <f t="shared" si="26"/>
        <v>51.96549483</v>
      </c>
      <c r="F109" s="11">
        <f t="shared" si="26"/>
        <v>52.84515832</v>
      </c>
      <c r="G109" s="11">
        <f t="shared" si="26"/>
        <v>53.86280539</v>
      </c>
      <c r="H109" s="11">
        <f t="shared" si="26"/>
        <v>55.14325277</v>
      </c>
      <c r="I109" s="11">
        <f t="shared" si="26"/>
        <v>56.41187505</v>
      </c>
      <c r="J109" s="11">
        <f t="shared" si="26"/>
        <v>57.29292308</v>
      </c>
      <c r="K109" s="11">
        <f t="shared" si="26"/>
        <v>58.28884801</v>
      </c>
      <c r="L109" s="11">
        <f t="shared" si="26"/>
        <v>59.54475677</v>
      </c>
      <c r="M109" s="11">
        <f t="shared" si="26"/>
        <v>60.41562252</v>
      </c>
      <c r="N109" s="11">
        <f t="shared" si="26"/>
        <v>59.72134839</v>
      </c>
      <c r="O109" s="11">
        <f t="shared" si="26"/>
        <v>59.23151665</v>
      </c>
      <c r="P109" s="11">
        <f t="shared" si="26"/>
        <v>59.03947819</v>
      </c>
      <c r="Q109" s="11">
        <f t="shared" si="26"/>
        <v>58.98965499</v>
      </c>
      <c r="R109" s="11">
        <f t="shared" si="26"/>
        <v>59.01013926</v>
      </c>
      <c r="S109" s="11">
        <f t="shared" si="26"/>
        <v>59.06625704</v>
      </c>
      <c r="T109" s="11">
        <f t="shared" si="26"/>
        <v>59.07154408</v>
      </c>
      <c r="U109" s="11">
        <f t="shared" si="26"/>
        <v>59.22386853</v>
      </c>
      <c r="V109" s="11">
        <f t="shared" si="26"/>
        <v>59.35516475</v>
      </c>
      <c r="W109" s="11">
        <f t="shared" si="26"/>
        <v>59.33899604</v>
      </c>
      <c r="X109" s="11">
        <f t="shared" si="26"/>
        <v>58.26907459</v>
      </c>
      <c r="Y109" s="11">
        <f t="shared" si="26"/>
        <v>57.44320463</v>
      </c>
      <c r="Z109" s="11">
        <f t="shared" si="26"/>
        <v>56.85989312</v>
      </c>
      <c r="AA109" s="11">
        <f t="shared" si="26"/>
        <v>56.12340864</v>
      </c>
      <c r="AB109" s="11">
        <f t="shared" si="26"/>
        <v>55.14039734</v>
      </c>
      <c r="AC109" s="11">
        <f t="shared" si="26"/>
        <v>54.3454146</v>
      </c>
      <c r="AD109" s="11">
        <f t="shared" si="26"/>
        <v>53.76408022</v>
      </c>
      <c r="AE109" s="11">
        <f t="shared" si="26"/>
        <v>53.36736647</v>
      </c>
      <c r="AF109" s="11">
        <f t="shared" si="26"/>
        <v>52.98831947</v>
      </c>
      <c r="AG109" s="11">
        <f t="shared" si="26"/>
        <v>52.43493569</v>
      </c>
      <c r="AH109" s="11">
        <f t="shared" si="26"/>
        <v>51.27533414</v>
      </c>
      <c r="AI109" s="11">
        <f t="shared" si="26"/>
        <v>50.08121287</v>
      </c>
      <c r="AJ109" s="11">
        <f t="shared" si="26"/>
        <v>49.10511838</v>
      </c>
      <c r="AK109" s="11">
        <f t="shared" si="26"/>
        <v>48.39522219</v>
      </c>
      <c r="AL109" s="11">
        <f t="shared" si="26"/>
        <v>47.78127341</v>
      </c>
      <c r="AM109" s="11">
        <f t="shared" si="26"/>
        <v>47.27483043</v>
      </c>
      <c r="AN109" s="11">
        <f t="shared" si="26"/>
        <v>46.81973214</v>
      </c>
      <c r="AO109" s="11">
        <f t="shared" si="26"/>
        <v>46.38242259</v>
      </c>
      <c r="AP109" s="11">
        <f t="shared" si="26"/>
        <v>45.94376476</v>
      </c>
      <c r="AQ109" s="11">
        <f t="shared" si="26"/>
        <v>45.50311722</v>
      </c>
      <c r="AR109" s="11">
        <f t="shared" si="26"/>
        <v>43.5630994</v>
      </c>
      <c r="AS109" s="11">
        <f t="shared" si="26"/>
        <v>41.89797516</v>
      </c>
      <c r="AT109" s="11">
        <f t="shared" si="26"/>
        <v>40.45125301</v>
      </c>
      <c r="AU109" s="11">
        <f t="shared" si="26"/>
        <v>39.22632611</v>
      </c>
      <c r="AV109" s="11">
        <f t="shared" si="26"/>
        <v>38.07300659</v>
      </c>
      <c r="AW109" s="11">
        <f t="shared" si="26"/>
        <v>37.19816895</v>
      </c>
      <c r="AX109" s="11">
        <f t="shared" si="26"/>
        <v>36.45844864</v>
      </c>
      <c r="AY109" s="11">
        <f t="shared" si="26"/>
        <v>35.79949262</v>
      </c>
      <c r="AZ109" s="11">
        <f t="shared" si="26"/>
        <v>35.13741396</v>
      </c>
      <c r="BA109" s="11">
        <f t="shared" si="26"/>
        <v>34.57336037</v>
      </c>
      <c r="BB109" s="11">
        <f t="shared" si="26"/>
        <v>34.18950904</v>
      </c>
      <c r="BC109" s="11">
        <f t="shared" si="26"/>
        <v>33.77500877</v>
      </c>
      <c r="BD109" s="11">
        <f t="shared" si="26"/>
        <v>33.4181754</v>
      </c>
      <c r="BE109" s="11">
        <f t="shared" si="26"/>
        <v>33.27107639</v>
      </c>
      <c r="BF109" s="11">
        <f t="shared" si="26"/>
        <v>33.21695698</v>
      </c>
      <c r="BG109" s="11">
        <f t="shared" si="26"/>
        <v>33.16712681</v>
      </c>
      <c r="BH109" s="11">
        <f t="shared" si="26"/>
        <v>32.94960321</v>
      </c>
      <c r="BI109" s="11">
        <f t="shared" si="26"/>
        <v>32.51122581</v>
      </c>
      <c r="BJ109" s="11">
        <f t="shared" si="26"/>
        <v>31.84328303</v>
      </c>
      <c r="BK109" s="11">
        <f t="shared" si="26"/>
        <v>31.12507277</v>
      </c>
      <c r="BL109" s="11">
        <f t="shared" si="26"/>
        <v>31.14082637</v>
      </c>
      <c r="BM109" s="11">
        <f t="shared" si="26"/>
        <v>30.96232625</v>
      </c>
      <c r="BN109" s="11">
        <f t="shared" si="26"/>
        <v>30.78207275</v>
      </c>
      <c r="BO109" s="11">
        <f t="shared" si="26"/>
        <v>30.50891483</v>
      </c>
      <c r="BP109" s="11">
        <f t="shared" si="26"/>
        <v>30.16227781</v>
      </c>
      <c r="BQ109" s="11">
        <f t="shared" si="26"/>
        <v>29.86883673</v>
      </c>
      <c r="BR109" s="11">
        <f t="shared" si="26"/>
        <v>29.56113056</v>
      </c>
      <c r="BS109" s="11">
        <f t="shared" si="26"/>
        <v>29.21644705</v>
      </c>
      <c r="BT109" s="11">
        <f t="shared" si="26"/>
        <v>28.98917696</v>
      </c>
      <c r="BU109" s="11">
        <f t="shared" si="26"/>
        <v>28.9457622</v>
      </c>
      <c r="BV109" s="11">
        <f t="shared" si="26"/>
        <v>28.96675581</v>
      </c>
      <c r="BW109" s="11">
        <f t="shared" si="26"/>
        <v>28.97292327</v>
      </c>
      <c r="BX109" s="11">
        <f t="shared" si="26"/>
        <v>28.97906866</v>
      </c>
      <c r="BY109" s="11">
        <f t="shared" si="26"/>
        <v>28.98519242</v>
      </c>
      <c r="BZ109" s="11">
        <f t="shared" si="26"/>
        <v>28.99129509</v>
      </c>
      <c r="CA109" s="11">
        <f t="shared" si="26"/>
        <v>28.99737734</v>
      </c>
      <c r="CB109" s="11">
        <f t="shared" si="26"/>
        <v>29.00343998</v>
      </c>
      <c r="CC109" s="11">
        <f t="shared" si="26"/>
        <v>29.00948391</v>
      </c>
      <c r="CD109" s="11">
        <f t="shared" si="26"/>
        <v>29.01551017</v>
      </c>
      <c r="CE109" s="11">
        <f t="shared" si="26"/>
        <v>29.02151989</v>
      </c>
      <c r="CF109" s="11">
        <f t="shared" si="26"/>
        <v>29.02751432</v>
      </c>
      <c r="CG109" s="11">
        <f t="shared" si="26"/>
        <v>29.03349477</v>
      </c>
      <c r="CH109" s="11">
        <f t="shared" si="26"/>
        <v>29.03946263</v>
      </c>
      <c r="CI109" s="11">
        <f t="shared" si="26"/>
        <v>29.04541937</v>
      </c>
      <c r="CJ109" s="11">
        <f t="shared" si="26"/>
        <v>29.05136648</v>
      </c>
      <c r="CK109" s="11">
        <f t="shared" si="26"/>
        <v>29.05730546</v>
      </c>
      <c r="CL109" s="11">
        <f t="shared" si="26"/>
        <v>29.06323782</v>
      </c>
      <c r="CM109" s="11">
        <f t="shared" si="26"/>
        <v>29.06916502</v>
      </c>
      <c r="CN109" s="11">
        <f t="shared" si="26"/>
        <v>29.07508845</v>
      </c>
      <c r="CO109" s="11">
        <f t="shared" si="26"/>
        <v>29.08100939</v>
      </c>
      <c r="CP109" s="11">
        <f t="shared" si="26"/>
        <v>29.08692897</v>
      </c>
      <c r="CQ109" s="11">
        <f t="shared" si="26"/>
        <v>29.09284812</v>
      </c>
      <c r="CR109" s="11">
        <f t="shared" si="26"/>
        <v>29.09876754</v>
      </c>
      <c r="CS109" s="11">
        <f t="shared" si="26"/>
        <v>29.10468761</v>
      </c>
      <c r="CT109" s="11">
        <f t="shared" si="26"/>
        <v>29.11060837</v>
      </c>
      <c r="CU109" s="11">
        <f t="shared" si="26"/>
        <v>29.11652945</v>
      </c>
      <c r="CV109" s="11">
        <f t="shared" si="26"/>
        <v>29.12244997</v>
      </c>
      <c r="CW109" s="11">
        <f t="shared" si="26"/>
        <v>29.12836853</v>
      </c>
      <c r="CX109" s="11">
        <f t="shared" si="26"/>
        <v>29.13428311</v>
      </c>
      <c r="CY109" s="11">
        <f t="shared" si="26"/>
        <v>29.14019101</v>
      </c>
      <c r="CZ109" s="5"/>
      <c r="DA109" s="5"/>
      <c r="DB109" s="5"/>
      <c r="DC109" s="5"/>
    </row>
    <row r="110" ht="15.75" customHeight="1">
      <c r="A110" s="5" t="s">
        <v>98</v>
      </c>
      <c r="B110" s="5" t="s">
        <v>62</v>
      </c>
      <c r="C110" s="8">
        <v>0.6214999899686858</v>
      </c>
      <c r="D110" s="8">
        <v>0.6711580511167069</v>
      </c>
      <c r="E110" s="8">
        <v>0.7216835515954378</v>
      </c>
      <c r="F110" s="8">
        <v>0.7731373913439054</v>
      </c>
      <c r="G110" s="8">
        <v>0.8269716093558473</v>
      </c>
      <c r="H110" s="8">
        <v>0.8854721096035114</v>
      </c>
      <c r="I110" s="8">
        <v>0.9445650303240124</v>
      </c>
      <c r="J110" s="8">
        <v>0.9976545027482236</v>
      </c>
      <c r="K110" s="8">
        <v>1.0530323026013282</v>
      </c>
      <c r="L110" s="8">
        <v>1.113625442044469</v>
      </c>
      <c r="M110" s="8">
        <v>1.167444139566539</v>
      </c>
      <c r="N110" s="8">
        <v>1.210283230081608</v>
      </c>
      <c r="O110" s="8">
        <v>1.2538604148818449</v>
      </c>
      <c r="P110" s="8">
        <v>1.3009877216599885</v>
      </c>
      <c r="Q110" s="8">
        <v>1.3490377202020114</v>
      </c>
      <c r="R110" s="8">
        <v>1.3967949086308713</v>
      </c>
      <c r="S110" s="8">
        <v>1.443697066392456</v>
      </c>
      <c r="T110" s="8">
        <v>1.4877560473694815</v>
      </c>
      <c r="U110" s="8">
        <v>1.5340852655413595</v>
      </c>
      <c r="V110" s="8">
        <v>1.5786201368784347</v>
      </c>
      <c r="W110" s="8">
        <v>1.6179572064656496</v>
      </c>
      <c r="X110" s="8">
        <v>1.6497180394152542</v>
      </c>
      <c r="Y110" s="8">
        <v>1.6837059090316275</v>
      </c>
      <c r="Z110" s="8">
        <v>1.7209228816594961</v>
      </c>
      <c r="AA110" s="8">
        <v>1.7500103359572066</v>
      </c>
      <c r="AB110" s="8">
        <v>1.7678292303227967</v>
      </c>
      <c r="AC110" s="8">
        <v>1.7882526526568725</v>
      </c>
      <c r="AD110" s="8">
        <v>1.81282584232188</v>
      </c>
      <c r="AE110" s="8">
        <v>1.841238336394727</v>
      </c>
      <c r="AF110" s="8">
        <v>1.8682050595116688</v>
      </c>
      <c r="AG110" s="8">
        <v>1.8870353315658566</v>
      </c>
      <c r="AH110" s="8">
        <v>1.900731844401336</v>
      </c>
      <c r="AI110" s="8">
        <v>1.908828453655105</v>
      </c>
      <c r="AJ110" s="8">
        <v>1.921268894192531</v>
      </c>
      <c r="AK110" s="8">
        <v>1.940810501252558</v>
      </c>
      <c r="AL110" s="8">
        <v>1.9614613175978968</v>
      </c>
      <c r="AM110" s="8">
        <v>1.9841079431308737</v>
      </c>
      <c r="AN110" s="8">
        <v>2.006785707863524</v>
      </c>
      <c r="AO110" s="8">
        <v>2.028294804895535</v>
      </c>
      <c r="AP110" s="8">
        <v>2.0479465125719836</v>
      </c>
      <c r="AQ110" s="8">
        <v>2.0658084242261605</v>
      </c>
      <c r="AR110" s="8">
        <v>2.088415745350809</v>
      </c>
      <c r="AS110" s="8">
        <v>2.113157919421963</v>
      </c>
      <c r="AT110" s="8">
        <v>2.13940629026041</v>
      </c>
      <c r="AU110" s="8">
        <v>2.169147835186295</v>
      </c>
      <c r="AV110" s="8">
        <v>2.1957049551509504</v>
      </c>
      <c r="AW110" s="8">
        <v>2.241915733611759</v>
      </c>
      <c r="AX110" s="8">
        <v>2.2932520776844236</v>
      </c>
      <c r="AY110" s="8">
        <v>2.3504633587931374</v>
      </c>
      <c r="AZ110" s="8">
        <v>2.4082911872960655</v>
      </c>
      <c r="BA110" s="8">
        <v>2.469842145570801</v>
      </c>
      <c r="BB110" s="8">
        <v>2.5406292534902377</v>
      </c>
      <c r="BC110" s="8">
        <v>2.6254199153742466</v>
      </c>
      <c r="BD110" s="8">
        <v>2.7212295777183013</v>
      </c>
      <c r="BE110" s="8">
        <v>2.8203577156106028</v>
      </c>
      <c r="BF110" s="8">
        <v>2.909988809714255</v>
      </c>
      <c r="BG110" s="8">
        <v>2.9916966291094806</v>
      </c>
      <c r="BH110" s="8">
        <v>3.0525202205678164</v>
      </c>
      <c r="BI110" s="8">
        <v>3.075723000719706</v>
      </c>
      <c r="BJ110" s="8">
        <v>3.098812774882738</v>
      </c>
      <c r="BK110" s="8">
        <v>3.1120701133419617</v>
      </c>
      <c r="BL110" s="8">
        <v>3.1400910848575165</v>
      </c>
      <c r="BM110" s="8">
        <v>3.1692633394315872</v>
      </c>
      <c r="BN110" s="8">
        <v>3.1981350530704993</v>
      </c>
      <c r="BO110" s="8">
        <v>3.2227778172836397</v>
      </c>
      <c r="BP110" s="8">
        <v>3.2533201332545247</v>
      </c>
      <c r="BQ110" s="8">
        <v>3.28174636175743</v>
      </c>
      <c r="BR110" s="8">
        <v>3.3047206899763446</v>
      </c>
      <c r="BS110" s="8">
        <v>3.350814307362835</v>
      </c>
      <c r="BT110" s="8">
        <v>3.3684931968147884</v>
      </c>
      <c r="BU110" s="8">
        <v>3.3609758317633474</v>
      </c>
      <c r="BV110" s="8">
        <v>3.3839619875744296</v>
      </c>
      <c r="BW110" s="8">
        <v>3.3856859437573483</v>
      </c>
      <c r="BX110" s="8">
        <v>3.387544725730065</v>
      </c>
      <c r="BY110" s="8">
        <v>3.389548783469283</v>
      </c>
      <c r="BZ110" s="8">
        <v>3.3917093609838846</v>
      </c>
      <c r="CA110" s="8">
        <v>3.3940385539134144</v>
      </c>
      <c r="CB110" s="8">
        <v>3.396549370818973</v>
      </c>
      <c r="CC110" s="8">
        <v>3.39925579831146</v>
      </c>
      <c r="CD110" s="8">
        <v>3.4021728701478877</v>
      </c>
      <c r="CE110" s="8">
        <v>3.40531674040655</v>
      </c>
      <c r="CF110" s="8">
        <v>3.408704760824906</v>
      </c>
      <c r="CG110" s="8">
        <v>3.4123555623485275</v>
      </c>
      <c r="CH110" s="8">
        <v>3.416289140893636</v>
      </c>
      <c r="CI110" s="8">
        <v>3.4205269472672595</v>
      </c>
      <c r="CJ110" s="8">
        <v>3.4250919811154192</v>
      </c>
      <c r="CK110" s="8">
        <v>3.4300088886777282</v>
      </c>
      <c r="CL110" s="8">
        <v>3.4353040640128154</v>
      </c>
      <c r="CM110" s="8">
        <v>3.441005753218552</v>
      </c>
      <c r="CN110" s="8">
        <v>3.4471441609991054</v>
      </c>
      <c r="CO110" s="8">
        <v>3.4537515587212257</v>
      </c>
      <c r="CP110" s="8">
        <v>3.460862392847843</v>
      </c>
      <c r="CQ110" s="8">
        <v>3.4685133923296503</v>
      </c>
      <c r="CR110" s="8">
        <v>3.4767436731653527</v>
      </c>
      <c r="CS110" s="8">
        <v>3.485594837897545</v>
      </c>
      <c r="CT110" s="8">
        <v>3.495111067281197</v>
      </c>
      <c r="CU110" s="8">
        <v>3.505339200731218</v>
      </c>
      <c r="CV110" s="8">
        <v>3.5163288014087204</v>
      </c>
      <c r="CW110" s="8">
        <v>3.5281322009251492</v>
      </c>
      <c r="CX110" s="8">
        <v>3.540804517610908</v>
      </c>
      <c r="CY110" s="8">
        <v>3.5544036410915596</v>
      </c>
      <c r="CZ110" s="5"/>
      <c r="DA110" s="12" t="s">
        <v>74</v>
      </c>
      <c r="DB110" s="5"/>
      <c r="DC110" s="5"/>
    </row>
    <row r="111" ht="15.75" customHeight="1">
      <c r="A111" s="5" t="s">
        <v>98</v>
      </c>
      <c r="B111" s="5" t="s">
        <v>64</v>
      </c>
      <c r="C111" s="8">
        <v>0.975593331314594</v>
      </c>
      <c r="D111" s="8">
        <v>1.0535435711714451</v>
      </c>
      <c r="E111" s="8">
        <v>1.1328554650894</v>
      </c>
      <c r="F111" s="8">
        <v>1.2136246099662644</v>
      </c>
      <c r="G111" s="8">
        <v>1.298130328841089</v>
      </c>
      <c r="H111" s="8">
        <v>1.3899608949962128</v>
      </c>
      <c r="I111" s="8">
        <v>1.4827214015760004</v>
      </c>
      <c r="J111" s="8">
        <v>1.5660580420215013</v>
      </c>
      <c r="K111" s="8">
        <v>1.6529867297126892</v>
      </c>
      <c r="L111" s="8">
        <v>1.748102076108704</v>
      </c>
      <c r="M111" s="8">
        <v>1.832583172986003</v>
      </c>
      <c r="N111" s="8">
        <v>1.8998288869793019</v>
      </c>
      <c r="O111" s="8">
        <v>1.9682327496737622</v>
      </c>
      <c r="P111" s="8">
        <v>2.0422085698518537</v>
      </c>
      <c r="Q111" s="8">
        <v>2.11763142637233</v>
      </c>
      <c r="R111" s="8">
        <v>2.192592483029291</v>
      </c>
      <c r="S111" s="8">
        <v>2.266208012929535</v>
      </c>
      <c r="T111" s="8">
        <v>2.3353554710245574</v>
      </c>
      <c r="U111" s="8">
        <v>2.4080593019944643</v>
      </c>
      <c r="V111" s="8">
        <v>2.477936133770285</v>
      </c>
      <c r="W111" s="8">
        <v>2.5396395123227675</v>
      </c>
      <c r="X111" s="8">
        <v>2.5894323486534376</v>
      </c>
      <c r="Y111" s="8">
        <v>2.642696971030822</v>
      </c>
      <c r="Z111" s="8">
        <v>2.7009996693133123</v>
      </c>
      <c r="AA111" s="8">
        <v>2.746502580652015</v>
      </c>
      <c r="AB111" s="8">
        <v>2.7742693721326623</v>
      </c>
      <c r="AC111" s="8">
        <v>2.806067317939803</v>
      </c>
      <c r="AD111" s="8">
        <v>2.8443112729166864</v>
      </c>
      <c r="AE111" s="8">
        <v>2.8885023711840163</v>
      </c>
      <c r="AF111" s="8">
        <v>2.9303323414646902</v>
      </c>
      <c r="AG111" s="8">
        <v>2.9592861461066264</v>
      </c>
      <c r="AH111" s="8">
        <v>2.9800669174264014</v>
      </c>
      <c r="AI111" s="8">
        <v>2.9919293487978305</v>
      </c>
      <c r="AJ111" s="8">
        <v>3.010470805766075</v>
      </c>
      <c r="AK111" s="8">
        <v>3.040008540900588</v>
      </c>
      <c r="AL111" s="8">
        <v>3.0711265581687113</v>
      </c>
      <c r="AM111" s="8">
        <v>3.1052074318338416</v>
      </c>
      <c r="AN111" s="8">
        <v>3.1391591224934943</v>
      </c>
      <c r="AO111" s="8">
        <v>3.1710914303177584</v>
      </c>
      <c r="AP111" s="8">
        <v>3.1999176473028093</v>
      </c>
      <c r="AQ111" s="8">
        <v>3.2257394787255165</v>
      </c>
      <c r="AR111" s="8">
        <v>3.258704519023406</v>
      </c>
      <c r="AS111" s="8">
        <v>3.294794142205362</v>
      </c>
      <c r="AT111" s="8">
        <v>3.3330178456713373</v>
      </c>
      <c r="AU111" s="8">
        <v>3.376491927862539</v>
      </c>
      <c r="AV111" s="8">
        <v>3.4147324071715683</v>
      </c>
      <c r="AW111" s="8">
        <v>3.448558950839908</v>
      </c>
      <c r="AX111" s="8">
        <v>3.4748466432606646</v>
      </c>
      <c r="AY111" s="8">
        <v>3.513937097503166</v>
      </c>
      <c r="AZ111" s="8">
        <v>3.543180279907224</v>
      </c>
      <c r="BA111" s="8">
        <v>3.5594808718280126</v>
      </c>
      <c r="BB111" s="8">
        <v>3.5791362479358253</v>
      </c>
      <c r="BC111" s="8">
        <v>3.5814475472077674</v>
      </c>
      <c r="BD111" s="8">
        <v>3.5768431627576773</v>
      </c>
      <c r="BE111" s="8">
        <v>3.563482546104565</v>
      </c>
      <c r="BF111" s="8">
        <v>3.555577431683959</v>
      </c>
      <c r="BG111" s="8">
        <v>3.599179132875906</v>
      </c>
      <c r="BH111" s="8">
        <v>3.6254539103084693</v>
      </c>
      <c r="BI111" s="8">
        <v>3.6532992942682294</v>
      </c>
      <c r="BJ111" s="8">
        <v>3.6362082138180916</v>
      </c>
      <c r="BK111" s="8">
        <v>3.6182936674551494</v>
      </c>
      <c r="BL111" s="8">
        <v>3.6200714150393187</v>
      </c>
      <c r="BM111" s="8">
        <v>3.6174548594221263</v>
      </c>
      <c r="BN111" s="8">
        <v>3.6050381756736294</v>
      </c>
      <c r="BO111" s="8">
        <v>3.575942567425384</v>
      </c>
      <c r="BP111" s="8">
        <v>3.56013379198495</v>
      </c>
      <c r="BQ111" s="8">
        <v>3.531801099384759</v>
      </c>
      <c r="BR111" s="8">
        <v>3.506133700265934</v>
      </c>
      <c r="BS111" s="8">
        <v>3.4787417347631635</v>
      </c>
      <c r="BT111" s="8">
        <v>3.4533883709534083</v>
      </c>
      <c r="BU111" s="8">
        <v>3.3969369897064525</v>
      </c>
      <c r="BV111" s="8">
        <v>3.3682381846924234</v>
      </c>
      <c r="BW111" s="8">
        <v>3.378121664246078</v>
      </c>
      <c r="BX111" s="8">
        <v>3.3884168091146405</v>
      </c>
      <c r="BY111" s="8">
        <v>3.3991387789608725</v>
      </c>
      <c r="BZ111" s="8">
        <v>3.410303068252753</v>
      </c>
      <c r="CA111" s="8">
        <v>3.421925485311194</v>
      </c>
      <c r="CB111" s="8">
        <v>3.4340221267663633</v>
      </c>
      <c r="CC111" s="8">
        <v>3.4466093468782617</v>
      </c>
      <c r="CD111" s="8">
        <v>3.4597037211296886</v>
      </c>
      <c r="CE111" s="8">
        <v>3.473322003450623</v>
      </c>
      <c r="CF111" s="8">
        <v>3.4874810763828306</v>
      </c>
      <c r="CG111" s="8">
        <v>3.502197893443</v>
      </c>
      <c r="CH111" s="8">
        <v>3.517489412892897</v>
      </c>
      <c r="CI111" s="8">
        <v>3.5333725220772103</v>
      </c>
      <c r="CJ111" s="8">
        <v>3.549863951445484</v>
      </c>
      <c r="CK111" s="8">
        <v>3.5669801773359366</v>
      </c>
      <c r="CL111" s="8">
        <v>3.584737312568342</v>
      </c>
      <c r="CM111" s="8">
        <v>3.6031509838735767</v>
      </c>
      <c r="CN111" s="8">
        <v>3.622236195182417</v>
      </c>
      <c r="CO111" s="8">
        <v>3.6420071758098524</v>
      </c>
      <c r="CP111" s="8">
        <v>3.662477212608505</v>
      </c>
      <c r="CQ111" s="8">
        <v>3.683658465231261</v>
      </c>
      <c r="CR111" s="8">
        <v>3.705561763745383</v>
      </c>
      <c r="CS111" s="8">
        <v>3.728196387985272</v>
      </c>
      <c r="CT111" s="8">
        <v>3.751569828226681</v>
      </c>
      <c r="CU111" s="8">
        <v>3.775687527019945</v>
      </c>
      <c r="CV111" s="8">
        <v>3.8005526023428566</v>
      </c>
      <c r="CW111" s="8">
        <v>3.8261655526342695</v>
      </c>
      <c r="CX111" s="8">
        <v>3.8525239447565287</v>
      </c>
      <c r="CY111" s="8">
        <v>3.8796220865168594</v>
      </c>
      <c r="CZ111" s="5"/>
      <c r="DA111" s="12" t="s">
        <v>74</v>
      </c>
      <c r="DB111" s="5"/>
      <c r="DC111" s="5"/>
    </row>
    <row r="112" ht="15.75" customHeight="1">
      <c r="A112" s="5" t="s">
        <v>98</v>
      </c>
      <c r="B112" s="5" t="s">
        <v>65</v>
      </c>
      <c r="C112" s="8">
        <v>0.9922942651092334</v>
      </c>
      <c r="D112" s="8">
        <v>1.0715788192887512</v>
      </c>
      <c r="E112" s="8">
        <v>1.1522481490076217</v>
      </c>
      <c r="F112" s="8">
        <v>1.2343992081106279</v>
      </c>
      <c r="G112" s="8">
        <v>1.3203497436025984</v>
      </c>
      <c r="H112" s="8">
        <v>1.4137482879211851</v>
      </c>
      <c r="I112" s="8">
        <v>1.5080883330443513</v>
      </c>
      <c r="J112" s="8">
        <v>1.5928351981256146</v>
      </c>
      <c r="K112" s="8">
        <v>1.6812217820631705</v>
      </c>
      <c r="L112" s="8">
        <v>1.7779124768266914</v>
      </c>
      <c r="M112" s="8">
        <v>1.8637513281833178</v>
      </c>
      <c r="N112" s="8">
        <v>1.9320095731575448</v>
      </c>
      <c r="O112" s="8">
        <v>2.0013725856234825</v>
      </c>
      <c r="P112" s="8">
        <v>2.0763020468443667</v>
      </c>
      <c r="Q112" s="8">
        <v>2.152568667077073</v>
      </c>
      <c r="R112" s="8">
        <v>2.2281911051482175</v>
      </c>
      <c r="S112" s="8">
        <v>2.302224944308679</v>
      </c>
      <c r="T112" s="8">
        <v>2.3714435902982887</v>
      </c>
      <c r="U112" s="8">
        <v>2.443954279768462</v>
      </c>
      <c r="V112" s="8">
        <v>2.5132071749971234</v>
      </c>
      <c r="W112" s="8">
        <v>2.5737061171253104</v>
      </c>
      <c r="X112" s="8">
        <v>2.6216766298807017</v>
      </c>
      <c r="Y112" s="8">
        <v>2.672666319289384</v>
      </c>
      <c r="Z112" s="8">
        <v>2.7282270571297302</v>
      </c>
      <c r="AA112" s="8">
        <v>2.7701806839080136</v>
      </c>
      <c r="AB112" s="8">
        <v>2.793478696913621</v>
      </c>
      <c r="AC112" s="8">
        <v>2.820241150841734</v>
      </c>
      <c r="AD112" s="8">
        <v>2.852912295375378</v>
      </c>
      <c r="AE112" s="8">
        <v>2.890980316458518</v>
      </c>
      <c r="AF112" s="8">
        <v>2.925997070700058</v>
      </c>
      <c r="AG112" s="8">
        <v>2.947275546300528</v>
      </c>
      <c r="AH112" s="8">
        <v>2.9596552670357044</v>
      </c>
      <c r="AI112" s="8">
        <v>2.962359668001934</v>
      </c>
      <c r="AJ112" s="8">
        <v>2.9712708007600606</v>
      </c>
      <c r="AK112" s="8">
        <v>2.990798033045575</v>
      </c>
      <c r="AL112" s="8">
        <v>3.011382061567548</v>
      </c>
      <c r="AM112" s="8">
        <v>3.0344461422197013</v>
      </c>
      <c r="AN112" s="8">
        <v>3.0568612319892043</v>
      </c>
      <c r="AO112" s="8">
        <v>3.0767197086647293</v>
      </c>
      <c r="AP112" s="8">
        <v>3.0929305561500726</v>
      </c>
      <c r="AQ112" s="8">
        <v>3.1056114191456894</v>
      </c>
      <c r="AR112" s="8">
        <v>3.1240499072960493</v>
      </c>
      <c r="AS112" s="8">
        <v>3.1450878611284026</v>
      </c>
      <c r="AT112" s="8">
        <v>3.1677333096919664</v>
      </c>
      <c r="AU112" s="8">
        <v>3.195174410231214</v>
      </c>
      <c r="AV112" s="8">
        <v>3.2167697317296957</v>
      </c>
      <c r="AW112" s="8">
        <v>3.2363704936875792</v>
      </c>
      <c r="AX112" s="8">
        <v>3.241891827500562</v>
      </c>
      <c r="AY112" s="8">
        <v>3.2473635192205537</v>
      </c>
      <c r="AZ112" s="8">
        <v>3.2497776048450233</v>
      </c>
      <c r="BA112" s="8">
        <v>3.247799416103655</v>
      </c>
      <c r="BB112" s="8">
        <v>3.255875255965021</v>
      </c>
      <c r="BC112" s="8">
        <v>3.250397387028377</v>
      </c>
      <c r="BD112" s="8">
        <v>3.2255717593760274</v>
      </c>
      <c r="BE112" s="8">
        <v>3.194912224551417</v>
      </c>
      <c r="BF112" s="8">
        <v>3.171009215368583</v>
      </c>
      <c r="BG112" s="8">
        <v>3.1830564314648657</v>
      </c>
      <c r="BH112" s="8">
        <v>3.2014296096729735</v>
      </c>
      <c r="BI112" s="8">
        <v>3.2262028148743083</v>
      </c>
      <c r="BJ112" s="8">
        <v>3.2375212710912527</v>
      </c>
      <c r="BK112" s="8">
        <v>3.245163432154598</v>
      </c>
      <c r="BL112" s="8">
        <v>3.257054087313243</v>
      </c>
      <c r="BM112" s="8">
        <v>3.26757495243248</v>
      </c>
      <c r="BN112" s="8">
        <v>3.288568503465621</v>
      </c>
      <c r="BO112" s="8">
        <v>3.298229630962239</v>
      </c>
      <c r="BP112" s="8">
        <v>3.32077683733861</v>
      </c>
      <c r="BQ112" s="8">
        <v>3.325122900414644</v>
      </c>
      <c r="BR112" s="8">
        <v>3.3318602121161174</v>
      </c>
      <c r="BS112" s="8">
        <v>3.3245685580034356</v>
      </c>
      <c r="BT112" s="8">
        <v>3.3306065318669495</v>
      </c>
      <c r="BU112" s="8">
        <v>3.304297286617365</v>
      </c>
      <c r="BV112" s="8">
        <v>3.2984089932434726</v>
      </c>
      <c r="BW112" s="8">
        <v>3.298683370164387</v>
      </c>
      <c r="BX112" s="8">
        <v>3.2989912561169907</v>
      </c>
      <c r="BY112" s="8">
        <v>3.2993367399719116</v>
      </c>
      <c r="BZ112" s="8">
        <v>3.299724408621506</v>
      </c>
      <c r="CA112" s="8">
        <v>3.3001594073998874</v>
      </c>
      <c r="CB112" s="8">
        <v>3.3006475077705204</v>
      </c>
      <c r="CC112" s="8">
        <v>3.301195183138991</v>
      </c>
      <c r="CD112" s="8">
        <v>3.3018096937453363</v>
      </c>
      <c r="CE112" s="8">
        <v>3.302499181696759</v>
      </c>
      <c r="CF112" s="8">
        <v>3.3032727773183024</v>
      </c>
      <c r="CG112" s="8">
        <v>3.304140718126645</v>
      </c>
      <c r="CH112" s="8">
        <v>3.305114481870969</v>
      </c>
      <c r="CI112" s="8">
        <v>3.306206935235079</v>
      </c>
      <c r="CJ112" s="8">
        <v>3.3074324999564366</v>
      </c>
      <c r="CK112" s="8">
        <v>3.308807338290016</v>
      </c>
      <c r="CL112" s="8">
        <v>3.31034955992667</v>
      </c>
      <c r="CM112" s="8">
        <v>3.3120794526650528</v>
      </c>
      <c r="CN112" s="8">
        <v>3.3140197393298423</v>
      </c>
      <c r="CO112" s="8">
        <v>3.3161958636224256</v>
      </c>
      <c r="CP112" s="8">
        <v>3.3186363077764143</v>
      </c>
      <c r="CQ112" s="8">
        <v>3.3213729450598297</v>
      </c>
      <c r="CR112" s="8">
        <v>3.3244414303051597</v>
      </c>
      <c r="CS112" s="8">
        <v>3.3278816317394124</v>
      </c>
      <c r="CT112" s="8">
        <v>3.3317381074039694</v>
      </c>
      <c r="CU112" s="8">
        <v>3.3360606293649235</v>
      </c>
      <c r="CV112" s="8">
        <v>3.3409047586737532</v>
      </c>
      <c r="CW112" s="8">
        <v>3.3463324735856133</v>
      </c>
      <c r="CX112" s="8">
        <v>3.3524128527986816</v>
      </c>
      <c r="CY112" s="8">
        <v>3.3592228143373593</v>
      </c>
      <c r="CZ112" s="5"/>
      <c r="DA112" s="12" t="s">
        <v>74</v>
      </c>
      <c r="DB112" s="5"/>
      <c r="DC112" s="5"/>
    </row>
    <row r="113" ht="15.75" customHeight="1">
      <c r="A113" s="10" t="s">
        <v>98</v>
      </c>
      <c r="B113" s="10" t="s">
        <v>66</v>
      </c>
      <c r="C113" s="11">
        <f t="shared" ref="C113:CY113" si="27">SUM(C110:C112)</f>
        <v>2.589387586</v>
      </c>
      <c r="D113" s="11">
        <f t="shared" si="27"/>
        <v>2.796280442</v>
      </c>
      <c r="E113" s="11">
        <f t="shared" si="27"/>
        <v>3.006787166</v>
      </c>
      <c r="F113" s="11">
        <f t="shared" si="27"/>
        <v>3.221161209</v>
      </c>
      <c r="G113" s="11">
        <f t="shared" si="27"/>
        <v>3.445451682</v>
      </c>
      <c r="H113" s="11">
        <f t="shared" si="27"/>
        <v>3.689181293</v>
      </c>
      <c r="I113" s="11">
        <f t="shared" si="27"/>
        <v>3.935374765</v>
      </c>
      <c r="J113" s="11">
        <f t="shared" si="27"/>
        <v>4.156547743</v>
      </c>
      <c r="K113" s="11">
        <f t="shared" si="27"/>
        <v>4.387240814</v>
      </c>
      <c r="L113" s="11">
        <f t="shared" si="27"/>
        <v>4.639639995</v>
      </c>
      <c r="M113" s="11">
        <f t="shared" si="27"/>
        <v>4.863778641</v>
      </c>
      <c r="N113" s="11">
        <f t="shared" si="27"/>
        <v>5.04212169</v>
      </c>
      <c r="O113" s="11">
        <f t="shared" si="27"/>
        <v>5.22346575</v>
      </c>
      <c r="P113" s="11">
        <f t="shared" si="27"/>
        <v>5.419498338</v>
      </c>
      <c r="Q113" s="11">
        <f t="shared" si="27"/>
        <v>5.619237814</v>
      </c>
      <c r="R113" s="11">
        <f t="shared" si="27"/>
        <v>5.817578497</v>
      </c>
      <c r="S113" s="11">
        <f t="shared" si="27"/>
        <v>6.012130024</v>
      </c>
      <c r="T113" s="11">
        <f t="shared" si="27"/>
        <v>6.194555109</v>
      </c>
      <c r="U113" s="11">
        <f t="shared" si="27"/>
        <v>6.386098847</v>
      </c>
      <c r="V113" s="11">
        <f t="shared" si="27"/>
        <v>6.569763446</v>
      </c>
      <c r="W113" s="11">
        <f t="shared" si="27"/>
        <v>6.731302836</v>
      </c>
      <c r="X113" s="11">
        <f t="shared" si="27"/>
        <v>6.860827018</v>
      </c>
      <c r="Y113" s="11">
        <f t="shared" si="27"/>
        <v>6.999069199</v>
      </c>
      <c r="Z113" s="11">
        <f t="shared" si="27"/>
        <v>7.150149608</v>
      </c>
      <c r="AA113" s="11">
        <f t="shared" si="27"/>
        <v>7.266693601</v>
      </c>
      <c r="AB113" s="11">
        <f t="shared" si="27"/>
        <v>7.335577299</v>
      </c>
      <c r="AC113" s="11">
        <f t="shared" si="27"/>
        <v>7.414561121</v>
      </c>
      <c r="AD113" s="11">
        <f t="shared" si="27"/>
        <v>7.510049411</v>
      </c>
      <c r="AE113" s="11">
        <f t="shared" si="27"/>
        <v>7.620721024</v>
      </c>
      <c r="AF113" s="11">
        <f t="shared" si="27"/>
        <v>7.724534472</v>
      </c>
      <c r="AG113" s="11">
        <f t="shared" si="27"/>
        <v>7.793597024</v>
      </c>
      <c r="AH113" s="11">
        <f t="shared" si="27"/>
        <v>7.840454029</v>
      </c>
      <c r="AI113" s="11">
        <f t="shared" si="27"/>
        <v>7.86311747</v>
      </c>
      <c r="AJ113" s="11">
        <f t="shared" si="27"/>
        <v>7.903010501</v>
      </c>
      <c r="AK113" s="11">
        <f t="shared" si="27"/>
        <v>7.971617075</v>
      </c>
      <c r="AL113" s="11">
        <f t="shared" si="27"/>
        <v>8.043969937</v>
      </c>
      <c r="AM113" s="11">
        <f t="shared" si="27"/>
        <v>8.123761517</v>
      </c>
      <c r="AN113" s="11">
        <f t="shared" si="27"/>
        <v>8.202806062</v>
      </c>
      <c r="AO113" s="11">
        <f t="shared" si="27"/>
        <v>8.276105944</v>
      </c>
      <c r="AP113" s="11">
        <f t="shared" si="27"/>
        <v>8.340794716</v>
      </c>
      <c r="AQ113" s="11">
        <f t="shared" si="27"/>
        <v>8.397159322</v>
      </c>
      <c r="AR113" s="11">
        <f t="shared" si="27"/>
        <v>8.471170172</v>
      </c>
      <c r="AS113" s="11">
        <f t="shared" si="27"/>
        <v>8.553039923</v>
      </c>
      <c r="AT113" s="11">
        <f t="shared" si="27"/>
        <v>8.640157446</v>
      </c>
      <c r="AU113" s="11">
        <f t="shared" si="27"/>
        <v>8.740814173</v>
      </c>
      <c r="AV113" s="11">
        <f t="shared" si="27"/>
        <v>8.827207094</v>
      </c>
      <c r="AW113" s="11">
        <f t="shared" si="27"/>
        <v>8.926845178</v>
      </c>
      <c r="AX113" s="11">
        <f t="shared" si="27"/>
        <v>9.009990548</v>
      </c>
      <c r="AY113" s="11">
        <f t="shared" si="27"/>
        <v>9.111763976</v>
      </c>
      <c r="AZ113" s="11">
        <f t="shared" si="27"/>
        <v>9.201249072</v>
      </c>
      <c r="BA113" s="11">
        <f t="shared" si="27"/>
        <v>9.277122434</v>
      </c>
      <c r="BB113" s="11">
        <f t="shared" si="27"/>
        <v>9.375640757</v>
      </c>
      <c r="BC113" s="11">
        <f t="shared" si="27"/>
        <v>9.45726485</v>
      </c>
      <c r="BD113" s="11">
        <f t="shared" si="27"/>
        <v>9.5236445</v>
      </c>
      <c r="BE113" s="11">
        <f t="shared" si="27"/>
        <v>9.578752486</v>
      </c>
      <c r="BF113" s="11">
        <f t="shared" si="27"/>
        <v>9.636575457</v>
      </c>
      <c r="BG113" s="11">
        <f t="shared" si="27"/>
        <v>9.773932193</v>
      </c>
      <c r="BH113" s="11">
        <f t="shared" si="27"/>
        <v>9.879403741</v>
      </c>
      <c r="BI113" s="11">
        <f t="shared" si="27"/>
        <v>9.95522511</v>
      </c>
      <c r="BJ113" s="11">
        <f t="shared" si="27"/>
        <v>9.97254226</v>
      </c>
      <c r="BK113" s="11">
        <f t="shared" si="27"/>
        <v>9.975527213</v>
      </c>
      <c r="BL113" s="11">
        <f t="shared" si="27"/>
        <v>10.01721659</v>
      </c>
      <c r="BM113" s="11">
        <f t="shared" si="27"/>
        <v>10.05429315</v>
      </c>
      <c r="BN113" s="11">
        <f t="shared" si="27"/>
        <v>10.09174173</v>
      </c>
      <c r="BO113" s="11">
        <f t="shared" si="27"/>
        <v>10.09695002</v>
      </c>
      <c r="BP113" s="11">
        <f t="shared" si="27"/>
        <v>10.13423076</v>
      </c>
      <c r="BQ113" s="11">
        <f t="shared" si="27"/>
        <v>10.13867036</v>
      </c>
      <c r="BR113" s="11">
        <f t="shared" si="27"/>
        <v>10.1427146</v>
      </c>
      <c r="BS113" s="11">
        <f t="shared" si="27"/>
        <v>10.1541246</v>
      </c>
      <c r="BT113" s="11">
        <f t="shared" si="27"/>
        <v>10.1524881</v>
      </c>
      <c r="BU113" s="11">
        <f t="shared" si="27"/>
        <v>10.06221011</v>
      </c>
      <c r="BV113" s="11">
        <f t="shared" si="27"/>
        <v>10.05060917</v>
      </c>
      <c r="BW113" s="11">
        <f t="shared" si="27"/>
        <v>10.06249098</v>
      </c>
      <c r="BX113" s="11">
        <f t="shared" si="27"/>
        <v>10.07495279</v>
      </c>
      <c r="BY113" s="11">
        <f t="shared" si="27"/>
        <v>10.0880243</v>
      </c>
      <c r="BZ113" s="11">
        <f t="shared" si="27"/>
        <v>10.10173684</v>
      </c>
      <c r="CA113" s="11">
        <f t="shared" si="27"/>
        <v>10.11612345</v>
      </c>
      <c r="CB113" s="11">
        <f t="shared" si="27"/>
        <v>10.13121901</v>
      </c>
      <c r="CC113" s="11">
        <f t="shared" si="27"/>
        <v>10.14706033</v>
      </c>
      <c r="CD113" s="11">
        <f t="shared" si="27"/>
        <v>10.16368629</v>
      </c>
      <c r="CE113" s="11">
        <f t="shared" si="27"/>
        <v>10.18113793</v>
      </c>
      <c r="CF113" s="11">
        <f t="shared" si="27"/>
        <v>10.19945861</v>
      </c>
      <c r="CG113" s="11">
        <f t="shared" si="27"/>
        <v>10.21869417</v>
      </c>
      <c r="CH113" s="11">
        <f t="shared" si="27"/>
        <v>10.23889304</v>
      </c>
      <c r="CI113" s="11">
        <f t="shared" si="27"/>
        <v>10.2601064</v>
      </c>
      <c r="CJ113" s="11">
        <f t="shared" si="27"/>
        <v>10.28238843</v>
      </c>
      <c r="CK113" s="11">
        <f t="shared" si="27"/>
        <v>10.3057964</v>
      </c>
      <c r="CL113" s="11">
        <f t="shared" si="27"/>
        <v>10.33039094</v>
      </c>
      <c r="CM113" s="11">
        <f t="shared" si="27"/>
        <v>10.35623619</v>
      </c>
      <c r="CN113" s="11">
        <f t="shared" si="27"/>
        <v>10.3834001</v>
      </c>
      <c r="CO113" s="11">
        <f t="shared" si="27"/>
        <v>10.4119546</v>
      </c>
      <c r="CP113" s="11">
        <f t="shared" si="27"/>
        <v>10.44197591</v>
      </c>
      <c r="CQ113" s="11">
        <f t="shared" si="27"/>
        <v>10.4735448</v>
      </c>
      <c r="CR113" s="11">
        <f t="shared" si="27"/>
        <v>10.50674687</v>
      </c>
      <c r="CS113" s="11">
        <f t="shared" si="27"/>
        <v>10.54167286</v>
      </c>
      <c r="CT113" s="11">
        <f t="shared" si="27"/>
        <v>10.578419</v>
      </c>
      <c r="CU113" s="11">
        <f t="shared" si="27"/>
        <v>10.61708736</v>
      </c>
      <c r="CV113" s="11">
        <f t="shared" si="27"/>
        <v>10.65778616</v>
      </c>
      <c r="CW113" s="11">
        <f t="shared" si="27"/>
        <v>10.70063023</v>
      </c>
      <c r="CX113" s="11">
        <f t="shared" si="27"/>
        <v>10.74574132</v>
      </c>
      <c r="CY113" s="11">
        <f t="shared" si="27"/>
        <v>10.79324854</v>
      </c>
      <c r="CZ113" s="5"/>
      <c r="DA113" s="5"/>
      <c r="DB113" s="5"/>
      <c r="DC113" s="5"/>
    </row>
    <row r="114" ht="15.75" customHeight="1">
      <c r="A114" s="5" t="s">
        <v>99</v>
      </c>
      <c r="B114" s="5" t="s">
        <v>62</v>
      </c>
      <c r="C114" s="8">
        <v>0.5351137288627908</v>
      </c>
      <c r="D114" s="8">
        <v>0.5713041517589751</v>
      </c>
      <c r="E114" s="8">
        <v>0.6075951072663448</v>
      </c>
      <c r="F114" s="8">
        <v>0.6440589533668475</v>
      </c>
      <c r="G114" s="8">
        <v>0.6819111053938408</v>
      </c>
      <c r="H114" s="8">
        <v>0.7229993024578503</v>
      </c>
      <c r="I114" s="8">
        <v>0.7639586211208466</v>
      </c>
      <c r="J114" s="8">
        <v>0.7995293736177155</v>
      </c>
      <c r="K114" s="8">
        <v>0.8364620443436439</v>
      </c>
      <c r="L114" s="8">
        <v>0.8770436115600395</v>
      </c>
      <c r="M114" s="8">
        <v>0.9118355759612671</v>
      </c>
      <c r="N114" s="8">
        <v>0.9484430555310859</v>
      </c>
      <c r="O114" s="8">
        <v>0.9857394479287782</v>
      </c>
      <c r="P114" s="8">
        <v>1.025942036038461</v>
      </c>
      <c r="Q114" s="8">
        <v>1.0669922336391593</v>
      </c>
      <c r="R114" s="8">
        <v>1.1079262967820471</v>
      </c>
      <c r="S114" s="8">
        <v>1.1482894196436497</v>
      </c>
      <c r="T114" s="8">
        <v>1.1864853472994203</v>
      </c>
      <c r="U114" s="8">
        <v>1.2265802515542243</v>
      </c>
      <c r="V114" s="8">
        <v>1.265325822871016</v>
      </c>
      <c r="W114" s="8">
        <v>1.2999730335553328</v>
      </c>
      <c r="X114" s="8">
        <v>1.354644637361432</v>
      </c>
      <c r="Y114" s="8">
        <v>1.4121444498945614</v>
      </c>
      <c r="Z114" s="8">
        <v>1.4734393733640025</v>
      </c>
      <c r="AA114" s="8">
        <v>1.5287668104519883</v>
      </c>
      <c r="AB114" s="8">
        <v>1.5748993983976798</v>
      </c>
      <c r="AC114" s="8">
        <v>1.6238465879323138</v>
      </c>
      <c r="AD114" s="8">
        <v>1.6771680016775152</v>
      </c>
      <c r="AE114" s="8">
        <v>1.7347786141095156</v>
      </c>
      <c r="AF114" s="8">
        <v>1.7917990033955091</v>
      </c>
      <c r="AG114" s="8">
        <v>1.8416201318677037</v>
      </c>
      <c r="AH114" s="8">
        <v>1.8836528082177408</v>
      </c>
      <c r="AI114" s="8">
        <v>1.9201817464641384</v>
      </c>
      <c r="AJ114" s="8">
        <v>1.961106544645412</v>
      </c>
      <c r="AK114" s="8">
        <v>2.0094734692887672</v>
      </c>
      <c r="AL114" s="8">
        <v>2.0592993162604873</v>
      </c>
      <c r="AM114" s="8">
        <v>2.111571179000043</v>
      </c>
      <c r="AN114" s="8">
        <v>2.1642507622669536</v>
      </c>
      <c r="AO114" s="8">
        <v>2.2160231717337395</v>
      </c>
      <c r="AP114" s="8">
        <v>2.266072138857421</v>
      </c>
      <c r="AQ114" s="8">
        <v>2.3143916635503885</v>
      </c>
      <c r="AR114" s="8">
        <v>2.3456486789561417</v>
      </c>
      <c r="AS114" s="8">
        <v>2.379333580630037</v>
      </c>
      <c r="AT114" s="8">
        <v>2.414753737722367</v>
      </c>
      <c r="AU114" s="8">
        <v>2.454168485234068</v>
      </c>
      <c r="AV114" s="8">
        <v>2.490031797206392</v>
      </c>
      <c r="AW114" s="8">
        <v>2.532580013511332</v>
      </c>
      <c r="AX114" s="8">
        <v>2.5825757346204634</v>
      </c>
      <c r="AY114" s="8">
        <v>2.6382076177329483</v>
      </c>
      <c r="AZ114" s="8">
        <v>2.6923621264581583</v>
      </c>
      <c r="BA114" s="8">
        <v>2.7450293059974973</v>
      </c>
      <c r="BB114" s="8">
        <v>2.79909010516313</v>
      </c>
      <c r="BC114" s="8">
        <v>2.864002988361196</v>
      </c>
      <c r="BD114" s="8">
        <v>2.9184803170843656</v>
      </c>
      <c r="BE114" s="8">
        <v>2.975819076631792</v>
      </c>
      <c r="BF114" s="8">
        <v>3.0483844904466983</v>
      </c>
      <c r="BG114" s="8">
        <v>3.1097274133225725</v>
      </c>
      <c r="BH114" s="8">
        <v>3.157026635028111</v>
      </c>
      <c r="BI114" s="8">
        <v>3.189377510534679</v>
      </c>
      <c r="BJ114" s="8">
        <v>3.205177295106285</v>
      </c>
      <c r="BK114" s="8">
        <v>3.2191438691974104</v>
      </c>
      <c r="BL114" s="8">
        <v>3.234188441146471</v>
      </c>
      <c r="BM114" s="8">
        <v>3.2643281619662434</v>
      </c>
      <c r="BN114" s="8">
        <v>3.2949346354599474</v>
      </c>
      <c r="BO114" s="8">
        <v>3.340004412161389</v>
      </c>
      <c r="BP114" s="8">
        <v>3.3905185096106125</v>
      </c>
      <c r="BQ114" s="8">
        <v>3.422512932541205</v>
      </c>
      <c r="BR114" s="8">
        <v>3.45122351156407</v>
      </c>
      <c r="BS114" s="8">
        <v>3.4883531584218623</v>
      </c>
      <c r="BT114" s="8">
        <v>3.5272898670614343</v>
      </c>
      <c r="BU114" s="8">
        <v>3.4167059724164752</v>
      </c>
      <c r="BV114" s="8">
        <v>3.4647076626966933</v>
      </c>
      <c r="BW114" s="8">
        <v>3.466384518814237</v>
      </c>
      <c r="BX114" s="8">
        <v>3.4681924215188316</v>
      </c>
      <c r="BY114" s="8">
        <v>3.4701415122824053</v>
      </c>
      <c r="BZ114" s="8">
        <v>3.472242700622349</v>
      </c>
      <c r="CA114" s="8">
        <v>3.4745077193955223</v>
      </c>
      <c r="CB114" s="8">
        <v>3.4769491835654884</v>
      </c>
      <c r="CC114" s="8">
        <v>3.4795806525656006</v>
      </c>
      <c r="CD114" s="8">
        <v>3.48241669636409</v>
      </c>
      <c r="CE114" s="8">
        <v>3.485472965314857</v>
      </c>
      <c r="CF114" s="8">
        <v>3.4887662638480657</v>
      </c>
      <c r="CG114" s="8">
        <v>3.4923146280163</v>
      </c>
      <c r="CH114" s="8">
        <v>3.4961374068631383</v>
      </c>
      <c r="CI114" s="8">
        <v>3.500255347519408</v>
      </c>
      <c r="CJ114" s="8">
        <v>3.5046906838554754</v>
      </c>
      <c r="CK114" s="8">
        <v>3.5094672284227184</v>
      </c>
      <c r="CL114" s="8">
        <v>3.51461046730019</v>
      </c>
      <c r="CM114" s="8">
        <v>3.5201476573192534</v>
      </c>
      <c r="CN114" s="8">
        <v>3.5261079249646237</v>
      </c>
      <c r="CO114" s="8">
        <v>3.5325223660390823</v>
      </c>
      <c r="CP114" s="8">
        <v>3.5394241449243875</v>
      </c>
      <c r="CQ114" s="8">
        <v>3.5468485919647668</v>
      </c>
      <c r="CR114" s="8">
        <v>3.5548332971329755</v>
      </c>
      <c r="CS114" s="8">
        <v>3.5634181977019708</v>
      </c>
      <c r="CT114" s="8">
        <v>3.5726456571263</v>
      </c>
      <c r="CU114" s="8">
        <v>3.5825605317234746</v>
      </c>
      <c r="CV114" s="8">
        <v>3.5932102210228</v>
      </c>
      <c r="CW114" s="8">
        <v>3.604644696802242</v>
      </c>
      <c r="CX114" s="8">
        <v>3.6169165048470875</v>
      </c>
      <c r="CY114" s="8">
        <v>3.6300807323217663</v>
      </c>
      <c r="CZ114" s="5"/>
      <c r="DA114" s="12" t="s">
        <v>74</v>
      </c>
      <c r="DB114" s="5"/>
      <c r="DC114" s="5"/>
    </row>
    <row r="115" ht="15.75" customHeight="1">
      <c r="A115" s="5" t="s">
        <v>99</v>
      </c>
      <c r="B115" s="5" t="s">
        <v>64</v>
      </c>
      <c r="C115" s="8">
        <v>0.5172599779290035</v>
      </c>
      <c r="D115" s="8">
        <v>0.5522429289036831</v>
      </c>
      <c r="E115" s="8">
        <v>0.587323058244838</v>
      </c>
      <c r="F115" s="8">
        <v>0.6225703096691813</v>
      </c>
      <c r="G115" s="8">
        <v>0.6591595466488638</v>
      </c>
      <c r="H115" s="8">
        <v>0.6988768588922996</v>
      </c>
      <c r="I115" s="8">
        <v>0.7384695899125185</v>
      </c>
      <c r="J115" s="8">
        <v>0.7728535343302473</v>
      </c>
      <c r="K115" s="8">
        <v>0.8085539421134859</v>
      </c>
      <c r="L115" s="8">
        <v>0.84778147062823</v>
      </c>
      <c r="M115" s="8">
        <v>0.8814124976916009</v>
      </c>
      <c r="N115" s="8">
        <v>0.9167983409275106</v>
      </c>
      <c r="O115" s="8">
        <v>0.9528498840081473</v>
      </c>
      <c r="P115" s="8">
        <v>0.99171026278251</v>
      </c>
      <c r="Q115" s="8">
        <v>1.031389308603704</v>
      </c>
      <c r="R115" s="8">
        <v>1.0709550290818057</v>
      </c>
      <c r="S115" s="8">
        <v>1.109967203075833</v>
      </c>
      <c r="T115" s="8">
        <v>1.1468819998297421</v>
      </c>
      <c r="U115" s="8">
        <v>1.1856287825873686</v>
      </c>
      <c r="V115" s="8">
        <v>1.2230660977525931</v>
      </c>
      <c r="W115" s="8">
        <v>1.256534665756159</v>
      </c>
      <c r="X115" s="8">
        <v>1.30934867902692</v>
      </c>
      <c r="Y115" s="8">
        <v>1.364882737015842</v>
      </c>
      <c r="Z115" s="8">
        <v>1.4240671861676664</v>
      </c>
      <c r="AA115" s="8">
        <v>1.477459993134976</v>
      </c>
      <c r="AB115" s="8">
        <v>1.5219354057635972</v>
      </c>
      <c r="AC115" s="8">
        <v>1.569095190683438</v>
      </c>
      <c r="AD115" s="8">
        <v>1.6204390241877276</v>
      </c>
      <c r="AE115" s="8">
        <v>1.6758759393077471</v>
      </c>
      <c r="AF115" s="8">
        <v>1.7306797477982947</v>
      </c>
      <c r="AG115" s="8">
        <v>1.7784516786061157</v>
      </c>
      <c r="AH115" s="8">
        <v>1.81861642586267</v>
      </c>
      <c r="AI115" s="8">
        <v>1.8533688404890403</v>
      </c>
      <c r="AJ115" s="8">
        <v>1.8922675596113612</v>
      </c>
      <c r="AK115" s="8">
        <v>1.9382466121894852</v>
      </c>
      <c r="AL115" s="8">
        <v>1.985512052893326</v>
      </c>
      <c r="AM115" s="8">
        <v>2.035008058428876</v>
      </c>
      <c r="AN115" s="8">
        <v>2.0847548687018227</v>
      </c>
      <c r="AO115" s="8">
        <v>2.133472599240961</v>
      </c>
      <c r="AP115" s="8">
        <v>2.1803640338898083</v>
      </c>
      <c r="AQ115" s="8">
        <v>2.2254159077215028</v>
      </c>
      <c r="AR115" s="8">
        <v>2.2538555388899897</v>
      </c>
      <c r="AS115" s="8">
        <v>2.284476800389519</v>
      </c>
      <c r="AT115" s="8">
        <v>2.3166066788155817</v>
      </c>
      <c r="AU115" s="8">
        <v>2.352426296322888</v>
      </c>
      <c r="AV115" s="8">
        <v>2.3846391719717737</v>
      </c>
      <c r="AW115" s="8">
        <v>2.4141271057220752</v>
      </c>
      <c r="AX115" s="8">
        <v>2.454517825471607</v>
      </c>
      <c r="AY115" s="8">
        <v>2.515546114871608</v>
      </c>
      <c r="AZ115" s="8">
        <v>2.5634371993572445</v>
      </c>
      <c r="BA115" s="8">
        <v>2.6123140223473498</v>
      </c>
      <c r="BB115" s="8">
        <v>2.67602854946354</v>
      </c>
      <c r="BC115" s="8">
        <v>2.721501528352903</v>
      </c>
      <c r="BD115" s="8">
        <v>2.7699455287149415</v>
      </c>
      <c r="BE115" s="8">
        <v>2.8320375025990367</v>
      </c>
      <c r="BF115" s="8">
        <v>2.8728744388471874</v>
      </c>
      <c r="BG115" s="8">
        <v>2.9153081146521536</v>
      </c>
      <c r="BH115" s="8">
        <v>2.9532512211981756</v>
      </c>
      <c r="BI115" s="8">
        <v>2.985532042711237</v>
      </c>
      <c r="BJ115" s="8">
        <v>2.987450043283086</v>
      </c>
      <c r="BK115" s="8">
        <v>2.9757032463408297</v>
      </c>
      <c r="BL115" s="8">
        <v>2.9687978469578615</v>
      </c>
      <c r="BM115" s="8">
        <v>2.9632179753345653</v>
      </c>
      <c r="BN115" s="8">
        <v>2.956103255829009</v>
      </c>
      <c r="BO115" s="8">
        <v>2.949936869430998</v>
      </c>
      <c r="BP115" s="8">
        <v>2.9487941073287236</v>
      </c>
      <c r="BQ115" s="8">
        <v>2.9599977823142156</v>
      </c>
      <c r="BR115" s="8">
        <v>2.9685196959662714</v>
      </c>
      <c r="BS115" s="8">
        <v>2.9728920401752594</v>
      </c>
      <c r="BT115" s="8">
        <v>2.9843170049150958</v>
      </c>
      <c r="BU115" s="8">
        <v>2.8688096875249927</v>
      </c>
      <c r="BV115" s="8">
        <v>2.8840507339003163</v>
      </c>
      <c r="BW115" s="8">
        <v>2.895034132736513</v>
      </c>
      <c r="BX115" s="8">
        <v>2.906495384632593</v>
      </c>
      <c r="BY115" s="8">
        <v>2.9184539677576837</v>
      </c>
      <c r="BZ115" s="8">
        <v>2.9309299826478163</v>
      </c>
      <c r="CA115" s="8">
        <v>2.943944148143492</v>
      </c>
      <c r="CB115" s="8">
        <v>2.9575177931553545</v>
      </c>
      <c r="CC115" s="8">
        <v>2.9716728435979007</v>
      </c>
      <c r="CD115" s="8">
        <v>2.9864318037521143</v>
      </c>
      <c r="CE115" s="8">
        <v>3.00181773123199</v>
      </c>
      <c r="CF115" s="8">
        <v>3.0178542046368833</v>
      </c>
      <c r="CG115" s="8">
        <v>3.0345652828716254</v>
      </c>
      <c r="CH115" s="8">
        <v>3.0519754550097757</v>
      </c>
      <c r="CI115" s="8">
        <v>3.070109579462683</v>
      </c>
      <c r="CJ115" s="8">
        <v>3.0889928110993887</v>
      </c>
      <c r="CK115" s="8">
        <v>3.10865051484112</v>
      </c>
      <c r="CL115" s="8">
        <v>3.1291081641313436</v>
      </c>
      <c r="CM115" s="8">
        <v>3.1503912225608013</v>
      </c>
      <c r="CN115" s="8">
        <v>3.172525006810312</v>
      </c>
      <c r="CO115" s="8">
        <v>3.195534528967062</v>
      </c>
      <c r="CP115" s="8">
        <v>3.219444316178594</v>
      </c>
      <c r="CQ115" s="8">
        <v>3.2442782055401147</v>
      </c>
      <c r="CR115" s="8">
        <v>3.270059112074068</v>
      </c>
      <c r="CS115" s="8">
        <v>3.2968087676671862</v>
      </c>
      <c r="CT115" s="8">
        <v>3.3245474288922767</v>
      </c>
      <c r="CU115" s="8">
        <v>3.353293551775169</v>
      </c>
      <c r="CV115" s="8">
        <v>3.383063431788949</v>
      </c>
      <c r="CW115" s="8">
        <v>3.4138708076878115</v>
      </c>
      <c r="CX115" s="8">
        <v>3.4457264282535016</v>
      </c>
      <c r="CY115" s="8">
        <v>3.478637581642343</v>
      </c>
      <c r="CZ115" s="5"/>
      <c r="DA115" s="12" t="s">
        <v>74</v>
      </c>
      <c r="DB115" s="5"/>
      <c r="DC115" s="5"/>
    </row>
    <row r="116" ht="15.75" customHeight="1">
      <c r="A116" s="5" t="s">
        <v>99</v>
      </c>
      <c r="B116" s="5" t="s">
        <v>65</v>
      </c>
      <c r="C116" s="8">
        <v>0.532814300315371</v>
      </c>
      <c r="D116" s="8">
        <v>0.5688491589670295</v>
      </c>
      <c r="E116" s="8">
        <v>0.6049840204296261</v>
      </c>
      <c r="F116" s="8">
        <v>0.6412907894835194</v>
      </c>
      <c r="G116" s="8">
        <v>0.678979359578797</v>
      </c>
      <c r="H116" s="8">
        <v>0.7198889502195133</v>
      </c>
      <c r="I116" s="8">
        <v>0.7606680530364363</v>
      </c>
      <c r="J116" s="8">
        <v>0.7960778209634639</v>
      </c>
      <c r="K116" s="8">
        <v>0.8328369347644423</v>
      </c>
      <c r="L116" s="8">
        <v>0.8732183359117688</v>
      </c>
      <c r="M116" s="8">
        <v>0.90781804840159</v>
      </c>
      <c r="N116" s="8">
        <v>0.9441998845823639</v>
      </c>
      <c r="O116" s="8">
        <v>0.9812311242006266</v>
      </c>
      <c r="P116" s="8">
        <v>1.021105422504712</v>
      </c>
      <c r="Q116" s="8">
        <v>1.0617557051438524</v>
      </c>
      <c r="R116" s="8">
        <v>1.102201726697904</v>
      </c>
      <c r="S116" s="8">
        <v>1.141966773826291</v>
      </c>
      <c r="T116" s="8">
        <v>1.1794346352769036</v>
      </c>
      <c r="U116" s="8">
        <v>1.2186246822386662</v>
      </c>
      <c r="V116" s="8">
        <v>1.256271326592761</v>
      </c>
      <c r="W116" s="8">
        <v>1.2896049491246862</v>
      </c>
      <c r="X116" s="8">
        <v>1.3425337278179565</v>
      </c>
      <c r="Y116" s="8">
        <v>1.3979384550774607</v>
      </c>
      <c r="Z116" s="8">
        <v>1.456739167224528</v>
      </c>
      <c r="AA116" s="8">
        <v>1.509173435712396</v>
      </c>
      <c r="AB116" s="8">
        <v>1.551987767951565</v>
      </c>
      <c r="AC116" s="8">
        <v>1.5971024945222938</v>
      </c>
      <c r="AD116" s="8">
        <v>1.6460359981499548</v>
      </c>
      <c r="AE116" s="8">
        <v>1.6986723172690767</v>
      </c>
      <c r="AF116" s="8">
        <v>1.7501249550020426</v>
      </c>
      <c r="AG116" s="8">
        <v>1.7937882982602622</v>
      </c>
      <c r="AH116" s="8">
        <v>1.829159423130027</v>
      </c>
      <c r="AI116" s="8">
        <v>1.8584190417309676</v>
      </c>
      <c r="AJ116" s="8">
        <v>1.8914100672089709</v>
      </c>
      <c r="AK116" s="8">
        <v>1.9311528673027003</v>
      </c>
      <c r="AL116" s="8">
        <v>1.9716780891977213</v>
      </c>
      <c r="AM116" s="8">
        <v>2.0139574337775237</v>
      </c>
      <c r="AN116" s="8">
        <v>2.0559508474050903</v>
      </c>
      <c r="AO116" s="8">
        <v>2.0963393001101425</v>
      </c>
      <c r="AP116" s="8">
        <v>2.1343012281244196</v>
      </c>
      <c r="AQ116" s="8">
        <v>2.1698232117800087</v>
      </c>
      <c r="AR116" s="8">
        <v>2.188237185617807</v>
      </c>
      <c r="AS116" s="8">
        <v>2.20844499220308</v>
      </c>
      <c r="AT116" s="8">
        <v>2.229762532655117</v>
      </c>
      <c r="AU116" s="8">
        <v>2.254447966754806</v>
      </c>
      <c r="AV116" s="8">
        <v>2.274999514313161</v>
      </c>
      <c r="AW116" s="8">
        <v>2.295620708474944</v>
      </c>
      <c r="AX116" s="8">
        <v>2.321962367416113</v>
      </c>
      <c r="AY116" s="8">
        <v>2.350501889603435</v>
      </c>
      <c r="AZ116" s="8">
        <v>2.373546915145358</v>
      </c>
      <c r="BA116" s="8">
        <v>2.402363294643508</v>
      </c>
      <c r="BB116" s="8">
        <v>2.4570268315439794</v>
      </c>
      <c r="BC116" s="8">
        <v>2.504193824340664</v>
      </c>
      <c r="BD116" s="8">
        <v>2.535430817936003</v>
      </c>
      <c r="BE116" s="8">
        <v>2.5732746641968256</v>
      </c>
      <c r="BF116" s="8">
        <v>2.6049707533268904</v>
      </c>
      <c r="BG116" s="8">
        <v>2.638003168639543</v>
      </c>
      <c r="BH116" s="8">
        <v>2.6647544346665475</v>
      </c>
      <c r="BI116" s="8">
        <v>2.691882734194414</v>
      </c>
      <c r="BJ116" s="8">
        <v>2.7120371713810125</v>
      </c>
      <c r="BK116" s="8">
        <v>2.733705930766629</v>
      </c>
      <c r="BL116" s="8">
        <v>2.7581222300497807</v>
      </c>
      <c r="BM116" s="8">
        <v>2.780112055179766</v>
      </c>
      <c r="BN116" s="8">
        <v>2.829780944016428</v>
      </c>
      <c r="BO116" s="8">
        <v>2.871216768358867</v>
      </c>
      <c r="BP116" s="8">
        <v>2.9099135159689404</v>
      </c>
      <c r="BQ116" s="8">
        <v>2.949096126153306</v>
      </c>
      <c r="BR116" s="8">
        <v>2.980091877566303</v>
      </c>
      <c r="BS116" s="8">
        <v>3.007811527954722</v>
      </c>
      <c r="BT116" s="8">
        <v>3.041011611366048</v>
      </c>
      <c r="BU116" s="8">
        <v>2.93817465710045</v>
      </c>
      <c r="BV116" s="8">
        <v>2.961252739469379</v>
      </c>
      <c r="BW116" s="8">
        <v>2.961547883439477</v>
      </c>
      <c r="BX116" s="8">
        <v>2.961879084258554</v>
      </c>
      <c r="BY116" s="8">
        <v>2.962250744693464</v>
      </c>
      <c r="BZ116" s="8">
        <v>2.9626678045443393</v>
      </c>
      <c r="CA116" s="8">
        <v>2.9631358059997965</v>
      </c>
      <c r="CB116" s="8">
        <v>2.9636609669059735</v>
      </c>
      <c r="CC116" s="8">
        <v>2.9642502628970653</v>
      </c>
      <c r="CD116" s="8">
        <v>2.964911519445628</v>
      </c>
      <c r="CE116" s="8">
        <v>2.9656535150135857</v>
      </c>
      <c r="CF116" s="8">
        <v>2.9664860966207534</v>
      </c>
      <c r="CG116" s="8">
        <v>2.9674203092978053</v>
      </c>
      <c r="CH116" s="8">
        <v>2.968468541056123</v>
      </c>
      <c r="CI116" s="8">
        <v>2.9696446851888387</v>
      </c>
      <c r="CJ116" s="8">
        <v>2.9709643219165645</v>
      </c>
      <c r="CK116" s="8">
        <v>2.9724449216084388</v>
      </c>
      <c r="CL116" s="8">
        <v>2.9741060720445835</v>
      </c>
      <c r="CM116" s="8">
        <v>2.97596973243962</v>
      </c>
      <c r="CN116" s="8">
        <v>2.978060517217607</v>
      </c>
      <c r="CO116" s="8">
        <v>2.9804060128145418</v>
      </c>
      <c r="CP116" s="8">
        <v>2.98303713108176</v>
      </c>
      <c r="CQ116" s="8">
        <v>2.985988503166355</v>
      </c>
      <c r="CR116" s="8">
        <v>2.989298918044195</v>
      </c>
      <c r="CS116" s="8">
        <v>2.993011810164224</v>
      </c>
      <c r="CT116" s="8">
        <v>2.9971758009105667</v>
      </c>
      <c r="CU116" s="8">
        <v>3.0018452987749216</v>
      </c>
      <c r="CV116" s="8">
        <v>3.007081163218251</v>
      </c>
      <c r="CW116" s="8">
        <v>3.0129514371360457</v>
      </c>
      <c r="CX116" s="8">
        <v>3.0195321525534875</v>
      </c>
      <c r="CY116" s="8">
        <v>3.0269082135674137</v>
      </c>
      <c r="CZ116" s="5"/>
      <c r="DA116" s="12" t="s">
        <v>74</v>
      </c>
      <c r="DB116" s="5"/>
      <c r="DC116" s="5"/>
    </row>
    <row r="117" ht="15.75" customHeight="1">
      <c r="A117" s="10" t="s">
        <v>99</v>
      </c>
      <c r="B117" s="10" t="s">
        <v>66</v>
      </c>
      <c r="C117" s="11">
        <f t="shared" ref="C117:CY117" si="28">SUM(C114:C116)</f>
        <v>1.585188007</v>
      </c>
      <c r="D117" s="11">
        <f t="shared" si="28"/>
        <v>1.69239624</v>
      </c>
      <c r="E117" s="11">
        <f t="shared" si="28"/>
        <v>1.799902186</v>
      </c>
      <c r="F117" s="11">
        <f t="shared" si="28"/>
        <v>1.907920053</v>
      </c>
      <c r="G117" s="11">
        <f t="shared" si="28"/>
        <v>2.020050012</v>
      </c>
      <c r="H117" s="11">
        <f t="shared" si="28"/>
        <v>2.141765112</v>
      </c>
      <c r="I117" s="11">
        <f t="shared" si="28"/>
        <v>2.263096264</v>
      </c>
      <c r="J117" s="11">
        <f t="shared" si="28"/>
        <v>2.368460729</v>
      </c>
      <c r="K117" s="11">
        <f t="shared" si="28"/>
        <v>2.477852921</v>
      </c>
      <c r="L117" s="11">
        <f t="shared" si="28"/>
        <v>2.598043418</v>
      </c>
      <c r="M117" s="11">
        <f t="shared" si="28"/>
        <v>2.701066122</v>
      </c>
      <c r="N117" s="11">
        <f t="shared" si="28"/>
        <v>2.809441281</v>
      </c>
      <c r="O117" s="11">
        <f t="shared" si="28"/>
        <v>2.919820456</v>
      </c>
      <c r="P117" s="11">
        <f t="shared" si="28"/>
        <v>3.038757721</v>
      </c>
      <c r="Q117" s="11">
        <f t="shared" si="28"/>
        <v>3.160137247</v>
      </c>
      <c r="R117" s="11">
        <f t="shared" si="28"/>
        <v>3.281083053</v>
      </c>
      <c r="S117" s="11">
        <f t="shared" si="28"/>
        <v>3.400223397</v>
      </c>
      <c r="T117" s="11">
        <f t="shared" si="28"/>
        <v>3.512801982</v>
      </c>
      <c r="U117" s="11">
        <f t="shared" si="28"/>
        <v>3.630833716</v>
      </c>
      <c r="V117" s="11">
        <f t="shared" si="28"/>
        <v>3.744663247</v>
      </c>
      <c r="W117" s="11">
        <f t="shared" si="28"/>
        <v>3.846112648</v>
      </c>
      <c r="X117" s="11">
        <f t="shared" si="28"/>
        <v>4.006527044</v>
      </c>
      <c r="Y117" s="11">
        <f t="shared" si="28"/>
        <v>4.174965642</v>
      </c>
      <c r="Z117" s="11">
        <f t="shared" si="28"/>
        <v>4.354245727</v>
      </c>
      <c r="AA117" s="11">
        <f t="shared" si="28"/>
        <v>4.515400239</v>
      </c>
      <c r="AB117" s="11">
        <f t="shared" si="28"/>
        <v>4.648822572</v>
      </c>
      <c r="AC117" s="11">
        <f t="shared" si="28"/>
        <v>4.790044273</v>
      </c>
      <c r="AD117" s="11">
        <f t="shared" si="28"/>
        <v>4.943643024</v>
      </c>
      <c r="AE117" s="11">
        <f t="shared" si="28"/>
        <v>5.109326871</v>
      </c>
      <c r="AF117" s="11">
        <f t="shared" si="28"/>
        <v>5.272603706</v>
      </c>
      <c r="AG117" s="11">
        <f t="shared" si="28"/>
        <v>5.413860109</v>
      </c>
      <c r="AH117" s="11">
        <f t="shared" si="28"/>
        <v>5.531428657</v>
      </c>
      <c r="AI117" s="11">
        <f t="shared" si="28"/>
        <v>5.631969629</v>
      </c>
      <c r="AJ117" s="11">
        <f t="shared" si="28"/>
        <v>5.744784171</v>
      </c>
      <c r="AK117" s="11">
        <f t="shared" si="28"/>
        <v>5.878872949</v>
      </c>
      <c r="AL117" s="11">
        <f t="shared" si="28"/>
        <v>6.016489458</v>
      </c>
      <c r="AM117" s="11">
        <f t="shared" si="28"/>
        <v>6.160536671</v>
      </c>
      <c r="AN117" s="11">
        <f t="shared" si="28"/>
        <v>6.304956478</v>
      </c>
      <c r="AO117" s="11">
        <f t="shared" si="28"/>
        <v>6.445835071</v>
      </c>
      <c r="AP117" s="11">
        <f t="shared" si="28"/>
        <v>6.580737401</v>
      </c>
      <c r="AQ117" s="11">
        <f t="shared" si="28"/>
        <v>6.709630783</v>
      </c>
      <c r="AR117" s="11">
        <f t="shared" si="28"/>
        <v>6.787741403</v>
      </c>
      <c r="AS117" s="11">
        <f t="shared" si="28"/>
        <v>6.872255373</v>
      </c>
      <c r="AT117" s="11">
        <f t="shared" si="28"/>
        <v>6.961122949</v>
      </c>
      <c r="AU117" s="11">
        <f t="shared" si="28"/>
        <v>7.061042748</v>
      </c>
      <c r="AV117" s="11">
        <f t="shared" si="28"/>
        <v>7.149670483</v>
      </c>
      <c r="AW117" s="11">
        <f t="shared" si="28"/>
        <v>7.242327828</v>
      </c>
      <c r="AX117" s="11">
        <f t="shared" si="28"/>
        <v>7.359055928</v>
      </c>
      <c r="AY117" s="11">
        <f t="shared" si="28"/>
        <v>7.504255622</v>
      </c>
      <c r="AZ117" s="11">
        <f t="shared" si="28"/>
        <v>7.629346241</v>
      </c>
      <c r="BA117" s="11">
        <f t="shared" si="28"/>
        <v>7.759706623</v>
      </c>
      <c r="BB117" s="11">
        <f t="shared" si="28"/>
        <v>7.932145486</v>
      </c>
      <c r="BC117" s="11">
        <f t="shared" si="28"/>
        <v>8.089698341</v>
      </c>
      <c r="BD117" s="11">
        <f t="shared" si="28"/>
        <v>8.223856664</v>
      </c>
      <c r="BE117" s="11">
        <f t="shared" si="28"/>
        <v>8.381131243</v>
      </c>
      <c r="BF117" s="11">
        <f t="shared" si="28"/>
        <v>8.526229683</v>
      </c>
      <c r="BG117" s="11">
        <f t="shared" si="28"/>
        <v>8.663038697</v>
      </c>
      <c r="BH117" s="11">
        <f t="shared" si="28"/>
        <v>8.775032291</v>
      </c>
      <c r="BI117" s="11">
        <f t="shared" si="28"/>
        <v>8.866792287</v>
      </c>
      <c r="BJ117" s="11">
        <f t="shared" si="28"/>
        <v>8.90466451</v>
      </c>
      <c r="BK117" s="11">
        <f t="shared" si="28"/>
        <v>8.928553046</v>
      </c>
      <c r="BL117" s="11">
        <f t="shared" si="28"/>
        <v>8.961108518</v>
      </c>
      <c r="BM117" s="11">
        <f t="shared" si="28"/>
        <v>9.007658192</v>
      </c>
      <c r="BN117" s="11">
        <f t="shared" si="28"/>
        <v>9.080818835</v>
      </c>
      <c r="BO117" s="11">
        <f t="shared" si="28"/>
        <v>9.16115805</v>
      </c>
      <c r="BP117" s="11">
        <f t="shared" si="28"/>
        <v>9.249226133</v>
      </c>
      <c r="BQ117" s="11">
        <f t="shared" si="28"/>
        <v>9.331606841</v>
      </c>
      <c r="BR117" s="11">
        <f t="shared" si="28"/>
        <v>9.399835085</v>
      </c>
      <c r="BS117" s="11">
        <f t="shared" si="28"/>
        <v>9.469056727</v>
      </c>
      <c r="BT117" s="11">
        <f t="shared" si="28"/>
        <v>9.552618483</v>
      </c>
      <c r="BU117" s="11">
        <f t="shared" si="28"/>
        <v>9.223690317</v>
      </c>
      <c r="BV117" s="11">
        <f t="shared" si="28"/>
        <v>9.310011136</v>
      </c>
      <c r="BW117" s="11">
        <f t="shared" si="28"/>
        <v>9.322966535</v>
      </c>
      <c r="BX117" s="11">
        <f t="shared" si="28"/>
        <v>9.33656689</v>
      </c>
      <c r="BY117" s="11">
        <f t="shared" si="28"/>
        <v>9.350846225</v>
      </c>
      <c r="BZ117" s="11">
        <f t="shared" si="28"/>
        <v>9.365840488</v>
      </c>
      <c r="CA117" s="11">
        <f t="shared" si="28"/>
        <v>9.381587674</v>
      </c>
      <c r="CB117" s="11">
        <f t="shared" si="28"/>
        <v>9.398127944</v>
      </c>
      <c r="CC117" s="11">
        <f t="shared" si="28"/>
        <v>9.415503759</v>
      </c>
      <c r="CD117" s="11">
        <f t="shared" si="28"/>
        <v>9.43376002</v>
      </c>
      <c r="CE117" s="11">
        <f t="shared" si="28"/>
        <v>9.452944212</v>
      </c>
      <c r="CF117" s="11">
        <f t="shared" si="28"/>
        <v>9.473106565</v>
      </c>
      <c r="CG117" s="11">
        <f t="shared" si="28"/>
        <v>9.49430022</v>
      </c>
      <c r="CH117" s="11">
        <f t="shared" si="28"/>
        <v>9.516581403</v>
      </c>
      <c r="CI117" s="11">
        <f t="shared" si="28"/>
        <v>9.540009612</v>
      </c>
      <c r="CJ117" s="11">
        <f t="shared" si="28"/>
        <v>9.564647817</v>
      </c>
      <c r="CK117" s="11">
        <f t="shared" si="28"/>
        <v>9.590562665</v>
      </c>
      <c r="CL117" s="11">
        <f t="shared" si="28"/>
        <v>9.617824703</v>
      </c>
      <c r="CM117" s="11">
        <f t="shared" si="28"/>
        <v>9.646508612</v>
      </c>
      <c r="CN117" s="11">
        <f t="shared" si="28"/>
        <v>9.676693449</v>
      </c>
      <c r="CO117" s="11">
        <f t="shared" si="28"/>
        <v>9.708462908</v>
      </c>
      <c r="CP117" s="11">
        <f t="shared" si="28"/>
        <v>9.741905592</v>
      </c>
      <c r="CQ117" s="11">
        <f t="shared" si="28"/>
        <v>9.777115301</v>
      </c>
      <c r="CR117" s="11">
        <f t="shared" si="28"/>
        <v>9.814191327</v>
      </c>
      <c r="CS117" s="11">
        <f t="shared" si="28"/>
        <v>9.853238776</v>
      </c>
      <c r="CT117" s="11">
        <f t="shared" si="28"/>
        <v>9.894368887</v>
      </c>
      <c r="CU117" s="11">
        <f t="shared" si="28"/>
        <v>9.937699382</v>
      </c>
      <c r="CV117" s="11">
        <f t="shared" si="28"/>
        <v>9.983354816</v>
      </c>
      <c r="CW117" s="11">
        <f t="shared" si="28"/>
        <v>10.03146694</v>
      </c>
      <c r="CX117" s="11">
        <f t="shared" si="28"/>
        <v>10.08217509</v>
      </c>
      <c r="CY117" s="11">
        <f t="shared" si="28"/>
        <v>10.13562653</v>
      </c>
      <c r="CZ117" s="5"/>
      <c r="DA117" s="5"/>
      <c r="DB117" s="5"/>
      <c r="DC117" s="5"/>
    </row>
    <row r="118" ht="15.75" customHeight="1">
      <c r="A118" s="5" t="s">
        <v>100</v>
      </c>
      <c r="B118" s="5" t="s">
        <v>62</v>
      </c>
      <c r="C118" s="8">
        <v>1.5590257447182276</v>
      </c>
      <c r="D118" s="8">
        <v>1.6418182141543607</v>
      </c>
      <c r="E118" s="8">
        <v>1.7237945061310689</v>
      </c>
      <c r="F118" s="8">
        <v>1.805264128382259</v>
      </c>
      <c r="G118" s="8">
        <v>1.8896803804660274</v>
      </c>
      <c r="H118" s="8">
        <v>1.982074430313775</v>
      </c>
      <c r="I118" s="8">
        <v>2.0731309915901033</v>
      </c>
      <c r="J118" s="8">
        <v>2.148816099918049</v>
      </c>
      <c r="K118" s="8">
        <v>2.2275832718165</v>
      </c>
      <c r="L118" s="8">
        <v>2.3154236834352706</v>
      </c>
      <c r="M118" s="8">
        <v>2.3874342355692013</v>
      </c>
      <c r="N118" s="8">
        <v>2.5112074765582904</v>
      </c>
      <c r="O118" s="8">
        <v>2.6385894611856293</v>
      </c>
      <c r="P118" s="8">
        <v>2.775602650066931</v>
      </c>
      <c r="Q118" s="8">
        <v>2.9168307338328185</v>
      </c>
      <c r="R118" s="8">
        <v>3.0596455770028563</v>
      </c>
      <c r="S118" s="8">
        <v>3.202731514324881</v>
      </c>
      <c r="T118" s="8">
        <v>3.341509995544604</v>
      </c>
      <c r="U118" s="8">
        <v>3.487332384237974</v>
      </c>
      <c r="V118" s="8">
        <v>3.6309963766081688</v>
      </c>
      <c r="W118" s="8">
        <v>3.76440276693319</v>
      </c>
      <c r="X118" s="8">
        <v>3.8254585483168033</v>
      </c>
      <c r="Y118" s="8">
        <v>3.891867297441403</v>
      </c>
      <c r="Z118" s="8">
        <v>3.965875597527819</v>
      </c>
      <c r="AA118" s="8">
        <v>4.021306495764188</v>
      </c>
      <c r="AB118" s="8">
        <v>4.051112658728442</v>
      </c>
      <c r="AC118" s="8">
        <v>4.08719049284141</v>
      </c>
      <c r="AD118" s="8">
        <v>4.132995734751364</v>
      </c>
      <c r="AE118" s="8">
        <v>4.187735987939924</v>
      </c>
      <c r="AF118" s="8">
        <v>4.239344663273236</v>
      </c>
      <c r="AG118" s="8">
        <v>4.2726842429558864</v>
      </c>
      <c r="AH118" s="8">
        <v>4.3215079348607315</v>
      </c>
      <c r="AI118" s="8">
        <v>4.357239680204665</v>
      </c>
      <c r="AJ118" s="8">
        <v>4.4025319311586495</v>
      </c>
      <c r="AK118" s="8">
        <v>4.46385567308845</v>
      </c>
      <c r="AL118" s="8">
        <v>4.527569630182593</v>
      </c>
      <c r="AM118" s="8">
        <v>4.595761689584852</v>
      </c>
      <c r="AN118" s="8">
        <v>4.663918791469769</v>
      </c>
      <c r="AO118" s="8">
        <v>4.729248766402356</v>
      </c>
      <c r="AP118" s="8">
        <v>4.790119294383329</v>
      </c>
      <c r="AQ118" s="8">
        <v>4.846653989613487</v>
      </c>
      <c r="AR118" s="8">
        <v>4.858114080438987</v>
      </c>
      <c r="AS118" s="8">
        <v>4.875220704489457</v>
      </c>
      <c r="AT118" s="8">
        <v>4.896376179152631</v>
      </c>
      <c r="AU118" s="8">
        <v>4.925979134676038</v>
      </c>
      <c r="AV118" s="8">
        <v>4.9487721045854896</v>
      </c>
      <c r="AW118" s="8">
        <v>4.962604191434218</v>
      </c>
      <c r="AX118" s="8">
        <v>4.968020398177791</v>
      </c>
      <c r="AY118" s="8">
        <v>4.968685996432444</v>
      </c>
      <c r="AZ118" s="8">
        <v>4.972920845330648</v>
      </c>
      <c r="BA118" s="8">
        <v>4.99532919713428</v>
      </c>
      <c r="BB118" s="8">
        <v>5.075012885577217</v>
      </c>
      <c r="BC118" s="8">
        <v>5.167308749877955</v>
      </c>
      <c r="BD118" s="8">
        <v>5.25154798665694</v>
      </c>
      <c r="BE118" s="8">
        <v>5.349137171444799</v>
      </c>
      <c r="BF118" s="8">
        <v>5.464152463057738</v>
      </c>
      <c r="BG118" s="8">
        <v>5.605744865386748</v>
      </c>
      <c r="BH118" s="8">
        <v>5.646488598642167</v>
      </c>
      <c r="BI118" s="8">
        <v>5.667262985224833</v>
      </c>
      <c r="BJ118" s="8">
        <v>5.649665959513932</v>
      </c>
      <c r="BK118" s="8">
        <v>5.614430220029833</v>
      </c>
      <c r="BL118" s="8">
        <v>5.62026614972658</v>
      </c>
      <c r="BM118" s="8">
        <v>5.6663852977158164</v>
      </c>
      <c r="BN118" s="8">
        <v>5.705286368625634</v>
      </c>
      <c r="BO118" s="8">
        <v>5.769394807566367</v>
      </c>
      <c r="BP118" s="8">
        <v>5.829634280727433</v>
      </c>
      <c r="BQ118" s="8">
        <v>5.884907443988122</v>
      </c>
      <c r="BR118" s="8">
        <v>5.946628642507259</v>
      </c>
      <c r="BS118" s="8">
        <v>6.003710053784518</v>
      </c>
      <c r="BT118" s="8">
        <v>6.029420941425276</v>
      </c>
      <c r="BU118" s="8">
        <v>6.0161103608884865</v>
      </c>
      <c r="BV118" s="8">
        <v>6.079107842053023</v>
      </c>
      <c r="BW118" s="8">
        <v>6.08303187893575</v>
      </c>
      <c r="BX118" s="8">
        <v>6.087154840253478</v>
      </c>
      <c r="BY118" s="8">
        <v>6.091485901404036</v>
      </c>
      <c r="BZ118" s="8">
        <v>6.09603455617231</v>
      </c>
      <c r="CA118" s="8">
        <v>6.1008106148344226</v>
      </c>
      <c r="CB118" s="8">
        <v>6.105824200214483</v>
      </c>
      <c r="CC118" s="8">
        <v>6.111085741403793</v>
      </c>
      <c r="CD118" s="8">
        <v>6.116605964823669</v>
      </c>
      <c r="CE118" s="8">
        <v>6.12239588228272</v>
      </c>
      <c r="CF118" s="8">
        <v>6.128466775647331</v>
      </c>
      <c r="CG118" s="8">
        <v>6.134830177710735</v>
      </c>
      <c r="CH118" s="8">
        <v>6.141497848811372</v>
      </c>
      <c r="CI118" s="8">
        <v>6.148481748715785</v>
      </c>
      <c r="CJ118" s="8">
        <v>6.155794003245513</v>
      </c>
      <c r="CK118" s="8">
        <v>6.1634468650918235</v>
      </c>
      <c r="CL118" s="8">
        <v>6.171452668227603</v>
      </c>
      <c r="CM118" s="8">
        <v>6.179823775293207</v>
      </c>
      <c r="CN118" s="8">
        <v>6.188572517303733</v>
      </c>
      <c r="CO118" s="8">
        <v>6.197711125000553</v>
      </c>
      <c r="CP118" s="8">
        <v>6.2072516511518305</v>
      </c>
      <c r="CQ118" s="8">
        <v>6.217205883097163</v>
      </c>
      <c r="CR118" s="8">
        <v>6.227585244833133</v>
      </c>
      <c r="CS118" s="8">
        <v>6.238400687952202</v>
      </c>
      <c r="CT118" s="8">
        <v>6.249662570780573</v>
      </c>
      <c r="CU118" s="8">
        <v>6.261380525115227</v>
      </c>
      <c r="CV118" s="8">
        <v>6.273563310040829</v>
      </c>
      <c r="CW118" s="8">
        <v>6.286218652418403</v>
      </c>
      <c r="CX118" s="8">
        <v>6.299353073785216</v>
      </c>
      <c r="CY118" s="8">
        <v>6.312971703594913</v>
      </c>
      <c r="CZ118" s="5"/>
      <c r="DA118" s="5" t="s">
        <v>63</v>
      </c>
      <c r="DB118" s="5"/>
      <c r="DC118" s="5"/>
    </row>
    <row r="119" ht="15.75" customHeight="1">
      <c r="A119" s="5" t="s">
        <v>100</v>
      </c>
      <c r="B119" s="5" t="s">
        <v>64</v>
      </c>
      <c r="C119" s="8">
        <v>1.7859099159358034</v>
      </c>
      <c r="D119" s="8">
        <v>1.8807511285160448</v>
      </c>
      <c r="E119" s="8">
        <v>1.9746573856604184</v>
      </c>
      <c r="F119" s="8">
        <v>2.067983237319675</v>
      </c>
      <c r="G119" s="8">
        <v>2.1646845390483627</v>
      </c>
      <c r="H119" s="8">
        <v>2.2705246397249526</v>
      </c>
      <c r="I119" s="8">
        <v>2.3748325990280676</v>
      </c>
      <c r="J119" s="8">
        <v>2.4615320849753632</v>
      </c>
      <c r="K119" s="8">
        <v>2.5517621179652434</v>
      </c>
      <c r="L119" s="8">
        <v>2.652385714062736</v>
      </c>
      <c r="M119" s="8">
        <v>2.734875540202601</v>
      </c>
      <c r="N119" s="8">
        <v>2.876660642806307</v>
      </c>
      <c r="O119" s="8">
        <v>3.022578927810075</v>
      </c>
      <c r="P119" s="8">
        <v>3.179528737481331</v>
      </c>
      <c r="Q119" s="8">
        <v>3.3413046291571686</v>
      </c>
      <c r="R119" s="8">
        <v>3.504894612170364</v>
      </c>
      <c r="S119" s="8">
        <v>3.668789501925574</v>
      </c>
      <c r="T119" s="8">
        <v>3.8277414943469164</v>
      </c>
      <c r="U119" s="8">
        <v>3.994749827026991</v>
      </c>
      <c r="V119" s="8">
        <v>4.159267480381102</v>
      </c>
      <c r="W119" s="8">
        <v>4.312009343317921</v>
      </c>
      <c r="X119" s="8">
        <v>4.3818439886856595</v>
      </c>
      <c r="Y119" s="8">
        <v>4.457770635292825</v>
      </c>
      <c r="Z119" s="8">
        <v>4.542351871552093</v>
      </c>
      <c r="AA119" s="8">
        <v>4.605588560728737</v>
      </c>
      <c r="AB119" s="8">
        <v>4.639393420586631</v>
      </c>
      <c r="AC119" s="8">
        <v>4.6802887945318465</v>
      </c>
      <c r="AD119" s="8">
        <v>4.732216012588263</v>
      </c>
      <c r="AE119" s="8">
        <v>4.794248913106489</v>
      </c>
      <c r="AF119" s="8">
        <v>4.852545605537103</v>
      </c>
      <c r="AG119" s="8">
        <v>4.889745920635012</v>
      </c>
      <c r="AH119" s="8">
        <v>4.944462015067828</v>
      </c>
      <c r="AI119" s="8">
        <v>4.983958855996119</v>
      </c>
      <c r="AJ119" s="8">
        <v>5.034163861678933</v>
      </c>
      <c r="AK119" s="8">
        <v>5.102469053887186</v>
      </c>
      <c r="AL119" s="8">
        <v>5.173228586022393</v>
      </c>
      <c r="AM119" s="8">
        <v>5.248816455948015</v>
      </c>
      <c r="AN119" s="8">
        <v>5.324046937121975</v>
      </c>
      <c r="AO119" s="8">
        <v>5.395707635969497</v>
      </c>
      <c r="AP119" s="8">
        <v>5.461916868235466</v>
      </c>
      <c r="AQ119" s="8">
        <v>5.522806481022949</v>
      </c>
      <c r="AR119" s="8">
        <v>5.531899704284971</v>
      </c>
      <c r="AS119" s="8">
        <v>5.547140645647209</v>
      </c>
      <c r="AT119" s="8">
        <v>5.566698650237145</v>
      </c>
      <c r="AU119" s="8">
        <v>5.595613337171932</v>
      </c>
      <c r="AV119" s="8">
        <v>5.6164088306420075</v>
      </c>
      <c r="AW119" s="8">
        <v>5.6473640355706225</v>
      </c>
      <c r="AX119" s="8">
        <v>5.678479656242141</v>
      </c>
      <c r="AY119" s="8">
        <v>5.7199745335539856</v>
      </c>
      <c r="AZ119" s="8">
        <v>5.768452877292026</v>
      </c>
      <c r="BA119" s="8">
        <v>5.795683834009352</v>
      </c>
      <c r="BB119" s="8">
        <v>5.824897000630779</v>
      </c>
      <c r="BC119" s="8">
        <v>5.825821435606466</v>
      </c>
      <c r="BD119" s="8">
        <v>5.821102525640598</v>
      </c>
      <c r="BE119" s="8">
        <v>5.8576686694000895</v>
      </c>
      <c r="BF119" s="8">
        <v>5.846840175853251</v>
      </c>
      <c r="BG119" s="8">
        <v>5.816209652241975</v>
      </c>
      <c r="BH119" s="8">
        <v>5.8315801595545045</v>
      </c>
      <c r="BI119" s="8">
        <v>5.815611791948487</v>
      </c>
      <c r="BJ119" s="8">
        <v>5.762531214863231</v>
      </c>
      <c r="BK119" s="8">
        <v>5.695844423218722</v>
      </c>
      <c r="BL119" s="8">
        <v>5.655441471644011</v>
      </c>
      <c r="BM119" s="8">
        <v>5.6375084833276405</v>
      </c>
      <c r="BN119" s="8">
        <v>5.612494338341684</v>
      </c>
      <c r="BO119" s="8">
        <v>5.605029956691608</v>
      </c>
      <c r="BP119" s="8">
        <v>5.583587083624537</v>
      </c>
      <c r="BQ119" s="8">
        <v>5.552813206521774</v>
      </c>
      <c r="BR119" s="8">
        <v>5.531238304627663</v>
      </c>
      <c r="BS119" s="8">
        <v>5.497702687085537</v>
      </c>
      <c r="BT119" s="8">
        <v>5.456236722980923</v>
      </c>
      <c r="BU119" s="8">
        <v>5.395952625139393</v>
      </c>
      <c r="BV119" s="8">
        <v>5.401615944273838</v>
      </c>
      <c r="BW119" s="8">
        <v>5.409192533323243</v>
      </c>
      <c r="BX119" s="8">
        <v>5.41720753806845</v>
      </c>
      <c r="BY119" s="8">
        <v>5.425684391570687</v>
      </c>
      <c r="BZ119" s="8">
        <v>5.4346475173368995</v>
      </c>
      <c r="CA119" s="8">
        <v>5.444122333088058</v>
      </c>
      <c r="CB119" s="8">
        <v>5.454135247646239</v>
      </c>
      <c r="CC119" s="8">
        <v>5.464713649673127</v>
      </c>
      <c r="CD119" s="8">
        <v>5.475885886826695</v>
      </c>
      <c r="CE119" s="8">
        <v>5.487681233721044</v>
      </c>
      <c r="CF119" s="8">
        <v>5.500129846876553</v>
      </c>
      <c r="CG119" s="8">
        <v>5.513262704633973</v>
      </c>
      <c r="CH119" s="8">
        <v>5.527111529777382</v>
      </c>
      <c r="CI119" s="8">
        <v>5.541708692369202</v>
      </c>
      <c r="CJ119" s="8">
        <v>5.557087090047874</v>
      </c>
      <c r="CK119" s="8">
        <v>5.573280002779842</v>
      </c>
      <c r="CL119" s="8">
        <v>5.5903209187977945</v>
      </c>
      <c r="CM119" s="8">
        <v>5.6082433282047</v>
      </c>
      <c r="CN119" s="8">
        <v>5.627080480488684</v>
      </c>
      <c r="CO119" s="8">
        <v>5.6468651019913</v>
      </c>
      <c r="CP119" s="8">
        <v>5.6676290692188385</v>
      </c>
      <c r="CQ119" s="8">
        <v>5.689403033805786</v>
      </c>
      <c r="CR119" s="8">
        <v>5.7122159949589175</v>
      </c>
      <c r="CS119" s="8">
        <v>5.736094815363924</v>
      </c>
      <c r="CT119" s="8">
        <v>5.761063676864427</v>
      </c>
      <c r="CU119" s="8">
        <v>5.7871434727735585</v>
      </c>
      <c r="CV119" s="8">
        <v>5.814351134506255</v>
      </c>
      <c r="CW119" s="8">
        <v>5.842698891387885</v>
      </c>
      <c r="CX119" s="8">
        <v>5.872193464070206</v>
      </c>
      <c r="CY119" s="8">
        <v>5.902835194040552</v>
      </c>
      <c r="CZ119" s="5"/>
      <c r="DA119" s="5" t="s">
        <v>63</v>
      </c>
      <c r="DB119" s="5"/>
      <c r="DC119" s="5"/>
    </row>
    <row r="120" ht="15.75" customHeight="1">
      <c r="A120" s="5" t="s">
        <v>100</v>
      </c>
      <c r="B120" s="5" t="s">
        <v>65</v>
      </c>
      <c r="C120" s="8">
        <v>2.29716403536648</v>
      </c>
      <c r="D120" s="8">
        <v>2.4191553148160967</v>
      </c>
      <c r="E120" s="8">
        <v>2.539943583326117</v>
      </c>
      <c r="F120" s="8">
        <v>2.6599843126521288</v>
      </c>
      <c r="G120" s="8">
        <v>2.784364611549024</v>
      </c>
      <c r="H120" s="8">
        <v>2.920495426730473</v>
      </c>
      <c r="I120" s="8">
        <v>3.0546469814755572</v>
      </c>
      <c r="J120" s="8">
        <v>3.166134005773434</v>
      </c>
      <c r="K120" s="8">
        <v>3.282136419869451</v>
      </c>
      <c r="L120" s="8">
        <v>3.4114661824738115</v>
      </c>
      <c r="M120" s="8">
        <v>3.517407132086448</v>
      </c>
      <c r="N120" s="8">
        <v>3.6995101232686802</v>
      </c>
      <c r="O120" s="8">
        <v>3.8867798665191144</v>
      </c>
      <c r="P120" s="8">
        <v>4.088029242265675</v>
      </c>
      <c r="Q120" s="8">
        <v>4.29520122338474</v>
      </c>
      <c r="R120" s="8">
        <v>4.504330827821542</v>
      </c>
      <c r="S120" s="8">
        <v>4.713370510769</v>
      </c>
      <c r="T120" s="8">
        <v>4.915449117407254</v>
      </c>
      <c r="U120" s="8">
        <v>5.127153114546741</v>
      </c>
      <c r="V120" s="8">
        <v>5.334771643656793</v>
      </c>
      <c r="W120" s="8">
        <v>5.526209867529362</v>
      </c>
      <c r="X120" s="8">
        <v>5.610379845278545</v>
      </c>
      <c r="Y120" s="8">
        <v>5.7013262580944355</v>
      </c>
      <c r="Z120" s="8">
        <v>5.802264942863053</v>
      </c>
      <c r="AA120" s="8">
        <v>5.874542151273534</v>
      </c>
      <c r="AB120" s="8">
        <v>5.907704173875688</v>
      </c>
      <c r="AC120" s="8">
        <v>5.948693770693379</v>
      </c>
      <c r="AD120" s="8">
        <v>6.002562078765595</v>
      </c>
      <c r="AE120" s="8">
        <v>6.068114768052298</v>
      </c>
      <c r="AF120" s="8">
        <v>6.127558069957047</v>
      </c>
      <c r="AG120" s="8">
        <v>6.158584067526562</v>
      </c>
      <c r="AH120" s="8">
        <v>6.210048019748924</v>
      </c>
      <c r="AI120" s="8">
        <v>6.2405332586494255</v>
      </c>
      <c r="AJ120" s="8">
        <v>6.283418178222009</v>
      </c>
      <c r="AK120" s="8">
        <v>6.348241843535675</v>
      </c>
      <c r="AL120" s="8">
        <v>6.414910704836652</v>
      </c>
      <c r="AM120" s="8">
        <v>6.486508692817032</v>
      </c>
      <c r="AN120" s="8">
        <v>6.556394398657121</v>
      </c>
      <c r="AO120" s="8">
        <v>6.6204632696640955</v>
      </c>
      <c r="AP120" s="8">
        <v>6.676321694523929</v>
      </c>
      <c r="AQ120" s="8">
        <v>6.724166406879023</v>
      </c>
      <c r="AR120" s="8">
        <v>6.706687630818907</v>
      </c>
      <c r="AS120" s="8">
        <v>6.696293427506269</v>
      </c>
      <c r="AT120" s="8">
        <v>6.690668081047167</v>
      </c>
      <c r="AU120" s="8">
        <v>6.696337765557014</v>
      </c>
      <c r="AV120" s="8">
        <v>6.690873395337402</v>
      </c>
      <c r="AW120" s="8">
        <v>6.700074710429894</v>
      </c>
      <c r="AX120" s="8">
        <v>6.706906642784312</v>
      </c>
      <c r="AY120" s="8">
        <v>6.697291982184408</v>
      </c>
      <c r="AZ120" s="8">
        <v>6.699680478658922</v>
      </c>
      <c r="BA120" s="8">
        <v>6.723118113251209</v>
      </c>
      <c r="BB120" s="8">
        <v>6.772052099016917</v>
      </c>
      <c r="BC120" s="8">
        <v>6.792909191709772</v>
      </c>
      <c r="BD120" s="8">
        <v>6.796924750571447</v>
      </c>
      <c r="BE120" s="8">
        <v>6.820149857383309</v>
      </c>
      <c r="BF120" s="8">
        <v>6.843387240186251</v>
      </c>
      <c r="BG120" s="8">
        <v>6.850793116233925</v>
      </c>
      <c r="BH120" s="8">
        <v>6.875791423935906</v>
      </c>
      <c r="BI120" s="8">
        <v>6.877875838434712</v>
      </c>
      <c r="BJ120" s="8">
        <v>6.863610829926189</v>
      </c>
      <c r="BK120" s="8">
        <v>6.863626251574061</v>
      </c>
      <c r="BL120" s="8">
        <v>6.884684341764604</v>
      </c>
      <c r="BM120" s="8">
        <v>6.946020635817694</v>
      </c>
      <c r="BN120" s="8">
        <v>7.021445933057757</v>
      </c>
      <c r="BO120" s="8">
        <v>7.122684144824165</v>
      </c>
      <c r="BP120" s="8">
        <v>7.167322296281285</v>
      </c>
      <c r="BQ120" s="8">
        <v>7.169713592174096</v>
      </c>
      <c r="BR120" s="8">
        <v>7.213399663732657</v>
      </c>
      <c r="BS120" s="8">
        <v>7.304858965714301</v>
      </c>
      <c r="BT120" s="8">
        <v>7.423443381977674</v>
      </c>
      <c r="BU120" s="8">
        <v>7.484380698638904</v>
      </c>
      <c r="BV120" s="8">
        <v>7.607141942349568</v>
      </c>
      <c r="BW120" s="8">
        <v>7.6418536828530526</v>
      </c>
      <c r="BX120" s="8">
        <v>7.676407620918473</v>
      </c>
      <c r="BY120" s="8">
        <v>7.710784479029564</v>
      </c>
      <c r="BZ120" s="8">
        <v>7.7449648640711315</v>
      </c>
      <c r="CA120" s="8">
        <v>7.778929306163821</v>
      </c>
      <c r="CB120" s="8">
        <v>7.812658299161811</v>
      </c>
      <c r="CC120" s="8">
        <v>7.846132342700865</v>
      </c>
      <c r="CD120" s="8">
        <v>7.879331985669006</v>
      </c>
      <c r="CE120" s="8">
        <v>7.912237870956864</v>
      </c>
      <c r="CF120" s="8">
        <v>7.9448307813300065</v>
      </c>
      <c r="CG120" s="8">
        <v>7.9770916862510415</v>
      </c>
      <c r="CH120" s="8">
        <v>8.009001789465557</v>
      </c>
      <c r="CI120" s="8">
        <v>8.04054257715288</v>
      </c>
      <c r="CJ120" s="8">
        <v>8.071695866430536</v>
      </c>
      <c r="CK120" s="8">
        <v>8.102443853990357</v>
      </c>
      <c r="CL120" s="8">
        <v>8.132769164634448</v>
      </c>
      <c r="CM120" s="8">
        <v>8.162654899471011</v>
      </c>
      <c r="CN120" s="8">
        <v>8.192084683523342</v>
      </c>
      <c r="CO120" s="8">
        <v>8.221042712500443</v>
      </c>
      <c r="CP120" s="8">
        <v>8.249513798474638</v>
      </c>
      <c r="CQ120" s="8">
        <v>8.277483414210494</v>
      </c>
      <c r="CR120" s="8">
        <v>8.304937735890384</v>
      </c>
      <c r="CS120" s="8">
        <v>8.33186368398513</v>
      </c>
      <c r="CT120" s="8">
        <v>8.358248962023508</v>
      </c>
      <c r="CU120" s="8">
        <v>8.384082093021886</v>
      </c>
      <c r="CV120" s="8">
        <v>8.409352453344978</v>
      </c>
      <c r="CW120" s="8">
        <v>8.43405030378059</v>
      </c>
      <c r="CX120" s="8">
        <v>8.458166817625134</v>
      </c>
      <c r="CY120" s="8">
        <v>8.481694105592762</v>
      </c>
      <c r="CZ120" s="5"/>
      <c r="DA120" s="5" t="s">
        <v>70</v>
      </c>
      <c r="DB120" s="5"/>
      <c r="DC120" s="5"/>
    </row>
    <row r="121" ht="15.75" customHeight="1">
      <c r="A121" s="10" t="s">
        <v>100</v>
      </c>
      <c r="B121" s="10" t="s">
        <v>66</v>
      </c>
      <c r="C121" s="11">
        <f t="shared" ref="C121:CY121" si="29">SUM(C118:C120)</f>
        <v>5.642099696</v>
      </c>
      <c r="D121" s="11">
        <f t="shared" si="29"/>
        <v>5.941724657</v>
      </c>
      <c r="E121" s="11">
        <f t="shared" si="29"/>
        <v>6.238395475</v>
      </c>
      <c r="F121" s="11">
        <f t="shared" si="29"/>
        <v>6.533231678</v>
      </c>
      <c r="G121" s="11">
        <f t="shared" si="29"/>
        <v>6.838729531</v>
      </c>
      <c r="H121" s="11">
        <f t="shared" si="29"/>
        <v>7.173094497</v>
      </c>
      <c r="I121" s="11">
        <f t="shared" si="29"/>
        <v>7.502610572</v>
      </c>
      <c r="J121" s="11">
        <f t="shared" si="29"/>
        <v>7.776482191</v>
      </c>
      <c r="K121" s="11">
        <f t="shared" si="29"/>
        <v>8.06148181</v>
      </c>
      <c r="L121" s="11">
        <f t="shared" si="29"/>
        <v>8.37927558</v>
      </c>
      <c r="M121" s="11">
        <f t="shared" si="29"/>
        <v>8.639716908</v>
      </c>
      <c r="N121" s="11">
        <f t="shared" si="29"/>
        <v>9.087378243</v>
      </c>
      <c r="O121" s="11">
        <f t="shared" si="29"/>
        <v>9.547948256</v>
      </c>
      <c r="P121" s="11">
        <f t="shared" si="29"/>
        <v>10.04316063</v>
      </c>
      <c r="Q121" s="11">
        <f t="shared" si="29"/>
        <v>10.55333659</v>
      </c>
      <c r="R121" s="11">
        <f t="shared" si="29"/>
        <v>11.06887102</v>
      </c>
      <c r="S121" s="11">
        <f t="shared" si="29"/>
        <v>11.58489153</v>
      </c>
      <c r="T121" s="11">
        <f t="shared" si="29"/>
        <v>12.08470061</v>
      </c>
      <c r="U121" s="11">
        <f t="shared" si="29"/>
        <v>12.60923533</v>
      </c>
      <c r="V121" s="11">
        <f t="shared" si="29"/>
        <v>13.1250355</v>
      </c>
      <c r="W121" s="11">
        <f t="shared" si="29"/>
        <v>13.60262198</v>
      </c>
      <c r="X121" s="11">
        <f t="shared" si="29"/>
        <v>13.81768238</v>
      </c>
      <c r="Y121" s="11">
        <f t="shared" si="29"/>
        <v>14.05096419</v>
      </c>
      <c r="Z121" s="11">
        <f t="shared" si="29"/>
        <v>14.31049241</v>
      </c>
      <c r="AA121" s="11">
        <f t="shared" si="29"/>
        <v>14.50143721</v>
      </c>
      <c r="AB121" s="11">
        <f t="shared" si="29"/>
        <v>14.59821025</v>
      </c>
      <c r="AC121" s="11">
        <f t="shared" si="29"/>
        <v>14.71617306</v>
      </c>
      <c r="AD121" s="11">
        <f t="shared" si="29"/>
        <v>14.86777383</v>
      </c>
      <c r="AE121" s="11">
        <f t="shared" si="29"/>
        <v>15.05009967</v>
      </c>
      <c r="AF121" s="11">
        <f t="shared" si="29"/>
        <v>15.21944834</v>
      </c>
      <c r="AG121" s="11">
        <f t="shared" si="29"/>
        <v>15.32101423</v>
      </c>
      <c r="AH121" s="11">
        <f t="shared" si="29"/>
        <v>15.47601797</v>
      </c>
      <c r="AI121" s="11">
        <f t="shared" si="29"/>
        <v>15.58173179</v>
      </c>
      <c r="AJ121" s="11">
        <f t="shared" si="29"/>
        <v>15.72011397</v>
      </c>
      <c r="AK121" s="11">
        <f t="shared" si="29"/>
        <v>15.91456657</v>
      </c>
      <c r="AL121" s="11">
        <f t="shared" si="29"/>
        <v>16.11570892</v>
      </c>
      <c r="AM121" s="11">
        <f t="shared" si="29"/>
        <v>16.33108684</v>
      </c>
      <c r="AN121" s="11">
        <f t="shared" si="29"/>
        <v>16.54436013</v>
      </c>
      <c r="AO121" s="11">
        <f t="shared" si="29"/>
        <v>16.74541967</v>
      </c>
      <c r="AP121" s="11">
        <f t="shared" si="29"/>
        <v>16.92835786</v>
      </c>
      <c r="AQ121" s="11">
        <f t="shared" si="29"/>
        <v>17.09362688</v>
      </c>
      <c r="AR121" s="11">
        <f t="shared" si="29"/>
        <v>17.09670142</v>
      </c>
      <c r="AS121" s="11">
        <f t="shared" si="29"/>
        <v>17.11865478</v>
      </c>
      <c r="AT121" s="11">
        <f t="shared" si="29"/>
        <v>17.15374291</v>
      </c>
      <c r="AU121" s="11">
        <f t="shared" si="29"/>
        <v>17.21793024</v>
      </c>
      <c r="AV121" s="11">
        <f t="shared" si="29"/>
        <v>17.25605433</v>
      </c>
      <c r="AW121" s="11">
        <f t="shared" si="29"/>
        <v>17.31004294</v>
      </c>
      <c r="AX121" s="11">
        <f t="shared" si="29"/>
        <v>17.3534067</v>
      </c>
      <c r="AY121" s="11">
        <f t="shared" si="29"/>
        <v>17.38595251</v>
      </c>
      <c r="AZ121" s="11">
        <f t="shared" si="29"/>
        <v>17.4410542</v>
      </c>
      <c r="BA121" s="11">
        <f t="shared" si="29"/>
        <v>17.51413114</v>
      </c>
      <c r="BB121" s="11">
        <f t="shared" si="29"/>
        <v>17.67196199</v>
      </c>
      <c r="BC121" s="11">
        <f t="shared" si="29"/>
        <v>17.78603938</v>
      </c>
      <c r="BD121" s="11">
        <f t="shared" si="29"/>
        <v>17.86957526</v>
      </c>
      <c r="BE121" s="11">
        <f t="shared" si="29"/>
        <v>18.0269557</v>
      </c>
      <c r="BF121" s="11">
        <f t="shared" si="29"/>
        <v>18.15437988</v>
      </c>
      <c r="BG121" s="11">
        <f t="shared" si="29"/>
        <v>18.27274763</v>
      </c>
      <c r="BH121" s="11">
        <f t="shared" si="29"/>
        <v>18.35386018</v>
      </c>
      <c r="BI121" s="11">
        <f t="shared" si="29"/>
        <v>18.36075062</v>
      </c>
      <c r="BJ121" s="11">
        <f t="shared" si="29"/>
        <v>18.275808</v>
      </c>
      <c r="BK121" s="11">
        <f t="shared" si="29"/>
        <v>18.17390089</v>
      </c>
      <c r="BL121" s="11">
        <f t="shared" si="29"/>
        <v>18.16039196</v>
      </c>
      <c r="BM121" s="11">
        <f t="shared" si="29"/>
        <v>18.24991442</v>
      </c>
      <c r="BN121" s="11">
        <f t="shared" si="29"/>
        <v>18.33922664</v>
      </c>
      <c r="BO121" s="11">
        <f t="shared" si="29"/>
        <v>18.49710891</v>
      </c>
      <c r="BP121" s="11">
        <f t="shared" si="29"/>
        <v>18.58054366</v>
      </c>
      <c r="BQ121" s="11">
        <f t="shared" si="29"/>
        <v>18.60743424</v>
      </c>
      <c r="BR121" s="11">
        <f t="shared" si="29"/>
        <v>18.69126661</v>
      </c>
      <c r="BS121" s="11">
        <f t="shared" si="29"/>
        <v>18.80627171</v>
      </c>
      <c r="BT121" s="11">
        <f t="shared" si="29"/>
        <v>18.90910105</v>
      </c>
      <c r="BU121" s="11">
        <f t="shared" si="29"/>
        <v>18.89644368</v>
      </c>
      <c r="BV121" s="11">
        <f t="shared" si="29"/>
        <v>19.08786573</v>
      </c>
      <c r="BW121" s="11">
        <f t="shared" si="29"/>
        <v>19.1340781</v>
      </c>
      <c r="BX121" s="11">
        <f t="shared" si="29"/>
        <v>19.18077</v>
      </c>
      <c r="BY121" s="11">
        <f t="shared" si="29"/>
        <v>19.22795477</v>
      </c>
      <c r="BZ121" s="11">
        <f t="shared" si="29"/>
        <v>19.27564694</v>
      </c>
      <c r="CA121" s="11">
        <f t="shared" si="29"/>
        <v>19.32386225</v>
      </c>
      <c r="CB121" s="11">
        <f t="shared" si="29"/>
        <v>19.37261775</v>
      </c>
      <c r="CC121" s="11">
        <f t="shared" si="29"/>
        <v>19.42193173</v>
      </c>
      <c r="CD121" s="11">
        <f t="shared" si="29"/>
        <v>19.47182384</v>
      </c>
      <c r="CE121" s="11">
        <f t="shared" si="29"/>
        <v>19.52231499</v>
      </c>
      <c r="CF121" s="11">
        <f t="shared" si="29"/>
        <v>19.5734274</v>
      </c>
      <c r="CG121" s="11">
        <f t="shared" si="29"/>
        <v>19.62518457</v>
      </c>
      <c r="CH121" s="11">
        <f t="shared" si="29"/>
        <v>19.67761117</v>
      </c>
      <c r="CI121" s="11">
        <f t="shared" si="29"/>
        <v>19.73073302</v>
      </c>
      <c r="CJ121" s="11">
        <f t="shared" si="29"/>
        <v>19.78457696</v>
      </c>
      <c r="CK121" s="11">
        <f t="shared" si="29"/>
        <v>19.83917072</v>
      </c>
      <c r="CL121" s="11">
        <f t="shared" si="29"/>
        <v>19.89454275</v>
      </c>
      <c r="CM121" s="11">
        <f t="shared" si="29"/>
        <v>19.950722</v>
      </c>
      <c r="CN121" s="11">
        <f t="shared" si="29"/>
        <v>20.00773768</v>
      </c>
      <c r="CO121" s="11">
        <f t="shared" si="29"/>
        <v>20.06561894</v>
      </c>
      <c r="CP121" s="11">
        <f t="shared" si="29"/>
        <v>20.12439452</v>
      </c>
      <c r="CQ121" s="11">
        <f t="shared" si="29"/>
        <v>20.18409233</v>
      </c>
      <c r="CR121" s="11">
        <f t="shared" si="29"/>
        <v>20.24473898</v>
      </c>
      <c r="CS121" s="11">
        <f t="shared" si="29"/>
        <v>20.30635919</v>
      </c>
      <c r="CT121" s="11">
        <f t="shared" si="29"/>
        <v>20.36897521</v>
      </c>
      <c r="CU121" s="11">
        <f t="shared" si="29"/>
        <v>20.43260609</v>
      </c>
      <c r="CV121" s="11">
        <f t="shared" si="29"/>
        <v>20.4972669</v>
      </c>
      <c r="CW121" s="11">
        <f t="shared" si="29"/>
        <v>20.56296785</v>
      </c>
      <c r="CX121" s="11">
        <f t="shared" si="29"/>
        <v>20.62971336</v>
      </c>
      <c r="CY121" s="11">
        <f t="shared" si="29"/>
        <v>20.697501</v>
      </c>
      <c r="CZ121" s="5"/>
      <c r="DA121" s="5"/>
      <c r="DB121" s="5"/>
      <c r="DC121" s="5"/>
    </row>
    <row r="122" ht="15.75" customHeight="1">
      <c r="A122" s="5" t="s">
        <v>101</v>
      </c>
      <c r="B122" s="5" t="s">
        <v>62</v>
      </c>
      <c r="C122" s="8">
        <v>0.20838946841282052</v>
      </c>
      <c r="D122" s="8">
        <v>0.22518514093133013</v>
      </c>
      <c r="E122" s="8">
        <v>0.2422895335131823</v>
      </c>
      <c r="F122" s="8">
        <v>0.2597229748039162</v>
      </c>
      <c r="G122" s="8">
        <v>0.27797345820476316</v>
      </c>
      <c r="H122" s="8">
        <v>0.2978105703320402</v>
      </c>
      <c r="I122" s="8">
        <v>0.3178654130632258</v>
      </c>
      <c r="J122" s="8">
        <v>0.3359167809358111</v>
      </c>
      <c r="K122" s="8">
        <v>0.3547541628478062</v>
      </c>
      <c r="L122" s="8">
        <v>0.37536483856000663</v>
      </c>
      <c r="M122" s="8">
        <v>0.3937075618242429</v>
      </c>
      <c r="N122" s="8">
        <v>0.41336520046623537</v>
      </c>
      <c r="O122" s="8">
        <v>0.4335549912909663</v>
      </c>
      <c r="P122" s="8">
        <v>0.45526315913279825</v>
      </c>
      <c r="Q122" s="8">
        <v>0.47759615176869386</v>
      </c>
      <c r="R122" s="8">
        <v>0.500122462683989</v>
      </c>
      <c r="S122" s="8">
        <v>0.52262771901127</v>
      </c>
      <c r="T122" s="8">
        <v>0.5443674064579385</v>
      </c>
      <c r="U122" s="8">
        <v>0.5671927541392461</v>
      </c>
      <c r="V122" s="8">
        <v>0.5896053796061151</v>
      </c>
      <c r="W122" s="8">
        <v>0.6102953797144837</v>
      </c>
      <c r="X122" s="8">
        <v>0.6400895154671639</v>
      </c>
      <c r="Y122" s="8">
        <v>0.6715940817592696</v>
      </c>
      <c r="Z122" s="8">
        <v>0.7053022820844894</v>
      </c>
      <c r="AA122" s="8">
        <v>0.7365504250051743</v>
      </c>
      <c r="AB122" s="8">
        <v>0.7637219630106689</v>
      </c>
      <c r="AC122" s="8">
        <v>0.7925957738585476</v>
      </c>
      <c r="AD122" s="8">
        <v>0.8239687638838231</v>
      </c>
      <c r="AE122" s="8">
        <v>0.8578450760383307</v>
      </c>
      <c r="AF122" s="8">
        <v>0.8918421222272076</v>
      </c>
      <c r="AG122" s="8">
        <v>0.9226478201510224</v>
      </c>
      <c r="AH122" s="8">
        <v>0.9460580278806774</v>
      </c>
      <c r="AI122" s="8">
        <v>0.9667903438816015</v>
      </c>
      <c r="AJ122" s="8">
        <v>0.9898202486760027</v>
      </c>
      <c r="AK122" s="8">
        <v>1.0167046668878772</v>
      </c>
      <c r="AL122" s="8">
        <v>1.0444357218969142</v>
      </c>
      <c r="AM122" s="8">
        <v>1.0735198066659146</v>
      </c>
      <c r="AN122" s="8">
        <v>1.1029262858670854</v>
      </c>
      <c r="AO122" s="8">
        <v>1.131984133624721</v>
      </c>
      <c r="AP122" s="8">
        <v>1.1602713074721276</v>
      </c>
      <c r="AQ122" s="8">
        <v>1.1877777431916536</v>
      </c>
      <c r="AR122" s="8">
        <v>1.207853825383233</v>
      </c>
      <c r="AS122" s="8">
        <v>1.2292474363956571</v>
      </c>
      <c r="AT122" s="8">
        <v>1.2516108092939224</v>
      </c>
      <c r="AU122" s="8">
        <v>1.2761262958175332</v>
      </c>
      <c r="AV122" s="8">
        <v>1.2988761992025548</v>
      </c>
      <c r="AW122" s="8">
        <v>1.323448881400662</v>
      </c>
      <c r="AX122" s="8">
        <v>1.3495256590699167</v>
      </c>
      <c r="AY122" s="8">
        <v>1.3802584311290735</v>
      </c>
      <c r="AZ122" s="8">
        <v>1.41584477504296</v>
      </c>
      <c r="BA122" s="8">
        <v>1.4577617166676011</v>
      </c>
      <c r="BB122" s="8">
        <v>1.5022735870376958</v>
      </c>
      <c r="BC122" s="8">
        <v>1.5526946360669873</v>
      </c>
      <c r="BD122" s="8">
        <v>1.5982506520927797</v>
      </c>
      <c r="BE122" s="8">
        <v>1.6418132742131208</v>
      </c>
      <c r="BF122" s="8">
        <v>1.6895079595597233</v>
      </c>
      <c r="BG122" s="8">
        <v>1.7284084095248156</v>
      </c>
      <c r="BH122" s="8">
        <v>1.7717547742952073</v>
      </c>
      <c r="BI122" s="8">
        <v>1.8282552459273231</v>
      </c>
      <c r="BJ122" s="8">
        <v>1.8668946042905923</v>
      </c>
      <c r="BK122" s="8">
        <v>1.8827595413959088</v>
      </c>
      <c r="BL122" s="8">
        <v>1.9024121729909391</v>
      </c>
      <c r="BM122" s="8">
        <v>1.930004358958149</v>
      </c>
      <c r="BN122" s="8">
        <v>1.9631953385086771</v>
      </c>
      <c r="BO122" s="8">
        <v>1.9954948795472336</v>
      </c>
      <c r="BP122" s="8">
        <v>2.0332513780231394</v>
      </c>
      <c r="BQ122" s="8">
        <v>2.071556878498031</v>
      </c>
      <c r="BR122" s="8">
        <v>2.1156539694840073</v>
      </c>
      <c r="BS122" s="8">
        <v>2.162100738388718</v>
      </c>
      <c r="BT122" s="8">
        <v>2.2067663102087582</v>
      </c>
      <c r="BU122" s="8">
        <v>2.1741401544087084</v>
      </c>
      <c r="BV122" s="8">
        <v>2.241073362355712</v>
      </c>
      <c r="BW122" s="8">
        <v>2.2430232154938676</v>
      </c>
      <c r="BX122" s="8">
        <v>2.24512713652003</v>
      </c>
      <c r="BY122" s="8">
        <v>2.247397325884914</v>
      </c>
      <c r="BZ122" s="8">
        <v>2.249846953965746</v>
      </c>
      <c r="CA122" s="8">
        <v>2.2524902386418817</v>
      </c>
      <c r="CB122" s="8">
        <v>2.255342529112217</v>
      </c>
      <c r="CC122" s="8">
        <v>2.258420396452673</v>
      </c>
      <c r="CD122" s="8">
        <v>2.261741731448608</v>
      </c>
      <c r="CE122" s="8">
        <v>2.2653258502750018</v>
      </c>
      <c r="CF122" s="8">
        <v>2.2691936086364395</v>
      </c>
      <c r="CG122" s="8">
        <v>2.273367525018584</v>
      </c>
      <c r="CH122" s="8">
        <v>2.277871913742321</v>
      </c>
      <c r="CI122" s="8">
        <v>2.282733028550009</v>
      </c>
      <c r="CJ122" s="8">
        <v>2.2879792174887346</v>
      </c>
      <c r="CK122" s="8">
        <v>2.293641089886379</v>
      </c>
      <c r="CL122" s="8">
        <v>2.299751696239857</v>
      </c>
      <c r="CM122" s="8">
        <v>2.306346721847911</v>
      </c>
      <c r="CN122" s="8">
        <v>2.3134646950186433</v>
      </c>
      <c r="CO122" s="8">
        <v>2.3211472106589994</v>
      </c>
      <c r="CP122" s="8">
        <v>2.329439170001939</v>
      </c>
      <c r="CQ122" s="8">
        <v>2.338389037137601</v>
      </c>
      <c r="CR122" s="8">
        <v>2.348049112874866</v>
      </c>
      <c r="CS122" s="8">
        <v>2.3584758262536325</v>
      </c>
      <c r="CT122" s="8">
        <v>2.3697300437356863</v>
      </c>
      <c r="CU122" s="8">
        <v>2.3818773956978774</v>
      </c>
      <c r="CV122" s="8">
        <v>2.394988619303217</v>
      </c>
      <c r="CW122" s="8">
        <v>2.409139916093265</v>
      </c>
      <c r="CX122" s="8">
        <v>2.4244133216782986</v>
      </c>
      <c r="CY122" s="8">
        <v>2.440897083637795</v>
      </c>
      <c r="CZ122" s="5"/>
      <c r="DA122" s="12" t="s">
        <v>102</v>
      </c>
      <c r="DB122" s="5"/>
      <c r="DC122" s="5"/>
    </row>
    <row r="123" ht="15.75" customHeight="1">
      <c r="A123" s="5" t="s">
        <v>101</v>
      </c>
      <c r="B123" s="5" t="s">
        <v>64</v>
      </c>
      <c r="C123" s="8">
        <v>0.2874843070914474</v>
      </c>
      <c r="D123" s="8">
        <v>0.31065482675165773</v>
      </c>
      <c r="E123" s="8">
        <v>0.3342512420682518</v>
      </c>
      <c r="F123" s="8">
        <v>0.35830159743513224</v>
      </c>
      <c r="G123" s="8">
        <v>0.38347910544235536</v>
      </c>
      <c r="H123" s="8">
        <v>0.4108454511706374</v>
      </c>
      <c r="I123" s="8">
        <v>0.4385121661314535</v>
      </c>
      <c r="J123" s="8">
        <v>0.4634149773388823</v>
      </c>
      <c r="K123" s="8">
        <v>0.48940212716843356</v>
      </c>
      <c r="L123" s="8">
        <v>0.5178356095604258</v>
      </c>
      <c r="M123" s="8">
        <v>0.5431402905881076</v>
      </c>
      <c r="N123" s="8">
        <v>0.5702588875235142</v>
      </c>
      <c r="O123" s="8">
        <v>0.5981114707519736</v>
      </c>
      <c r="P123" s="8">
        <v>0.6280584790558963</v>
      </c>
      <c r="Q123" s="8">
        <v>0.6588670335277992</v>
      </c>
      <c r="R123" s="8">
        <v>0.689941577812336</v>
      </c>
      <c r="S123" s="8">
        <v>0.7209859735610741</v>
      </c>
      <c r="T123" s="8">
        <v>0.7509725524868959</v>
      </c>
      <c r="U123" s="8">
        <v>0.7824543913448136</v>
      </c>
      <c r="V123" s="8">
        <v>0.8133633264530814</v>
      </c>
      <c r="W123" s="8">
        <v>0.8418908814237434</v>
      </c>
      <c r="X123" s="8">
        <v>0.8829705900477085</v>
      </c>
      <c r="Y123" s="8">
        <v>0.9264002641443111</v>
      </c>
      <c r="Z123" s="8">
        <v>0.9728571833421161</v>
      </c>
      <c r="AA123" s="8">
        <v>1.0159037445593788</v>
      </c>
      <c r="AB123" s="8">
        <v>1.0533053156986565</v>
      </c>
      <c r="AC123" s="8">
        <v>1.09302888488696</v>
      </c>
      <c r="AD123" s="8">
        <v>1.136167772098975</v>
      </c>
      <c r="AE123" s="8">
        <v>1.1827208729191465</v>
      </c>
      <c r="AF123" s="8">
        <v>1.2293937300579707</v>
      </c>
      <c r="AG123" s="8">
        <v>1.2716089275866318</v>
      </c>
      <c r="AH123" s="8">
        <v>1.3035677864756618</v>
      </c>
      <c r="AI123" s="8">
        <v>1.3317644474933814</v>
      </c>
      <c r="AJ123" s="8">
        <v>1.3630546897528293</v>
      </c>
      <c r="AK123" s="8">
        <v>1.3995781908693459</v>
      </c>
      <c r="AL123" s="8">
        <v>1.4371773434346946</v>
      </c>
      <c r="AM123" s="8">
        <v>1.4765428733625312</v>
      </c>
      <c r="AN123" s="8">
        <v>1.5162454036896302</v>
      </c>
      <c r="AO123" s="8">
        <v>1.5553520440924435</v>
      </c>
      <c r="AP123" s="8">
        <v>1.593273832274655</v>
      </c>
      <c r="AQ123" s="8">
        <v>1.629990628261946</v>
      </c>
      <c r="AR123" s="8">
        <v>1.6563536996097499</v>
      </c>
      <c r="AS123" s="8">
        <v>1.6844042233172811</v>
      </c>
      <c r="AT123" s="8">
        <v>1.713658797082334</v>
      </c>
      <c r="AU123" s="8">
        <v>1.7457453778225984</v>
      </c>
      <c r="AV123" s="8">
        <v>1.7752565839391201</v>
      </c>
      <c r="AW123" s="8">
        <v>1.8053680456609411</v>
      </c>
      <c r="AX123" s="8">
        <v>1.8427834431880987</v>
      </c>
      <c r="AY123" s="8">
        <v>1.889434384245205</v>
      </c>
      <c r="AZ123" s="8">
        <v>1.9329176143582316</v>
      </c>
      <c r="BA123" s="8">
        <v>1.97205790338057</v>
      </c>
      <c r="BB123" s="8">
        <v>2.016073384182517</v>
      </c>
      <c r="BC123" s="8">
        <v>2.0479818066523383</v>
      </c>
      <c r="BD123" s="8">
        <v>2.0776404621458577</v>
      </c>
      <c r="BE123" s="8">
        <v>2.1086764574073356</v>
      </c>
      <c r="BF123" s="8">
        <v>2.135840615893714</v>
      </c>
      <c r="BG123" s="8">
        <v>2.1732956325038817</v>
      </c>
      <c r="BH123" s="8">
        <v>2.201225223367649</v>
      </c>
      <c r="BI123" s="8">
        <v>2.216748878266664</v>
      </c>
      <c r="BJ123" s="8">
        <v>2.2234376758425864</v>
      </c>
      <c r="BK123" s="8">
        <v>2.228301470330476</v>
      </c>
      <c r="BL123" s="8">
        <v>2.2310869116083274</v>
      </c>
      <c r="BM123" s="8">
        <v>2.237645326435617</v>
      </c>
      <c r="BN123" s="8">
        <v>2.233464206731402</v>
      </c>
      <c r="BO123" s="8">
        <v>2.229554761295131</v>
      </c>
      <c r="BP123" s="8">
        <v>2.239869577762771</v>
      </c>
      <c r="BQ123" s="8">
        <v>2.251343787027539</v>
      </c>
      <c r="BR123" s="8">
        <v>2.2666367860140526</v>
      </c>
      <c r="BS123" s="8">
        <v>2.282679900518857</v>
      </c>
      <c r="BT123" s="8">
        <v>2.2929773591531193</v>
      </c>
      <c r="BU123" s="8">
        <v>2.224984464806214</v>
      </c>
      <c r="BV123" s="8">
        <v>2.2610213042352485</v>
      </c>
      <c r="BW123" s="8">
        <v>2.2721798906615733</v>
      </c>
      <c r="BX123" s="8">
        <v>2.2838506952501967</v>
      </c>
      <c r="BY123" s="8">
        <v>2.2960571427560716</v>
      </c>
      <c r="BZ123" s="8">
        <v>2.3088236676473914</v>
      </c>
      <c r="CA123" s="8">
        <v>2.3221757441010333</v>
      </c>
      <c r="CB123" s="8">
        <v>2.3361399143086166</v>
      </c>
      <c r="CC123" s="8">
        <v>2.350743814514623</v>
      </c>
      <c r="CD123" s="8">
        <v>2.3660161981075722</v>
      </c>
      <c r="CE123" s="8">
        <v>2.3819869549706283</v>
      </c>
      <c r="CF123" s="8">
        <v>2.398687126167642</v>
      </c>
      <c r="CG123" s="8">
        <v>2.41614891289294</v>
      </c>
      <c r="CH123" s="8">
        <v>2.434405678446439</v>
      </c>
      <c r="CI123" s="8">
        <v>2.453491941808285</v>
      </c>
      <c r="CJ123" s="8">
        <v>2.4734433611776785</v>
      </c>
      <c r="CK123" s="8">
        <v>2.4942967056074536</v>
      </c>
      <c r="CL123" s="8">
        <v>2.5160898126083016</v>
      </c>
      <c r="CM123" s="8">
        <v>2.5388615293137824</v>
      </c>
      <c r="CN123" s="8">
        <v>2.5626516344894825</v>
      </c>
      <c r="CO123" s="8">
        <v>2.5875007383380844</v>
      </c>
      <c r="CP123" s="8">
        <v>2.6134501566990407</v>
      </c>
      <c r="CQ123" s="8">
        <v>2.640541755871209</v>
      </c>
      <c r="CR123" s="8">
        <v>2.6688177639054813</v>
      </c>
      <c r="CS123" s="8">
        <v>2.6983205438314424</v>
      </c>
      <c r="CT123" s="8">
        <v>2.7290923239099865</v>
      </c>
      <c r="CU123" s="8">
        <v>2.7611748796598348</v>
      </c>
      <c r="CV123" s="8">
        <v>2.7946091621121507</v>
      </c>
      <c r="CW123" s="8">
        <v>2.829434866532564</v>
      </c>
      <c r="CX123" s="8">
        <v>2.8656899357495305</v>
      </c>
      <c r="CY123" s="8">
        <v>2.903409992285938</v>
      </c>
      <c r="CZ123" s="5"/>
      <c r="DA123" s="12" t="s">
        <v>102</v>
      </c>
      <c r="DB123" s="5"/>
      <c r="DC123" s="5"/>
    </row>
    <row r="124" ht="15.75" customHeight="1">
      <c r="A124" s="5" t="s">
        <v>101</v>
      </c>
      <c r="B124" s="5" t="s">
        <v>65</v>
      </c>
      <c r="C124" s="8">
        <v>0.35746974520140073</v>
      </c>
      <c r="D124" s="8">
        <v>0.38628088239374564</v>
      </c>
      <c r="E124" s="8">
        <v>0.41562152768849875</v>
      </c>
      <c r="F124" s="8">
        <v>0.4455264516113825</v>
      </c>
      <c r="G124" s="8">
        <v>0.4768325389871765</v>
      </c>
      <c r="H124" s="8">
        <v>0.5108595099022445</v>
      </c>
      <c r="I124" s="8">
        <v>0.5452583945281854</v>
      </c>
      <c r="J124" s="8">
        <v>0.5762176347398706</v>
      </c>
      <c r="K124" s="8">
        <v>0.6085201775477962</v>
      </c>
      <c r="L124" s="8">
        <v>0.6438563607872848</v>
      </c>
      <c r="M124" s="8">
        <v>0.675289164670182</v>
      </c>
      <c r="N124" s="8">
        <v>0.708957725279129</v>
      </c>
      <c r="O124" s="8">
        <v>0.7435105133243919</v>
      </c>
      <c r="P124" s="8">
        <v>0.7806277946163415</v>
      </c>
      <c r="Q124" s="8">
        <v>0.8187624344545071</v>
      </c>
      <c r="R124" s="8">
        <v>0.8571568939599983</v>
      </c>
      <c r="S124" s="8">
        <v>0.8954230909919381</v>
      </c>
      <c r="T124" s="8">
        <v>0.9322606579848443</v>
      </c>
      <c r="U124" s="8">
        <v>0.9708193435673282</v>
      </c>
      <c r="V124" s="8">
        <v>1.0085008265516107</v>
      </c>
      <c r="W124" s="8">
        <v>1.0430284983486198</v>
      </c>
      <c r="X124" s="8">
        <v>1.092884537498982</v>
      </c>
      <c r="Y124" s="8">
        <v>1.1453798368929258</v>
      </c>
      <c r="Z124" s="8">
        <v>1.2013195928380842</v>
      </c>
      <c r="AA124" s="8">
        <v>1.2526626714262679</v>
      </c>
      <c r="AB124" s="8">
        <v>1.2965954760296146</v>
      </c>
      <c r="AC124" s="8">
        <v>1.3429915747165186</v>
      </c>
      <c r="AD124" s="8">
        <v>1.393180072621517</v>
      </c>
      <c r="AE124" s="8">
        <v>1.4471320341742542</v>
      </c>
      <c r="AF124" s="8">
        <v>1.5007262950036186</v>
      </c>
      <c r="AG124" s="8">
        <v>1.5482491049712717</v>
      </c>
      <c r="AH124" s="8">
        <v>1.5827131893530422</v>
      </c>
      <c r="AI124" s="8">
        <v>1.6120086161031155</v>
      </c>
      <c r="AJ124" s="8">
        <v>1.6446541529665704</v>
      </c>
      <c r="AK124" s="8">
        <v>1.68330548497871</v>
      </c>
      <c r="AL124" s="8">
        <v>1.7227886306301181</v>
      </c>
      <c r="AM124" s="8">
        <v>1.7639585190917297</v>
      </c>
      <c r="AN124" s="8">
        <v>1.8050339743235984</v>
      </c>
      <c r="AO124" s="8">
        <v>1.844851286376643</v>
      </c>
      <c r="AP124" s="8">
        <v>1.8826746745548124</v>
      </c>
      <c r="AQ124" s="8">
        <v>1.9184762291939568</v>
      </c>
      <c r="AR124" s="8">
        <v>1.941241432235047</v>
      </c>
      <c r="AS124" s="8">
        <v>1.9656414806702058</v>
      </c>
      <c r="AT124" s="8">
        <v>1.9910804892773692</v>
      </c>
      <c r="AU124" s="8">
        <v>2.0195901502545457</v>
      </c>
      <c r="AV124" s="8">
        <v>2.044456709394095</v>
      </c>
      <c r="AW124" s="8">
        <v>2.0710113791520826</v>
      </c>
      <c r="AX124" s="8">
        <v>2.0992242827311687</v>
      </c>
      <c r="AY124" s="8">
        <v>2.1252307238904287</v>
      </c>
      <c r="AZ124" s="8">
        <v>2.152685769210215</v>
      </c>
      <c r="BA124" s="8">
        <v>2.1812966281648882</v>
      </c>
      <c r="BB124" s="8">
        <v>2.2249890258713325</v>
      </c>
      <c r="BC124" s="8">
        <v>2.2631304540139854</v>
      </c>
      <c r="BD124" s="8">
        <v>2.3004893665365787</v>
      </c>
      <c r="BE124" s="8">
        <v>2.3456694980894737</v>
      </c>
      <c r="BF124" s="8">
        <v>2.383723095496444</v>
      </c>
      <c r="BG124" s="8">
        <v>2.428364596113377</v>
      </c>
      <c r="BH124" s="8">
        <v>2.4657346104642084</v>
      </c>
      <c r="BI124" s="8">
        <v>2.489347161135036</v>
      </c>
      <c r="BJ124" s="8">
        <v>2.510196057468114</v>
      </c>
      <c r="BK124" s="8">
        <v>2.539140555417726</v>
      </c>
      <c r="BL124" s="8">
        <v>2.551496681786752</v>
      </c>
      <c r="BM124" s="8">
        <v>2.562903028434581</v>
      </c>
      <c r="BN124" s="8">
        <v>2.5855472671243365</v>
      </c>
      <c r="BO124" s="8">
        <v>2.622693463956189</v>
      </c>
      <c r="BP124" s="8">
        <v>2.6612500350018906</v>
      </c>
      <c r="BQ124" s="8">
        <v>2.7069141746780523</v>
      </c>
      <c r="BR124" s="8">
        <v>2.754020476827045</v>
      </c>
      <c r="BS124" s="8">
        <v>2.802357925961798</v>
      </c>
      <c r="BT124" s="8">
        <v>2.861279321926584</v>
      </c>
      <c r="BU124" s="8">
        <v>2.80049983491604</v>
      </c>
      <c r="BV124" s="8">
        <v>2.8706334508994744</v>
      </c>
      <c r="BW124" s="8">
        <v>2.870932281550834</v>
      </c>
      <c r="BX124" s="8">
        <v>2.871267622594603</v>
      </c>
      <c r="BY124" s="8">
        <v>2.871643932995682</v>
      </c>
      <c r="BZ124" s="8">
        <v>2.8720662158191157</v>
      </c>
      <c r="CA124" s="8">
        <v>2.8725400845003213</v>
      </c>
      <c r="CB124" s="8">
        <v>2.8730718371542476</v>
      </c>
      <c r="CC124" s="8">
        <v>2.873668539889839</v>
      </c>
      <c r="CD124" s="8">
        <v>2.874338120209923</v>
      </c>
      <c r="CE124" s="8">
        <v>2.875089471703134</v>
      </c>
      <c r="CF124" s="8">
        <v>2.875932571374816</v>
      </c>
      <c r="CG124" s="8">
        <v>2.876878611119442</v>
      </c>
      <c r="CH124" s="8">
        <v>2.8779401450090645</v>
      </c>
      <c r="CI124" s="8">
        <v>2.87913125426209</v>
      </c>
      <c r="CJ124" s="8">
        <v>2.88046773196535</v>
      </c>
      <c r="CK124" s="8">
        <v>2.8819672898510884</v>
      </c>
      <c r="CL124" s="8">
        <v>2.883649789679971</v>
      </c>
      <c r="CM124" s="8">
        <v>2.88553750205177</v>
      </c>
      <c r="CN124" s="8">
        <v>2.8876553957568407</v>
      </c>
      <c r="CO124" s="8">
        <v>2.8900314610925366</v>
      </c>
      <c r="CP124" s="8">
        <v>2.892697070896789</v>
      </c>
      <c r="CQ124" s="8">
        <v>2.895687383391466</v>
      </c>
      <c r="CR124" s="8">
        <v>2.899041791273605</v>
      </c>
      <c r="CS124" s="8">
        <v>2.902804421831772</v>
      </c>
      <c r="CT124" s="8">
        <v>2.907024693181055</v>
      </c>
      <c r="CU124" s="8">
        <v>2.9117579319793503</v>
      </c>
      <c r="CV124" s="8">
        <v>2.9170660581751924</v>
      </c>
      <c r="CW124" s="8">
        <v>2.9230183423948812</v>
      </c>
      <c r="CX124" s="8">
        <v>2.929692241435999</v>
      </c>
      <c r="CY124" s="8">
        <v>2.9371743169013276</v>
      </c>
      <c r="CZ124" s="5"/>
      <c r="DA124" s="12" t="s">
        <v>102</v>
      </c>
      <c r="DB124" s="5"/>
      <c r="DC124" s="5"/>
    </row>
    <row r="125" ht="15.75" customHeight="1">
      <c r="A125" s="10" t="s">
        <v>101</v>
      </c>
      <c r="B125" s="10" t="s">
        <v>66</v>
      </c>
      <c r="C125" s="11">
        <f t="shared" ref="C125:CY125" si="30">SUM(C122:C124)</f>
        <v>0.8533435207</v>
      </c>
      <c r="D125" s="11">
        <f t="shared" si="30"/>
        <v>0.9221208501</v>
      </c>
      <c r="E125" s="11">
        <f t="shared" si="30"/>
        <v>0.9921623033</v>
      </c>
      <c r="F125" s="11">
        <f t="shared" si="30"/>
        <v>1.063551024</v>
      </c>
      <c r="G125" s="11">
        <f t="shared" si="30"/>
        <v>1.138285103</v>
      </c>
      <c r="H125" s="11">
        <f t="shared" si="30"/>
        <v>1.219515531</v>
      </c>
      <c r="I125" s="11">
        <f t="shared" si="30"/>
        <v>1.301635974</v>
      </c>
      <c r="J125" s="11">
        <f t="shared" si="30"/>
        <v>1.375549393</v>
      </c>
      <c r="K125" s="11">
        <f t="shared" si="30"/>
        <v>1.452676468</v>
      </c>
      <c r="L125" s="11">
        <f t="shared" si="30"/>
        <v>1.537056809</v>
      </c>
      <c r="M125" s="11">
        <f t="shared" si="30"/>
        <v>1.612137017</v>
      </c>
      <c r="N125" s="11">
        <f t="shared" si="30"/>
        <v>1.692581813</v>
      </c>
      <c r="O125" s="11">
        <f t="shared" si="30"/>
        <v>1.775176975</v>
      </c>
      <c r="P125" s="11">
        <f t="shared" si="30"/>
        <v>1.863949433</v>
      </c>
      <c r="Q125" s="11">
        <f t="shared" si="30"/>
        <v>1.95522562</v>
      </c>
      <c r="R125" s="11">
        <f t="shared" si="30"/>
        <v>2.047220934</v>
      </c>
      <c r="S125" s="11">
        <f t="shared" si="30"/>
        <v>2.139036784</v>
      </c>
      <c r="T125" s="11">
        <f t="shared" si="30"/>
        <v>2.227600617</v>
      </c>
      <c r="U125" s="11">
        <f t="shared" si="30"/>
        <v>2.320466489</v>
      </c>
      <c r="V125" s="11">
        <f t="shared" si="30"/>
        <v>2.411469533</v>
      </c>
      <c r="W125" s="11">
        <f t="shared" si="30"/>
        <v>2.495214759</v>
      </c>
      <c r="X125" s="11">
        <f t="shared" si="30"/>
        <v>2.615944643</v>
      </c>
      <c r="Y125" s="11">
        <f t="shared" si="30"/>
        <v>2.743374183</v>
      </c>
      <c r="Z125" s="11">
        <f t="shared" si="30"/>
        <v>2.879479058</v>
      </c>
      <c r="AA125" s="11">
        <f t="shared" si="30"/>
        <v>3.005116841</v>
      </c>
      <c r="AB125" s="11">
        <f t="shared" si="30"/>
        <v>3.113622755</v>
      </c>
      <c r="AC125" s="11">
        <f t="shared" si="30"/>
        <v>3.228616233</v>
      </c>
      <c r="AD125" s="11">
        <f t="shared" si="30"/>
        <v>3.353316609</v>
      </c>
      <c r="AE125" s="11">
        <f t="shared" si="30"/>
        <v>3.487697983</v>
      </c>
      <c r="AF125" s="11">
        <f t="shared" si="30"/>
        <v>3.621962147</v>
      </c>
      <c r="AG125" s="11">
        <f t="shared" si="30"/>
        <v>3.742505853</v>
      </c>
      <c r="AH125" s="11">
        <f t="shared" si="30"/>
        <v>3.832339004</v>
      </c>
      <c r="AI125" s="11">
        <f t="shared" si="30"/>
        <v>3.910563407</v>
      </c>
      <c r="AJ125" s="11">
        <f t="shared" si="30"/>
        <v>3.997529091</v>
      </c>
      <c r="AK125" s="11">
        <f t="shared" si="30"/>
        <v>4.099588343</v>
      </c>
      <c r="AL125" s="11">
        <f t="shared" si="30"/>
        <v>4.204401696</v>
      </c>
      <c r="AM125" s="11">
        <f t="shared" si="30"/>
        <v>4.314021199</v>
      </c>
      <c r="AN125" s="11">
        <f t="shared" si="30"/>
        <v>4.424205664</v>
      </c>
      <c r="AO125" s="11">
        <f t="shared" si="30"/>
        <v>4.532187464</v>
      </c>
      <c r="AP125" s="11">
        <f t="shared" si="30"/>
        <v>4.636219814</v>
      </c>
      <c r="AQ125" s="11">
        <f t="shared" si="30"/>
        <v>4.736244601</v>
      </c>
      <c r="AR125" s="11">
        <f t="shared" si="30"/>
        <v>4.805448957</v>
      </c>
      <c r="AS125" s="11">
        <f t="shared" si="30"/>
        <v>4.87929314</v>
      </c>
      <c r="AT125" s="11">
        <f t="shared" si="30"/>
        <v>4.956350096</v>
      </c>
      <c r="AU125" s="11">
        <f t="shared" si="30"/>
        <v>5.041461824</v>
      </c>
      <c r="AV125" s="11">
        <f t="shared" si="30"/>
        <v>5.118589493</v>
      </c>
      <c r="AW125" s="11">
        <f t="shared" si="30"/>
        <v>5.199828306</v>
      </c>
      <c r="AX125" s="11">
        <f t="shared" si="30"/>
        <v>5.291533385</v>
      </c>
      <c r="AY125" s="11">
        <f t="shared" si="30"/>
        <v>5.394923539</v>
      </c>
      <c r="AZ125" s="11">
        <f t="shared" si="30"/>
        <v>5.501448159</v>
      </c>
      <c r="BA125" s="11">
        <f t="shared" si="30"/>
        <v>5.611116248</v>
      </c>
      <c r="BB125" s="11">
        <f t="shared" si="30"/>
        <v>5.743335997</v>
      </c>
      <c r="BC125" s="11">
        <f t="shared" si="30"/>
        <v>5.863806897</v>
      </c>
      <c r="BD125" s="11">
        <f t="shared" si="30"/>
        <v>5.976380481</v>
      </c>
      <c r="BE125" s="11">
        <f t="shared" si="30"/>
        <v>6.09615923</v>
      </c>
      <c r="BF125" s="11">
        <f t="shared" si="30"/>
        <v>6.209071671</v>
      </c>
      <c r="BG125" s="11">
        <f t="shared" si="30"/>
        <v>6.330068638</v>
      </c>
      <c r="BH125" s="11">
        <f t="shared" si="30"/>
        <v>6.438714608</v>
      </c>
      <c r="BI125" s="11">
        <f t="shared" si="30"/>
        <v>6.534351285</v>
      </c>
      <c r="BJ125" s="11">
        <f t="shared" si="30"/>
        <v>6.600528338</v>
      </c>
      <c r="BK125" s="11">
        <f t="shared" si="30"/>
        <v>6.650201567</v>
      </c>
      <c r="BL125" s="11">
        <f t="shared" si="30"/>
        <v>6.684995766</v>
      </c>
      <c r="BM125" s="11">
        <f t="shared" si="30"/>
        <v>6.730552714</v>
      </c>
      <c r="BN125" s="11">
        <f t="shared" si="30"/>
        <v>6.782206812</v>
      </c>
      <c r="BO125" s="11">
        <f t="shared" si="30"/>
        <v>6.847743105</v>
      </c>
      <c r="BP125" s="11">
        <f t="shared" si="30"/>
        <v>6.934370991</v>
      </c>
      <c r="BQ125" s="11">
        <f t="shared" si="30"/>
        <v>7.02981484</v>
      </c>
      <c r="BR125" s="11">
        <f t="shared" si="30"/>
        <v>7.136311232</v>
      </c>
      <c r="BS125" s="11">
        <f t="shared" si="30"/>
        <v>7.247138565</v>
      </c>
      <c r="BT125" s="11">
        <f t="shared" si="30"/>
        <v>7.361022991</v>
      </c>
      <c r="BU125" s="11">
        <f t="shared" si="30"/>
        <v>7.199624454</v>
      </c>
      <c r="BV125" s="11">
        <f t="shared" si="30"/>
        <v>7.372728117</v>
      </c>
      <c r="BW125" s="11">
        <f t="shared" si="30"/>
        <v>7.386135388</v>
      </c>
      <c r="BX125" s="11">
        <f t="shared" si="30"/>
        <v>7.400245454</v>
      </c>
      <c r="BY125" s="11">
        <f t="shared" si="30"/>
        <v>7.415098402</v>
      </c>
      <c r="BZ125" s="11">
        <f t="shared" si="30"/>
        <v>7.430736837</v>
      </c>
      <c r="CA125" s="11">
        <f t="shared" si="30"/>
        <v>7.447206067</v>
      </c>
      <c r="CB125" s="11">
        <f t="shared" si="30"/>
        <v>7.464554281</v>
      </c>
      <c r="CC125" s="11">
        <f t="shared" si="30"/>
        <v>7.482832751</v>
      </c>
      <c r="CD125" s="11">
        <f t="shared" si="30"/>
        <v>7.50209605</v>
      </c>
      <c r="CE125" s="11">
        <f t="shared" si="30"/>
        <v>7.522402277</v>
      </c>
      <c r="CF125" s="11">
        <f t="shared" si="30"/>
        <v>7.543813306</v>
      </c>
      <c r="CG125" s="11">
        <f t="shared" si="30"/>
        <v>7.566395049</v>
      </c>
      <c r="CH125" s="11">
        <f t="shared" si="30"/>
        <v>7.590217737</v>
      </c>
      <c r="CI125" s="11">
        <f t="shared" si="30"/>
        <v>7.615356225</v>
      </c>
      <c r="CJ125" s="11">
        <f t="shared" si="30"/>
        <v>7.641890311</v>
      </c>
      <c r="CK125" s="11">
        <f t="shared" si="30"/>
        <v>7.669905085</v>
      </c>
      <c r="CL125" s="11">
        <f t="shared" si="30"/>
        <v>7.699491299</v>
      </c>
      <c r="CM125" s="11">
        <f t="shared" si="30"/>
        <v>7.730745753</v>
      </c>
      <c r="CN125" s="11">
        <f t="shared" si="30"/>
        <v>7.763771725</v>
      </c>
      <c r="CO125" s="11">
        <f t="shared" si="30"/>
        <v>7.79867941</v>
      </c>
      <c r="CP125" s="11">
        <f t="shared" si="30"/>
        <v>7.835586398</v>
      </c>
      <c r="CQ125" s="11">
        <f t="shared" si="30"/>
        <v>7.874618176</v>
      </c>
      <c r="CR125" s="11">
        <f t="shared" si="30"/>
        <v>7.915908668</v>
      </c>
      <c r="CS125" s="11">
        <f t="shared" si="30"/>
        <v>7.959600792</v>
      </c>
      <c r="CT125" s="11">
        <f t="shared" si="30"/>
        <v>8.005847061</v>
      </c>
      <c r="CU125" s="11">
        <f t="shared" si="30"/>
        <v>8.054810207</v>
      </c>
      <c r="CV125" s="11">
        <f t="shared" si="30"/>
        <v>8.10666384</v>
      </c>
      <c r="CW125" s="11">
        <f t="shared" si="30"/>
        <v>8.161593125</v>
      </c>
      <c r="CX125" s="11">
        <f t="shared" si="30"/>
        <v>8.219795499</v>
      </c>
      <c r="CY125" s="11">
        <f t="shared" si="30"/>
        <v>8.281481393</v>
      </c>
      <c r="CZ125" s="5"/>
      <c r="DA125" s="5"/>
      <c r="DB125" s="5"/>
      <c r="DC125" s="5"/>
    </row>
    <row r="126" ht="15.75" customHeight="1">
      <c r="A126" s="5" t="s">
        <v>103</v>
      </c>
      <c r="B126" s="5" t="s">
        <v>62</v>
      </c>
      <c r="C126" s="8">
        <v>0.8338745424724018</v>
      </c>
      <c r="D126" s="8">
        <v>0.9019692848485786</v>
      </c>
      <c r="E126" s="8">
        <v>0.9714113923970957</v>
      </c>
      <c r="F126" s="8">
        <v>1.0422820608505</v>
      </c>
      <c r="G126" s="8">
        <v>1.1165412797992174</v>
      </c>
      <c r="H126" s="8">
        <v>1.1972881267245645</v>
      </c>
      <c r="I126" s="8">
        <v>1.2790273853357694</v>
      </c>
      <c r="J126" s="8">
        <v>1.352812087068296</v>
      </c>
      <c r="K126" s="8">
        <v>1.4298615617296508</v>
      </c>
      <c r="L126" s="8">
        <v>1.5141628777373364</v>
      </c>
      <c r="M126" s="8">
        <v>1.5894151653604625</v>
      </c>
      <c r="N126" s="8">
        <v>1.664031163182305</v>
      </c>
      <c r="O126" s="8">
        <v>1.7404444308240428</v>
      </c>
      <c r="P126" s="8">
        <v>1.82259705433885</v>
      </c>
      <c r="Q126" s="8">
        <v>1.9068837632098186</v>
      </c>
      <c r="R126" s="8">
        <v>1.9915783665271607</v>
      </c>
      <c r="S126" s="8">
        <v>2.0758351623641866</v>
      </c>
      <c r="T126" s="8">
        <v>2.15671645907527</v>
      </c>
      <c r="U126" s="8">
        <v>2.24157183184983</v>
      </c>
      <c r="V126" s="8">
        <v>2.324472606376608</v>
      </c>
      <c r="W126" s="8">
        <v>2.400288776961384</v>
      </c>
      <c r="X126" s="8">
        <v>2.4692416559006</v>
      </c>
      <c r="Y126" s="8">
        <v>2.541718163409368</v>
      </c>
      <c r="Z126" s="8">
        <v>2.619319351467081</v>
      </c>
      <c r="AA126" s="8">
        <v>2.684727400270005</v>
      </c>
      <c r="AB126" s="8">
        <v>2.7327916876789273</v>
      </c>
      <c r="AC126" s="8">
        <v>2.784727614929782</v>
      </c>
      <c r="AD126" s="8">
        <v>2.8430528708580662</v>
      </c>
      <c r="AE126" s="8">
        <v>2.907416098374131</v>
      </c>
      <c r="AF126" s="8">
        <v>2.9695380782500016</v>
      </c>
      <c r="AG126" s="8">
        <v>3.018669354849025</v>
      </c>
      <c r="AH126" s="8">
        <v>3.063977352710278</v>
      </c>
      <c r="AI126" s="8">
        <v>3.099944617919519</v>
      </c>
      <c r="AJ126" s="8">
        <v>3.142648565286268</v>
      </c>
      <c r="AK126" s="8">
        <v>3.196793211418913</v>
      </c>
      <c r="AL126" s="8">
        <v>3.2526889173913376</v>
      </c>
      <c r="AM126" s="8">
        <v>3.311854959701434</v>
      </c>
      <c r="AN126" s="8">
        <v>3.3710568593482964</v>
      </c>
      <c r="AO126" s="8">
        <v>3.428268216260273</v>
      </c>
      <c r="AP126" s="8">
        <v>3.4822828573617994</v>
      </c>
      <c r="AQ126" s="8">
        <v>3.533162372076041</v>
      </c>
      <c r="AR126" s="8">
        <v>3.536770664105807</v>
      </c>
      <c r="AS126" s="8">
        <v>3.544657560208762</v>
      </c>
      <c r="AT126" s="8">
        <v>3.555637170108915</v>
      </c>
      <c r="AU126" s="8">
        <v>3.572880358780743</v>
      </c>
      <c r="AV126" s="8">
        <v>3.5853043770968545</v>
      </c>
      <c r="AW126" s="8">
        <v>3.601801517503213</v>
      </c>
      <c r="AX126" s="8">
        <v>3.63348898188203</v>
      </c>
      <c r="AY126" s="8">
        <v>3.6652228478780664</v>
      </c>
      <c r="AZ126" s="8">
        <v>3.7046756661414153</v>
      </c>
      <c r="BA126" s="8">
        <v>3.7563738419467687</v>
      </c>
      <c r="BB126" s="8">
        <v>3.8049592227848374</v>
      </c>
      <c r="BC126" s="8">
        <v>3.8478417039715502</v>
      </c>
      <c r="BD126" s="8">
        <v>3.902226699714802</v>
      </c>
      <c r="BE126" s="8">
        <v>3.9725174185316865</v>
      </c>
      <c r="BF126" s="8">
        <v>4.072707132068646</v>
      </c>
      <c r="BG126" s="8">
        <v>4.168935239088993</v>
      </c>
      <c r="BH126" s="8">
        <v>4.236156726895688</v>
      </c>
      <c r="BI126" s="8">
        <v>4.264492722263264</v>
      </c>
      <c r="BJ126" s="8">
        <v>4.249048963823083</v>
      </c>
      <c r="BK126" s="8">
        <v>4.201551778670718</v>
      </c>
      <c r="BL126" s="8">
        <v>4.2091575594680775</v>
      </c>
      <c r="BM126" s="8">
        <v>4.221690260095652</v>
      </c>
      <c r="BN126" s="8">
        <v>4.243296970373835</v>
      </c>
      <c r="BO126" s="8">
        <v>4.269055566019818</v>
      </c>
      <c r="BP126" s="8">
        <v>4.292069064130757</v>
      </c>
      <c r="BQ126" s="8">
        <v>4.31646390981888</v>
      </c>
      <c r="BR126" s="8">
        <v>4.3535074262698705</v>
      </c>
      <c r="BS126" s="8">
        <v>4.400563923600071</v>
      </c>
      <c r="BT126" s="8">
        <v>4.432605643098623</v>
      </c>
      <c r="BU126" s="8">
        <v>4.5316701300326026</v>
      </c>
      <c r="BV126" s="8">
        <v>4.58672758080212</v>
      </c>
      <c r="BW126" s="8">
        <v>4.594494491258092</v>
      </c>
      <c r="BX126" s="8">
        <v>4.602672679834076</v>
      </c>
      <c r="BY126" s="8">
        <v>4.6112830747939295</v>
      </c>
      <c r="BZ126" s="8">
        <v>4.620347561528672</v>
      </c>
      <c r="CA126" s="8">
        <v>4.629889011789747</v>
      </c>
      <c r="CB126" s="8">
        <v>4.639931311602698</v>
      </c>
      <c r="CC126" s="8">
        <v>4.650499387416005</v>
      </c>
      <c r="CD126" s="8">
        <v>4.66161922996842</v>
      </c>
      <c r="CE126" s="8">
        <v>4.673317915277231</v>
      </c>
      <c r="CF126" s="8">
        <v>4.685623622058598</v>
      </c>
      <c r="CG126" s="8">
        <v>4.698565644788142</v>
      </c>
      <c r="CH126" s="8">
        <v>4.712174401494411</v>
      </c>
      <c r="CI126" s="8">
        <v>4.726481435248395</v>
      </c>
      <c r="CJ126" s="8">
        <v>4.741519408167775</v>
      </c>
      <c r="CK126" s="8">
        <v>4.757322086594057</v>
      </c>
      <c r="CL126" s="8">
        <v>4.77392431592301</v>
      </c>
      <c r="CM126" s="8">
        <v>4.791361983373198</v>
      </c>
      <c r="CN126" s="8">
        <v>4.809671966763224</v>
      </c>
      <c r="CO126" s="8">
        <v>4.828892067135471</v>
      </c>
      <c r="CP126" s="8">
        <v>4.8490609228130666</v>
      </c>
      <c r="CQ126" s="8">
        <v>4.8702179022086485</v>
      </c>
      <c r="CR126" s="8">
        <v>4.892402972420439</v>
      </c>
      <c r="CS126" s="8">
        <v>4.915656540356754</v>
      </c>
      <c r="CT126" s="8">
        <v>4.940019262829472</v>
      </c>
      <c r="CU126" s="8">
        <v>4.965531821757557</v>
      </c>
      <c r="CV126" s="8">
        <v>4.992234660333539</v>
      </c>
      <c r="CW126" s="8">
        <v>5.020167675741968</v>
      </c>
      <c r="CX126" s="8">
        <v>5.049369863796733</v>
      </c>
      <c r="CY126" s="8">
        <v>5.079878910705372</v>
      </c>
      <c r="CZ126" s="5"/>
      <c r="DA126" s="5" t="s">
        <v>63</v>
      </c>
      <c r="DB126" s="5"/>
      <c r="DC126" s="5"/>
    </row>
    <row r="127" ht="15.75" customHeight="1">
      <c r="A127" s="5" t="s">
        <v>103</v>
      </c>
      <c r="B127" s="5" t="s">
        <v>64</v>
      </c>
      <c r="C127" s="8">
        <v>1.2837764910455087</v>
      </c>
      <c r="D127" s="8">
        <v>1.3886105217670544</v>
      </c>
      <c r="E127" s="8">
        <v>1.495518864117307</v>
      </c>
      <c r="F127" s="8">
        <v>1.6046265212995128</v>
      </c>
      <c r="G127" s="8">
        <v>1.7189509592190724</v>
      </c>
      <c r="H127" s="8">
        <v>1.8432633047947753</v>
      </c>
      <c r="I127" s="8">
        <v>1.9691034923705144</v>
      </c>
      <c r="J127" s="8">
        <v>2.082697367169567</v>
      </c>
      <c r="K127" s="8">
        <v>2.201317421973283</v>
      </c>
      <c r="L127" s="8">
        <v>2.3311018273606696</v>
      </c>
      <c r="M127" s="8">
        <v>2.446954780190624</v>
      </c>
      <c r="N127" s="8">
        <v>2.5618277904614395</v>
      </c>
      <c r="O127" s="8">
        <v>2.679467105628886</v>
      </c>
      <c r="P127" s="8">
        <v>2.8059412041661216</v>
      </c>
      <c r="Q127" s="8">
        <v>2.935698880404521</v>
      </c>
      <c r="R127" s="8">
        <v>3.0660814220064303</v>
      </c>
      <c r="S127" s="8">
        <v>3.1957850959067073</v>
      </c>
      <c r="T127" s="8">
        <v>3.320284741524604</v>
      </c>
      <c r="U127" s="8">
        <v>3.450891825440018</v>
      </c>
      <c r="V127" s="8">
        <v>3.578474351772165</v>
      </c>
      <c r="W127" s="8">
        <v>3.695128494254665</v>
      </c>
      <c r="X127" s="8">
        <v>3.8011888500824162</v>
      </c>
      <c r="Y127" s="8">
        <v>3.9126367461810667</v>
      </c>
      <c r="Z127" s="8">
        <v>4.031926248923674</v>
      </c>
      <c r="AA127" s="8">
        <v>4.13238331117354</v>
      </c>
      <c r="AB127" s="8">
        <v>4.206063749970657</v>
      </c>
      <c r="AC127" s="8">
        <v>4.285612846999887</v>
      </c>
      <c r="AD127" s="8">
        <v>4.3748884219861655</v>
      </c>
      <c r="AE127" s="8">
        <v>4.473329783513597</v>
      </c>
      <c r="AF127" s="8">
        <v>4.568169807162006</v>
      </c>
      <c r="AG127" s="8">
        <v>4.642837475095678</v>
      </c>
      <c r="AH127" s="8">
        <v>4.711418927987538</v>
      </c>
      <c r="AI127" s="8">
        <v>4.765400157663055</v>
      </c>
      <c r="AJ127" s="8">
        <v>4.829510250362449</v>
      </c>
      <c r="AK127" s="8">
        <v>4.910969316721853</v>
      </c>
      <c r="AL127" s="8">
        <v>4.994839090551511</v>
      </c>
      <c r="AM127" s="8">
        <v>5.083439229551118</v>
      </c>
      <c r="AN127" s="8">
        <v>5.171772528244813</v>
      </c>
      <c r="AO127" s="8">
        <v>5.256703528700507</v>
      </c>
      <c r="AP127" s="8">
        <v>5.336361506179742</v>
      </c>
      <c r="AQ127" s="8">
        <v>5.410829484933029</v>
      </c>
      <c r="AR127" s="8">
        <v>5.41247532795814</v>
      </c>
      <c r="AS127" s="8">
        <v>5.420403574661205</v>
      </c>
      <c r="AT127" s="8">
        <v>5.432788701160622</v>
      </c>
      <c r="AU127" s="8">
        <v>5.4545137864425675</v>
      </c>
      <c r="AV127" s="8">
        <v>5.468519078301635</v>
      </c>
      <c r="AW127" s="8">
        <v>5.470785140050114</v>
      </c>
      <c r="AX127" s="8">
        <v>5.501529320037452</v>
      </c>
      <c r="AY127" s="8">
        <v>5.5471597920517635</v>
      </c>
      <c r="AZ127" s="8">
        <v>5.5845590079451926</v>
      </c>
      <c r="BA127" s="8">
        <v>5.606369752576209</v>
      </c>
      <c r="BB127" s="8">
        <v>5.609071361464186</v>
      </c>
      <c r="BC127" s="8">
        <v>5.589563939705096</v>
      </c>
      <c r="BD127" s="8">
        <v>5.5590259262006745</v>
      </c>
      <c r="BE127" s="8">
        <v>5.5325576779387555</v>
      </c>
      <c r="BF127" s="8">
        <v>5.494445757997606</v>
      </c>
      <c r="BG127" s="8">
        <v>5.486196174649824</v>
      </c>
      <c r="BH127" s="8">
        <v>5.476975121942094</v>
      </c>
      <c r="BI127" s="8">
        <v>5.437839738588389</v>
      </c>
      <c r="BJ127" s="8">
        <v>5.370013852851964</v>
      </c>
      <c r="BK127" s="8">
        <v>5.27964507167576</v>
      </c>
      <c r="BL127" s="8">
        <v>5.251763583715042</v>
      </c>
      <c r="BM127" s="8">
        <v>5.215713876691675</v>
      </c>
      <c r="BN127" s="8">
        <v>5.166639506543708</v>
      </c>
      <c r="BO127" s="8">
        <v>5.120638072750048</v>
      </c>
      <c r="BP127" s="8">
        <v>5.067724604890384</v>
      </c>
      <c r="BQ127" s="8">
        <v>5.007560323170841</v>
      </c>
      <c r="BR127" s="8">
        <v>4.958641409912363</v>
      </c>
      <c r="BS127" s="8">
        <v>4.899503509068897</v>
      </c>
      <c r="BT127" s="8">
        <v>4.857333379037329</v>
      </c>
      <c r="BU127" s="8">
        <v>4.873198739872893</v>
      </c>
      <c r="BV127" s="8">
        <v>4.834332245104315</v>
      </c>
      <c r="BW127" s="8">
        <v>4.843524318178818</v>
      </c>
      <c r="BX127" s="8">
        <v>4.853258257982941</v>
      </c>
      <c r="BY127" s="8">
        <v>4.863564269823967</v>
      </c>
      <c r="BZ127" s="8">
        <v>4.874473997195386</v>
      </c>
      <c r="CA127" s="8">
        <v>4.886020553117546</v>
      </c>
      <c r="CB127" s="8">
        <v>4.898238545566279</v>
      </c>
      <c r="CC127" s="8">
        <v>4.911164095558233</v>
      </c>
      <c r="CD127" s="8">
        <v>4.9248348462353135</v>
      </c>
      <c r="CE127" s="8">
        <v>4.939289961035206</v>
      </c>
      <c r="CF127" s="8">
        <v>4.954570108747926</v>
      </c>
      <c r="CG127" s="8">
        <v>4.9707174329375405</v>
      </c>
      <c r="CH127" s="8">
        <v>4.987775502851528</v>
      </c>
      <c r="CI127" s="8">
        <v>5.005789242546353</v>
      </c>
      <c r="CJ127" s="8">
        <v>5.02480483452632</v>
      </c>
      <c r="CK127" s="8">
        <v>5.044869593724279</v>
      </c>
      <c r="CL127" s="8">
        <v>5.0660318071500345</v>
      </c>
      <c r="CM127" s="8">
        <v>5.088340534000313</v>
      </c>
      <c r="CN127" s="8">
        <v>5.111845360471254</v>
      </c>
      <c r="CO127" s="8">
        <v>5.136596102953138</v>
      </c>
      <c r="CP127" s="8">
        <v>5.162642452735553</v>
      </c>
      <c r="CQ127" s="8">
        <v>5.190033554834375</v>
      </c>
      <c r="CR127" s="8">
        <v>5.218817513103272</v>
      </c>
      <c r="CS127" s="8">
        <v>5.249040813456004</v>
      </c>
      <c r="CT127" s="8">
        <v>5.280747656857847</v>
      </c>
      <c r="CU127" s="8">
        <v>5.313979193816235</v>
      </c>
      <c r="CV127" s="8">
        <v>5.348772652499681</v>
      </c>
      <c r="CW127" s="8">
        <v>5.3851603534462535</v>
      </c>
      <c r="CX127" s="8">
        <v>5.423168605213633</v>
      </c>
      <c r="CY127" s="8">
        <v>5.4628164774165</v>
      </c>
      <c r="CZ127" s="5"/>
      <c r="DA127" s="5" t="s">
        <v>63</v>
      </c>
      <c r="DB127" s="5"/>
      <c r="DC127" s="5"/>
    </row>
    <row r="128" ht="15.75" customHeight="1">
      <c r="A128" s="5" t="s">
        <v>103</v>
      </c>
      <c r="B128" s="5" t="s">
        <v>65</v>
      </c>
      <c r="C128" s="8">
        <v>0.8493729753852715</v>
      </c>
      <c r="D128" s="8">
        <v>0.9187332476538576</v>
      </c>
      <c r="E128" s="8">
        <v>0.9894657652456996</v>
      </c>
      <c r="F128" s="8">
        <v>1.0616529916826365</v>
      </c>
      <c r="G128" s="8">
        <v>1.1372908301113527</v>
      </c>
      <c r="H128" s="8">
        <v>1.2195349452312685</v>
      </c>
      <c r="I128" s="8">
        <v>1.3027861365205273</v>
      </c>
      <c r="J128" s="8">
        <v>1.3779279835407183</v>
      </c>
      <c r="K128" s="8">
        <v>1.456383244784605</v>
      </c>
      <c r="L128" s="8">
        <v>1.542205316472472</v>
      </c>
      <c r="M128" s="8">
        <v>1.6187790572897216</v>
      </c>
      <c r="N128" s="8">
        <v>1.6946580608288295</v>
      </c>
      <c r="O128" s="8">
        <v>1.77230019248065</v>
      </c>
      <c r="P128" s="8">
        <v>1.8556940120336411</v>
      </c>
      <c r="Q128" s="8">
        <v>1.9411339715289673</v>
      </c>
      <c r="R128" s="8">
        <v>2.026821773142158</v>
      </c>
      <c r="S128" s="8">
        <v>2.1118492481321027</v>
      </c>
      <c r="T128" s="8">
        <v>2.193171001991125</v>
      </c>
      <c r="U128" s="8">
        <v>2.2782144756137135</v>
      </c>
      <c r="V128" s="8">
        <v>2.360877499216907</v>
      </c>
      <c r="W128" s="8">
        <v>2.435868204687381</v>
      </c>
      <c r="X128" s="8">
        <v>2.5034064235935043</v>
      </c>
      <c r="Y128" s="8">
        <v>2.573974648817001</v>
      </c>
      <c r="Z128" s="8">
        <v>2.649146173154821</v>
      </c>
      <c r="AA128" s="8">
        <v>2.7112280326813383</v>
      </c>
      <c r="AB128" s="8">
        <v>2.7549260735569656</v>
      </c>
      <c r="AC128" s="8">
        <v>2.8018085540997375</v>
      </c>
      <c r="AD128" s="8">
        <v>2.854405315027407</v>
      </c>
      <c r="AE128" s="8">
        <v>2.912330676902775</v>
      </c>
      <c r="AF128" s="8">
        <v>2.967130239874962</v>
      </c>
      <c r="AG128" s="8">
        <v>3.0078392553755746</v>
      </c>
      <c r="AH128" s="8">
        <v>3.0437164861424573</v>
      </c>
      <c r="AI128" s="8">
        <v>3.069185863573414</v>
      </c>
      <c r="AJ128" s="8">
        <v>3.1006180385839315</v>
      </c>
      <c r="AK128" s="8">
        <v>3.1428008746027882</v>
      </c>
      <c r="AL128" s="8">
        <v>3.1858623632353202</v>
      </c>
      <c r="AM128" s="8">
        <v>3.2313486178737687</v>
      </c>
      <c r="AN128" s="8">
        <v>3.2759643773728255</v>
      </c>
      <c r="AO128" s="8">
        <v>3.317645783256333</v>
      </c>
      <c r="AP128" s="8">
        <v>3.3551656926682907</v>
      </c>
      <c r="AQ128" s="8">
        <v>3.388590082667676</v>
      </c>
      <c r="AR128" s="8">
        <v>3.3752525344798547</v>
      </c>
      <c r="AS128" s="8">
        <v>3.36568511667475</v>
      </c>
      <c r="AT128" s="8">
        <v>3.3586994925707283</v>
      </c>
      <c r="AU128" s="8">
        <v>3.3575482259297167</v>
      </c>
      <c r="AV128" s="8">
        <v>3.350968852342102</v>
      </c>
      <c r="AW128" s="8">
        <v>3.353630080893655</v>
      </c>
      <c r="AX128" s="8">
        <v>3.3531933027994327</v>
      </c>
      <c r="AY128" s="8">
        <v>3.3453850928522413</v>
      </c>
      <c r="AZ128" s="8">
        <v>3.338540268190644</v>
      </c>
      <c r="BA128" s="8">
        <v>3.3303765935732574</v>
      </c>
      <c r="BB128" s="8">
        <v>3.324671805507593</v>
      </c>
      <c r="BC128" s="8">
        <v>3.3147921083256016</v>
      </c>
      <c r="BD128" s="8">
        <v>3.2890079296863566</v>
      </c>
      <c r="BE128" s="8">
        <v>3.277574159800395</v>
      </c>
      <c r="BF128" s="8">
        <v>3.2608163486135604</v>
      </c>
      <c r="BG128" s="8">
        <v>3.236321174060088</v>
      </c>
      <c r="BH128" s="8">
        <v>3.22061708913631</v>
      </c>
      <c r="BI128" s="8">
        <v>3.200843130234069</v>
      </c>
      <c r="BJ128" s="8">
        <v>3.1728774493081526</v>
      </c>
      <c r="BK128" s="8">
        <v>3.1444199272943703</v>
      </c>
      <c r="BL128" s="8">
        <v>3.1482984102760994</v>
      </c>
      <c r="BM128" s="8">
        <v>3.1560373412291916</v>
      </c>
      <c r="BN128" s="8">
        <v>3.1736168457551486</v>
      </c>
      <c r="BO128" s="8">
        <v>3.1974274400279117</v>
      </c>
      <c r="BP128" s="8">
        <v>3.2104239880590164</v>
      </c>
      <c r="BQ128" s="8">
        <v>3.2411418556496403</v>
      </c>
      <c r="BR128" s="8">
        <v>3.26316279390553</v>
      </c>
      <c r="BS128" s="8">
        <v>3.2791696314806846</v>
      </c>
      <c r="BT128" s="8">
        <v>3.318873052882813</v>
      </c>
      <c r="BU128" s="8">
        <v>3.4081433771533383</v>
      </c>
      <c r="BV128" s="8">
        <v>3.4323947698681163</v>
      </c>
      <c r="BW128" s="8">
        <v>3.4852284608428366</v>
      </c>
      <c r="BX128" s="8">
        <v>3.5380768617500378</v>
      </c>
      <c r="BY128" s="8">
        <v>3.5909158773051613</v>
      </c>
      <c r="BZ128" s="8">
        <v>3.643721422065701</v>
      </c>
      <c r="CA128" s="8">
        <v>3.696469464330464</v>
      </c>
      <c r="CB128" s="8">
        <v>3.74913606984616</v>
      </c>
      <c r="CC128" s="8">
        <v>3.801697445151846</v>
      </c>
      <c r="CD128" s="8">
        <v>3.8541299803956326</v>
      </c>
      <c r="CE128" s="8">
        <v>3.9064102914595598</v>
      </c>
      <c r="CF128" s="8">
        <v>3.9585152612354566</v>
      </c>
      <c r="CG128" s="8">
        <v>4.010422079898358</v>
      </c>
      <c r="CH128" s="8">
        <v>4.0621082840303515</v>
      </c>
      <c r="CI128" s="8">
        <v>4.1135517944568765</v>
      </c>
      <c r="CJ128" s="8">
        <v>4.164730952664086</v>
      </c>
      <c r="CK128" s="8">
        <v>4.215624555674693</v>
      </c>
      <c r="CL128" s="8">
        <v>4.266211889270633</v>
      </c>
      <c r="CM128" s="8">
        <v>4.316472759460604</v>
      </c>
      <c r="CN128" s="8">
        <v>4.366387522099514</v>
      </c>
      <c r="CO128" s="8">
        <v>4.41593711058047</v>
      </c>
      <c r="CP128" s="8">
        <v>4.465103061529813</v>
      </c>
      <c r="CQ128" s="8">
        <v>4.513867538446845</v>
      </c>
      <c r="CR128" s="8">
        <v>4.562213353242478</v>
      </c>
      <c r="CS128" s="8">
        <v>4.610123985642072</v>
      </c>
      <c r="CT128" s="8">
        <v>4.657583600428954</v>
      </c>
      <c r="CU128" s="8">
        <v>4.704577062517224</v>
      </c>
      <c r="CV128" s="8">
        <v>4.751089949852142</v>
      </c>
      <c r="CW128" s="8">
        <v>4.797108564148588</v>
      </c>
      <c r="CX128" s="8">
        <v>4.842619939486967</v>
      </c>
      <c r="CY128" s="8">
        <v>4.887611848796642</v>
      </c>
      <c r="CZ128" s="5"/>
      <c r="DA128" s="5" t="s">
        <v>63</v>
      </c>
      <c r="DB128" s="5"/>
      <c r="DC128" s="5"/>
    </row>
    <row r="129" ht="15.75" customHeight="1">
      <c r="A129" s="10" t="s">
        <v>103</v>
      </c>
      <c r="B129" s="10" t="s">
        <v>66</v>
      </c>
      <c r="C129" s="11">
        <f t="shared" ref="C129:CY129" si="31">SUM(C126:C128)</f>
        <v>2.967024009</v>
      </c>
      <c r="D129" s="11">
        <f t="shared" si="31"/>
        <v>3.209313054</v>
      </c>
      <c r="E129" s="11">
        <f t="shared" si="31"/>
        <v>3.456396022</v>
      </c>
      <c r="F129" s="11">
        <f t="shared" si="31"/>
        <v>3.708561574</v>
      </c>
      <c r="G129" s="11">
        <f t="shared" si="31"/>
        <v>3.972783069</v>
      </c>
      <c r="H129" s="11">
        <f t="shared" si="31"/>
        <v>4.260086377</v>
      </c>
      <c r="I129" s="11">
        <f t="shared" si="31"/>
        <v>4.550917014</v>
      </c>
      <c r="J129" s="11">
        <f t="shared" si="31"/>
        <v>4.813437438</v>
      </c>
      <c r="K129" s="11">
        <f t="shared" si="31"/>
        <v>5.087562228</v>
      </c>
      <c r="L129" s="11">
        <f t="shared" si="31"/>
        <v>5.387470022</v>
      </c>
      <c r="M129" s="11">
        <f t="shared" si="31"/>
        <v>5.655149003</v>
      </c>
      <c r="N129" s="11">
        <f t="shared" si="31"/>
        <v>5.920517014</v>
      </c>
      <c r="O129" s="11">
        <f t="shared" si="31"/>
        <v>6.192211729</v>
      </c>
      <c r="P129" s="11">
        <f t="shared" si="31"/>
        <v>6.484232271</v>
      </c>
      <c r="Q129" s="11">
        <f t="shared" si="31"/>
        <v>6.783716615</v>
      </c>
      <c r="R129" s="11">
        <f t="shared" si="31"/>
        <v>7.084481562</v>
      </c>
      <c r="S129" s="11">
        <f t="shared" si="31"/>
        <v>7.383469506</v>
      </c>
      <c r="T129" s="11">
        <f t="shared" si="31"/>
        <v>7.670172203</v>
      </c>
      <c r="U129" s="11">
        <f t="shared" si="31"/>
        <v>7.970678133</v>
      </c>
      <c r="V129" s="11">
        <f t="shared" si="31"/>
        <v>8.263824457</v>
      </c>
      <c r="W129" s="11">
        <f t="shared" si="31"/>
        <v>8.531285476</v>
      </c>
      <c r="X129" s="11">
        <f t="shared" si="31"/>
        <v>8.77383693</v>
      </c>
      <c r="Y129" s="11">
        <f t="shared" si="31"/>
        <v>9.028329558</v>
      </c>
      <c r="Z129" s="11">
        <f t="shared" si="31"/>
        <v>9.300391774</v>
      </c>
      <c r="AA129" s="11">
        <f t="shared" si="31"/>
        <v>9.528338744</v>
      </c>
      <c r="AB129" s="11">
        <f t="shared" si="31"/>
        <v>9.693781511</v>
      </c>
      <c r="AC129" s="11">
        <f t="shared" si="31"/>
        <v>9.872149016</v>
      </c>
      <c r="AD129" s="11">
        <f t="shared" si="31"/>
        <v>10.07234661</v>
      </c>
      <c r="AE129" s="11">
        <f t="shared" si="31"/>
        <v>10.29307656</v>
      </c>
      <c r="AF129" s="11">
        <f t="shared" si="31"/>
        <v>10.50483813</v>
      </c>
      <c r="AG129" s="11">
        <f t="shared" si="31"/>
        <v>10.66934609</v>
      </c>
      <c r="AH129" s="11">
        <f t="shared" si="31"/>
        <v>10.81911277</v>
      </c>
      <c r="AI129" s="11">
        <f t="shared" si="31"/>
        <v>10.93453064</v>
      </c>
      <c r="AJ129" s="11">
        <f t="shared" si="31"/>
        <v>11.07277685</v>
      </c>
      <c r="AK129" s="11">
        <f t="shared" si="31"/>
        <v>11.2505634</v>
      </c>
      <c r="AL129" s="11">
        <f t="shared" si="31"/>
        <v>11.43339037</v>
      </c>
      <c r="AM129" s="11">
        <f t="shared" si="31"/>
        <v>11.62664281</v>
      </c>
      <c r="AN129" s="11">
        <f t="shared" si="31"/>
        <v>11.81879376</v>
      </c>
      <c r="AO129" s="11">
        <f t="shared" si="31"/>
        <v>12.00261753</v>
      </c>
      <c r="AP129" s="11">
        <f t="shared" si="31"/>
        <v>12.17381006</v>
      </c>
      <c r="AQ129" s="11">
        <f t="shared" si="31"/>
        <v>12.33258194</v>
      </c>
      <c r="AR129" s="11">
        <f t="shared" si="31"/>
        <v>12.32449853</v>
      </c>
      <c r="AS129" s="11">
        <f t="shared" si="31"/>
        <v>12.33074625</v>
      </c>
      <c r="AT129" s="11">
        <f t="shared" si="31"/>
        <v>12.34712536</v>
      </c>
      <c r="AU129" s="11">
        <f t="shared" si="31"/>
        <v>12.38494237</v>
      </c>
      <c r="AV129" s="11">
        <f t="shared" si="31"/>
        <v>12.40479231</v>
      </c>
      <c r="AW129" s="11">
        <f t="shared" si="31"/>
        <v>12.42621674</v>
      </c>
      <c r="AX129" s="11">
        <f t="shared" si="31"/>
        <v>12.4882116</v>
      </c>
      <c r="AY129" s="11">
        <f t="shared" si="31"/>
        <v>12.55776773</v>
      </c>
      <c r="AZ129" s="11">
        <f t="shared" si="31"/>
        <v>12.62777494</v>
      </c>
      <c r="BA129" s="11">
        <f t="shared" si="31"/>
        <v>12.69312019</v>
      </c>
      <c r="BB129" s="11">
        <f t="shared" si="31"/>
        <v>12.73870239</v>
      </c>
      <c r="BC129" s="11">
        <f t="shared" si="31"/>
        <v>12.75219775</v>
      </c>
      <c r="BD129" s="11">
        <f t="shared" si="31"/>
        <v>12.75026056</v>
      </c>
      <c r="BE129" s="11">
        <f t="shared" si="31"/>
        <v>12.78264926</v>
      </c>
      <c r="BF129" s="11">
        <f t="shared" si="31"/>
        <v>12.82796924</v>
      </c>
      <c r="BG129" s="11">
        <f t="shared" si="31"/>
        <v>12.89145259</v>
      </c>
      <c r="BH129" s="11">
        <f t="shared" si="31"/>
        <v>12.93374894</v>
      </c>
      <c r="BI129" s="11">
        <f t="shared" si="31"/>
        <v>12.90317559</v>
      </c>
      <c r="BJ129" s="11">
        <f t="shared" si="31"/>
        <v>12.79194027</v>
      </c>
      <c r="BK129" s="11">
        <f t="shared" si="31"/>
        <v>12.62561678</v>
      </c>
      <c r="BL129" s="11">
        <f t="shared" si="31"/>
        <v>12.60921955</v>
      </c>
      <c r="BM129" s="11">
        <f t="shared" si="31"/>
        <v>12.59344148</v>
      </c>
      <c r="BN129" s="11">
        <f t="shared" si="31"/>
        <v>12.58355332</v>
      </c>
      <c r="BO129" s="11">
        <f t="shared" si="31"/>
        <v>12.58712108</v>
      </c>
      <c r="BP129" s="11">
        <f t="shared" si="31"/>
        <v>12.57021766</v>
      </c>
      <c r="BQ129" s="11">
        <f t="shared" si="31"/>
        <v>12.56516609</v>
      </c>
      <c r="BR129" s="11">
        <f t="shared" si="31"/>
        <v>12.57531163</v>
      </c>
      <c r="BS129" s="11">
        <f t="shared" si="31"/>
        <v>12.57923706</v>
      </c>
      <c r="BT129" s="11">
        <f t="shared" si="31"/>
        <v>12.60881208</v>
      </c>
      <c r="BU129" s="11">
        <f t="shared" si="31"/>
        <v>12.81301225</v>
      </c>
      <c r="BV129" s="11">
        <f t="shared" si="31"/>
        <v>12.8534546</v>
      </c>
      <c r="BW129" s="11">
        <f t="shared" si="31"/>
        <v>12.92324727</v>
      </c>
      <c r="BX129" s="11">
        <f t="shared" si="31"/>
        <v>12.9940078</v>
      </c>
      <c r="BY129" s="11">
        <f t="shared" si="31"/>
        <v>13.06576322</v>
      </c>
      <c r="BZ129" s="11">
        <f t="shared" si="31"/>
        <v>13.13854298</v>
      </c>
      <c r="CA129" s="11">
        <f t="shared" si="31"/>
        <v>13.21237903</v>
      </c>
      <c r="CB129" s="11">
        <f t="shared" si="31"/>
        <v>13.28730593</v>
      </c>
      <c r="CC129" s="11">
        <f t="shared" si="31"/>
        <v>13.36336093</v>
      </c>
      <c r="CD129" s="11">
        <f t="shared" si="31"/>
        <v>13.44058406</v>
      </c>
      <c r="CE129" s="11">
        <f t="shared" si="31"/>
        <v>13.51901817</v>
      </c>
      <c r="CF129" s="11">
        <f t="shared" si="31"/>
        <v>13.59870899</v>
      </c>
      <c r="CG129" s="11">
        <f t="shared" si="31"/>
        <v>13.67970516</v>
      </c>
      <c r="CH129" s="11">
        <f t="shared" si="31"/>
        <v>13.76205819</v>
      </c>
      <c r="CI129" s="11">
        <f t="shared" si="31"/>
        <v>13.84582247</v>
      </c>
      <c r="CJ129" s="11">
        <f t="shared" si="31"/>
        <v>13.9310552</v>
      </c>
      <c r="CK129" s="11">
        <f t="shared" si="31"/>
        <v>14.01781624</v>
      </c>
      <c r="CL129" s="11">
        <f t="shared" si="31"/>
        <v>14.10616801</v>
      </c>
      <c r="CM129" s="11">
        <f t="shared" si="31"/>
        <v>14.19617528</v>
      </c>
      <c r="CN129" s="11">
        <f t="shared" si="31"/>
        <v>14.28790485</v>
      </c>
      <c r="CO129" s="11">
        <f t="shared" si="31"/>
        <v>14.38142528</v>
      </c>
      <c r="CP129" s="11">
        <f t="shared" si="31"/>
        <v>14.47680644</v>
      </c>
      <c r="CQ129" s="11">
        <f t="shared" si="31"/>
        <v>14.574119</v>
      </c>
      <c r="CR129" s="11">
        <f t="shared" si="31"/>
        <v>14.67343384</v>
      </c>
      <c r="CS129" s="11">
        <f t="shared" si="31"/>
        <v>14.77482134</v>
      </c>
      <c r="CT129" s="11">
        <f t="shared" si="31"/>
        <v>14.87835052</v>
      </c>
      <c r="CU129" s="11">
        <f t="shared" si="31"/>
        <v>14.98408808</v>
      </c>
      <c r="CV129" s="11">
        <f t="shared" si="31"/>
        <v>15.09209726</v>
      </c>
      <c r="CW129" s="11">
        <f t="shared" si="31"/>
        <v>15.20243659</v>
      </c>
      <c r="CX129" s="11">
        <f t="shared" si="31"/>
        <v>15.31515841</v>
      </c>
      <c r="CY129" s="11">
        <f t="shared" si="31"/>
        <v>15.43030724</v>
      </c>
      <c r="CZ129" s="5"/>
      <c r="DA129" s="5"/>
      <c r="DB129" s="5"/>
      <c r="DC129" s="5"/>
    </row>
    <row r="130" ht="15.75" customHeight="1">
      <c r="A130" s="5" t="s">
        <v>104</v>
      </c>
      <c r="B130" s="5" t="s">
        <v>62</v>
      </c>
      <c r="C130" s="8">
        <v>0.6975771447506685</v>
      </c>
      <c r="D130" s="8">
        <v>0.7621468490752886</v>
      </c>
      <c r="E130" s="8">
        <v>0.8289809888719186</v>
      </c>
      <c r="F130" s="8">
        <v>0.8981764652184674</v>
      </c>
      <c r="G130" s="8">
        <v>0.9714673424145427</v>
      </c>
      <c r="H130" s="8">
        <v>1.051653006727024</v>
      </c>
      <c r="I130" s="8">
        <v>1.1340147131528404</v>
      </c>
      <c r="J130" s="8">
        <v>1.210562842060416</v>
      </c>
      <c r="K130" s="8">
        <v>1.2912254469055553</v>
      </c>
      <c r="L130" s="8">
        <v>1.3797083714812977</v>
      </c>
      <c r="M130" s="8">
        <v>1.4611951907043816</v>
      </c>
      <c r="N130" s="8">
        <v>1.5510512243160202</v>
      </c>
      <c r="O130" s="8">
        <v>1.6446157684903797</v>
      </c>
      <c r="P130" s="8">
        <v>1.7457483243521559</v>
      </c>
      <c r="Q130" s="8">
        <v>1.8511865607485716</v>
      </c>
      <c r="R130" s="8">
        <v>1.9593313174680242</v>
      </c>
      <c r="S130" s="8">
        <v>2.0693718138888646</v>
      </c>
      <c r="T130" s="8">
        <v>2.178340160261575</v>
      </c>
      <c r="U130" s="8">
        <v>2.2936395478427856</v>
      </c>
      <c r="V130" s="8">
        <v>2.4092992038549066</v>
      </c>
      <c r="W130" s="8">
        <v>2.519872409173166</v>
      </c>
      <c r="X130" s="8">
        <v>2.6182367821566106</v>
      </c>
      <c r="Y130" s="8">
        <v>2.7215260116137</v>
      </c>
      <c r="Z130" s="8">
        <v>2.831560389468569</v>
      </c>
      <c r="AA130" s="8">
        <v>2.9295790692359174</v>
      </c>
      <c r="AB130" s="8">
        <v>3.009520564742455</v>
      </c>
      <c r="AC130" s="8">
        <v>3.0944251707025248</v>
      </c>
      <c r="AD130" s="8">
        <v>3.1872188799473338</v>
      </c>
      <c r="AE130" s="8">
        <v>3.2876791984220324</v>
      </c>
      <c r="AF130" s="8">
        <v>3.386525226729487</v>
      </c>
      <c r="AG130" s="8">
        <v>3.4713164459598196</v>
      </c>
      <c r="AH130" s="8">
        <v>3.5757831270478833</v>
      </c>
      <c r="AI130" s="8">
        <v>3.670964723720224</v>
      </c>
      <c r="AJ130" s="8">
        <v>3.7757057029281027</v>
      </c>
      <c r="AK130" s="8">
        <v>3.896098415741681</v>
      </c>
      <c r="AL130" s="8">
        <v>4.02077290132287</v>
      </c>
      <c r="AM130" s="8">
        <v>4.151739168627244</v>
      </c>
      <c r="AN130" s="8">
        <v>4.28507204209575</v>
      </c>
      <c r="AO130" s="8">
        <v>4.418176999516696</v>
      </c>
      <c r="AP130" s="8">
        <v>4.549387859159745</v>
      </c>
      <c r="AQ130" s="8">
        <v>4.678630710961984</v>
      </c>
      <c r="AR130" s="8">
        <v>4.781240714725014</v>
      </c>
      <c r="AS130" s="8">
        <v>4.8898485283593</v>
      </c>
      <c r="AT130" s="8">
        <v>5.003139634094945</v>
      </c>
      <c r="AU130" s="8">
        <v>5.125918489749733</v>
      </c>
      <c r="AV130" s="8">
        <v>5.24249647345453</v>
      </c>
      <c r="AW130" s="8">
        <v>5.317988421145714</v>
      </c>
      <c r="AX130" s="8">
        <v>5.3899417156641825</v>
      </c>
      <c r="AY130" s="8">
        <v>5.4807719767270475</v>
      </c>
      <c r="AZ130" s="8">
        <v>5.563035434254688</v>
      </c>
      <c r="BA130" s="8">
        <v>5.651863358868773</v>
      </c>
      <c r="BB130" s="8">
        <v>5.7085044078214935</v>
      </c>
      <c r="BC130" s="8">
        <v>5.7805270164395575</v>
      </c>
      <c r="BD130" s="8">
        <v>5.858304649958314</v>
      </c>
      <c r="BE130" s="8">
        <v>5.925650989312309</v>
      </c>
      <c r="BF130" s="8">
        <v>5.98787019117026</v>
      </c>
      <c r="BG130" s="8">
        <v>6.031328817597854</v>
      </c>
      <c r="BH130" s="8">
        <v>6.091836180469395</v>
      </c>
      <c r="BI130" s="8">
        <v>6.1395693119315045</v>
      </c>
      <c r="BJ130" s="8">
        <v>6.197828469026856</v>
      </c>
      <c r="BK130" s="8">
        <v>6.239477569172562</v>
      </c>
      <c r="BL130" s="8">
        <v>6.249569634387533</v>
      </c>
      <c r="BM130" s="8">
        <v>6.270843085628548</v>
      </c>
      <c r="BN130" s="8">
        <v>6.30870848007074</v>
      </c>
      <c r="BO130" s="8">
        <v>6.419465275457551</v>
      </c>
      <c r="BP130" s="8">
        <v>6.400362597271512</v>
      </c>
      <c r="BQ130" s="8">
        <v>6.491694267993302</v>
      </c>
      <c r="BR130" s="8">
        <v>6.561985206231491</v>
      </c>
      <c r="BS130" s="8">
        <v>6.6197081539586025</v>
      </c>
      <c r="BT130" s="8">
        <v>6.631005253594495</v>
      </c>
      <c r="BU130" s="8">
        <v>6.532436325661625</v>
      </c>
      <c r="BV130" s="8">
        <v>6.607951913192313</v>
      </c>
      <c r="BW130" s="8">
        <v>6.609767135047732</v>
      </c>
      <c r="BX130" s="8">
        <v>6.611672928705876</v>
      </c>
      <c r="BY130" s="8">
        <v>6.613673317263252</v>
      </c>
      <c r="BZ130" s="8">
        <v>6.615772446360645</v>
      </c>
      <c r="CA130" s="8">
        <v>6.617974581060793</v>
      </c>
      <c r="CB130" s="8">
        <v>6.620284101635952</v>
      </c>
      <c r="CC130" s="8">
        <v>6.622705498132501</v>
      </c>
      <c r="CD130" s="8">
        <v>6.625243363568906</v>
      </c>
      <c r="CE130" s="8">
        <v>6.627902385612474</v>
      </c>
      <c r="CF130" s="8">
        <v>6.6306873365691885</v>
      </c>
      <c r="CG130" s="8">
        <v>6.633603061509837</v>
      </c>
      <c r="CH130" s="8">
        <v>6.636654464344898</v>
      </c>
      <c r="CI130" s="8">
        <v>6.6398464916502595</v>
      </c>
      <c r="CJ130" s="8">
        <v>6.64318411403636</v>
      </c>
      <c r="CK130" s="8">
        <v>6.646672304844983</v>
      </c>
      <c r="CL130" s="8">
        <v>6.650316015951147</v>
      </c>
      <c r="CM130" s="8">
        <v>6.654120150442936</v>
      </c>
      <c r="CN130" s="8">
        <v>6.658089531950147</v>
      </c>
      <c r="CO130" s="8">
        <v>6.662228870394157</v>
      </c>
      <c r="CP130" s="8">
        <v>6.666542723937096</v>
      </c>
      <c r="CQ130" s="8">
        <v>6.67103545691929</v>
      </c>
      <c r="CR130" s="8">
        <v>6.67571119359088</v>
      </c>
      <c r="CS130" s="8">
        <v>6.680573767467894</v>
      </c>
      <c r="CT130" s="8">
        <v>6.685626666175858</v>
      </c>
      <c r="CU130" s="8">
        <v>6.690872971686843</v>
      </c>
      <c r="CV130" s="8">
        <v>6.696315295910068</v>
      </c>
      <c r="CW130" s="8">
        <v>6.701955711663238</v>
      </c>
      <c r="CX130" s="8">
        <v>6.707795679133514</v>
      </c>
      <c r="CY130" s="8">
        <v>6.713835968034674</v>
      </c>
      <c r="CZ130" s="5"/>
      <c r="DA130" s="5" t="s">
        <v>63</v>
      </c>
      <c r="DB130" s="5"/>
      <c r="DC130" s="5"/>
    </row>
    <row r="131" ht="15.75" customHeight="1">
      <c r="A131" s="5" t="s">
        <v>104</v>
      </c>
      <c r="B131" s="5" t="s">
        <v>64</v>
      </c>
      <c r="C131" s="8">
        <v>0.5637745882115531</v>
      </c>
      <c r="D131" s="8">
        <v>0.6159591512122221</v>
      </c>
      <c r="E131" s="8">
        <v>0.6699738073544603</v>
      </c>
      <c r="F131" s="8">
        <v>0.7258968709801096</v>
      </c>
      <c r="G131" s="8">
        <v>0.785129794499041</v>
      </c>
      <c r="H131" s="8">
        <v>0.8499350118937987</v>
      </c>
      <c r="I131" s="8">
        <v>0.9164988803557771</v>
      </c>
      <c r="J131" s="8">
        <v>0.9783642672273729</v>
      </c>
      <c r="K131" s="8">
        <v>1.0435549104692547</v>
      </c>
      <c r="L131" s="8">
        <v>1.1150658106815174</v>
      </c>
      <c r="M131" s="8">
        <v>1.1809224410052863</v>
      </c>
      <c r="N131" s="8">
        <v>1.2535428046809618</v>
      </c>
      <c r="O131" s="8">
        <v>1.3291600163886366</v>
      </c>
      <c r="P131" s="8">
        <v>1.410893025678012</v>
      </c>
      <c r="Q131" s="8">
        <v>1.4961048313557885</v>
      </c>
      <c r="R131" s="8">
        <v>1.5835023566149742</v>
      </c>
      <c r="S131" s="8">
        <v>1.6724293579593486</v>
      </c>
      <c r="T131" s="8">
        <v>1.7604857962068545</v>
      </c>
      <c r="U131" s="8">
        <v>1.8536528523153593</v>
      </c>
      <c r="V131" s="8">
        <v>1.947102273060268</v>
      </c>
      <c r="W131" s="8">
        <v>2.0364284336928637</v>
      </c>
      <c r="X131" s="8">
        <v>2.1158716608737547</v>
      </c>
      <c r="Y131" s="8">
        <v>2.199273173259954</v>
      </c>
      <c r="Z131" s="8">
        <v>2.2880973949381853</v>
      </c>
      <c r="AA131" s="8">
        <v>2.367173978394585</v>
      </c>
      <c r="AB131" s="8">
        <v>2.4315947018356345</v>
      </c>
      <c r="AC131" s="8">
        <v>2.4999697233644533</v>
      </c>
      <c r="AD131" s="8">
        <v>2.5746516933609747</v>
      </c>
      <c r="AE131" s="8">
        <v>2.655447440352401</v>
      </c>
      <c r="AF131" s="8">
        <v>2.7348417791394692</v>
      </c>
      <c r="AG131" s="8">
        <v>2.802765038538065</v>
      </c>
      <c r="AH131" s="8">
        <v>2.8864357344318043</v>
      </c>
      <c r="AI131" s="8">
        <v>2.9624443532643605</v>
      </c>
      <c r="AJ131" s="8">
        <v>3.046000432832302</v>
      </c>
      <c r="AK131" s="8">
        <v>3.142006978995974</v>
      </c>
      <c r="AL131" s="8">
        <v>3.241254005857621</v>
      </c>
      <c r="AM131" s="8">
        <v>3.3453452025961132</v>
      </c>
      <c r="AN131" s="8">
        <v>3.451087854085916</v>
      </c>
      <c r="AO131" s="8">
        <v>3.5563652045438596</v>
      </c>
      <c r="AP131" s="8">
        <v>3.659811457349555</v>
      </c>
      <c r="AQ131" s="8">
        <v>3.7613484561419677</v>
      </c>
      <c r="AR131" s="8">
        <v>3.8410874020125068</v>
      </c>
      <c r="AS131" s="8">
        <v>3.9253401284299954</v>
      </c>
      <c r="AT131" s="8">
        <v>4.01303133474046</v>
      </c>
      <c r="AU131" s="8">
        <v>4.108031984700865</v>
      </c>
      <c r="AV131" s="8">
        <v>4.19765167471421</v>
      </c>
      <c r="AW131" s="8">
        <v>4.29607829089712</v>
      </c>
      <c r="AX131" s="8">
        <v>4.375585494198576</v>
      </c>
      <c r="AY131" s="8">
        <v>4.491054309798064</v>
      </c>
      <c r="AZ131" s="8">
        <v>4.612271019579986</v>
      </c>
      <c r="BA131" s="8">
        <v>4.7021762389827755</v>
      </c>
      <c r="BB131" s="8">
        <v>4.760831733804374</v>
      </c>
      <c r="BC131" s="8">
        <v>4.8096323647224475</v>
      </c>
      <c r="BD131" s="8">
        <v>4.852965361561045</v>
      </c>
      <c r="BE131" s="8">
        <v>4.910139930249191</v>
      </c>
      <c r="BF131" s="8">
        <v>4.964763878234447</v>
      </c>
      <c r="BG131" s="8">
        <v>5.0416454349679904</v>
      </c>
      <c r="BH131" s="8">
        <v>5.082037736287719</v>
      </c>
      <c r="BI131" s="8">
        <v>5.109591170880725</v>
      </c>
      <c r="BJ131" s="8">
        <v>5.119324276367614</v>
      </c>
      <c r="BK131" s="8">
        <v>5.108673679524688</v>
      </c>
      <c r="BL131" s="8">
        <v>5.106051524300684</v>
      </c>
      <c r="BM131" s="8">
        <v>5.133534917707974</v>
      </c>
      <c r="BN131" s="8">
        <v>5.089388586429508</v>
      </c>
      <c r="BO131" s="8">
        <v>5.089417086021511</v>
      </c>
      <c r="BP131" s="8">
        <v>5.052830929577393</v>
      </c>
      <c r="BQ131" s="8">
        <v>5.104726595369712</v>
      </c>
      <c r="BR131" s="8">
        <v>5.117952975385678</v>
      </c>
      <c r="BS131" s="8">
        <v>5.101054567287307</v>
      </c>
      <c r="BT131" s="8">
        <v>5.076284836352184</v>
      </c>
      <c r="BU131" s="8">
        <v>4.965058356572583</v>
      </c>
      <c r="BV131" s="8">
        <v>4.9857353139526515</v>
      </c>
      <c r="BW131" s="8">
        <v>4.994551346287549</v>
      </c>
      <c r="BX131" s="8">
        <v>5.0038845235591864</v>
      </c>
      <c r="BY131" s="8">
        <v>5.0137633571720075</v>
      </c>
      <c r="BZ131" s="8">
        <v>5.024217676080651</v>
      </c>
      <c r="CA131" s="8">
        <v>5.035278649696494</v>
      </c>
      <c r="CB131" s="8">
        <v>5.046978804440413</v>
      </c>
      <c r="CC131" s="8">
        <v>5.059352032531642</v>
      </c>
      <c r="CD131" s="8">
        <v>5.072433591390515</v>
      </c>
      <c r="CE131" s="8">
        <v>5.086260091795407</v>
      </c>
      <c r="CF131" s="8">
        <v>5.100869472669403</v>
      </c>
      <c r="CG131" s="8">
        <v>5.1163009600788225</v>
      </c>
      <c r="CH131" s="8">
        <v>5.132595007702449</v>
      </c>
      <c r="CI131" s="8">
        <v>5.149793215676974</v>
      </c>
      <c r="CJ131" s="8">
        <v>5.167938224341246</v>
      </c>
      <c r="CK131" s="8">
        <v>5.187073578991544</v>
      </c>
      <c r="CL131" s="8">
        <v>5.207243561326004</v>
      </c>
      <c r="CM131" s="8">
        <v>5.228492982804939</v>
      </c>
      <c r="CN131" s="8">
        <v>5.250866934694522</v>
      </c>
      <c r="CO131" s="8">
        <v>5.274410489107885</v>
      </c>
      <c r="CP131" s="8">
        <v>5.29916834492871</v>
      </c>
      <c r="CQ131" s="8">
        <v>5.325184412123186</v>
      </c>
      <c r="CR131" s="8">
        <v>5.352501327649496</v>
      </c>
      <c r="CS131" s="8">
        <v>5.3811598960021705</v>
      </c>
      <c r="CT131" s="8">
        <v>5.411198447434647</v>
      </c>
      <c r="CU131" s="8">
        <v>5.4426521071529335</v>
      </c>
      <c r="CV131" s="8">
        <v>5.4755519693458545</v>
      </c>
      <c r="CW131" s="8">
        <v>5.509924170907156</v>
      </c>
      <c r="CX131" s="8">
        <v>5.54578886122141</v>
      </c>
      <c r="CY131" s="8">
        <v>5.58315906655242</v>
      </c>
      <c r="CZ131" s="5"/>
      <c r="DA131" s="5" t="s">
        <v>63</v>
      </c>
      <c r="DB131" s="5"/>
      <c r="DC131" s="5"/>
    </row>
    <row r="132" ht="15.75" customHeight="1">
      <c r="A132" s="5" t="s">
        <v>104</v>
      </c>
      <c r="B132" s="5" t="s">
        <v>65</v>
      </c>
      <c r="C132" s="9">
        <v>1.510934904258373</v>
      </c>
      <c r="D132" s="9">
        <v>1.65079114465695</v>
      </c>
      <c r="E132" s="9">
        <v>1.7955517994873096</v>
      </c>
      <c r="F132" s="9">
        <v>1.945426303265468</v>
      </c>
      <c r="G132" s="9">
        <v>2.1041696224950956</v>
      </c>
      <c r="H132" s="9">
        <v>2.277843219462658</v>
      </c>
      <c r="I132" s="9">
        <v>2.4562228197045854</v>
      </c>
      <c r="J132" s="9">
        <v>2.6219968874634856</v>
      </c>
      <c r="K132" s="9">
        <v>2.7966591979716364</v>
      </c>
      <c r="L132" s="9">
        <v>2.9882208268556534</v>
      </c>
      <c r="M132" s="9">
        <v>3.164566644826825</v>
      </c>
      <c r="N132" s="9">
        <v>3.3589423864541095</v>
      </c>
      <c r="O132" s="9">
        <v>3.561208164886128</v>
      </c>
      <c r="P132" s="9">
        <v>3.779663386275798</v>
      </c>
      <c r="Q132" s="9">
        <v>4.007165370375884</v>
      </c>
      <c r="R132" s="9">
        <v>4.240155936871392</v>
      </c>
      <c r="S132" s="9">
        <v>4.476765707850629</v>
      </c>
      <c r="T132" s="9">
        <v>4.71043405433542</v>
      </c>
      <c r="U132" s="9">
        <v>4.957045465512506</v>
      </c>
      <c r="V132" s="9">
        <v>5.203499835937316</v>
      </c>
      <c r="W132" s="9">
        <v>5.437817536202781</v>
      </c>
      <c r="X132" s="9">
        <v>5.644590943173394</v>
      </c>
      <c r="Y132" s="9">
        <v>5.8606414148559525</v>
      </c>
      <c r="Z132" s="9">
        <v>6.089744706227712</v>
      </c>
      <c r="AA132" s="9">
        <v>6.291103969215678</v>
      </c>
      <c r="AB132" s="9">
        <v>6.451437943063018</v>
      </c>
      <c r="AC132" s="9">
        <v>6.6205109446928</v>
      </c>
      <c r="AD132" s="9">
        <v>6.804533900047285</v>
      </c>
      <c r="AE132" s="9">
        <v>7.002912748067818</v>
      </c>
      <c r="AF132" s="9">
        <v>7.195447581322541</v>
      </c>
      <c r="AG132" s="9">
        <v>7.355108276336956</v>
      </c>
      <c r="AH132" s="9">
        <v>7.5534542648437455</v>
      </c>
      <c r="AI132" s="9">
        <v>7.728678696742749</v>
      </c>
      <c r="AJ132" s="9">
        <v>7.921480820549276</v>
      </c>
      <c r="AK132" s="9">
        <v>8.144942583300596</v>
      </c>
      <c r="AL132" s="9">
        <v>8.374324992911552</v>
      </c>
      <c r="AM132" s="9">
        <v>8.613870826172219</v>
      </c>
      <c r="AN132" s="9">
        <v>8.854968245496082</v>
      </c>
      <c r="AO132" s="9">
        <v>9.09188892213385</v>
      </c>
      <c r="AP132" s="9">
        <v>9.320917826486845</v>
      </c>
      <c r="AQ132" s="9">
        <v>9.541793062831484</v>
      </c>
      <c r="AR132" s="9">
        <v>9.702770719912847</v>
      </c>
      <c r="AS132" s="9">
        <v>9.873028495897941</v>
      </c>
      <c r="AT132" s="9">
        <v>10.049677435364384</v>
      </c>
      <c r="AU132" s="9">
        <v>10.243096613963644</v>
      </c>
      <c r="AV132" s="9">
        <v>10.41929403663765</v>
      </c>
      <c r="AW132" s="9">
        <v>10.62829865561005</v>
      </c>
      <c r="AX132" s="9">
        <v>10.76805626516217</v>
      </c>
      <c r="AY132" s="9">
        <v>10.929566598544312</v>
      </c>
      <c r="AZ132" s="9">
        <v>11.109420856916433</v>
      </c>
      <c r="BA132" s="9">
        <v>11.263955402836892</v>
      </c>
      <c r="BB132" s="9">
        <v>11.374670926766225</v>
      </c>
      <c r="BC132" s="9">
        <v>11.481867340955441</v>
      </c>
      <c r="BD132" s="9">
        <v>11.594998604909168</v>
      </c>
      <c r="BE132" s="9">
        <v>11.817246019850003</v>
      </c>
      <c r="BF132" s="9">
        <v>11.969060977331067</v>
      </c>
      <c r="BG132" s="9">
        <v>12.120621141975029</v>
      </c>
      <c r="BH132" s="9">
        <v>12.257977028438514</v>
      </c>
      <c r="BI132" s="9">
        <v>12.468043898896111</v>
      </c>
      <c r="BJ132" s="9">
        <v>12.65068125857918</v>
      </c>
      <c r="BK132" s="9">
        <v>12.83221560686979</v>
      </c>
      <c r="BL132" s="9">
        <v>13.109257420144022</v>
      </c>
      <c r="BM132" s="9">
        <v>13.435685596997716</v>
      </c>
      <c r="BN132" s="9">
        <v>13.855116709409485</v>
      </c>
      <c r="BO132" s="9">
        <v>14.508291664348047</v>
      </c>
      <c r="BP132" s="9">
        <v>15.150142581392563</v>
      </c>
      <c r="BQ132" s="9">
        <v>15.780856591412565</v>
      </c>
      <c r="BR132" s="9">
        <v>16.19044822784961</v>
      </c>
      <c r="BS132" s="9">
        <v>16.559249957205633</v>
      </c>
      <c r="BT132" s="9">
        <v>16.947839936151397</v>
      </c>
      <c r="BU132" s="9">
        <v>16.903266602401526</v>
      </c>
      <c r="BV132" s="9">
        <v>17.212672925368842</v>
      </c>
      <c r="BW132" s="9">
        <v>17.212672925368842</v>
      </c>
      <c r="BX132" s="9">
        <v>17.212672925368842</v>
      </c>
      <c r="BY132" s="9">
        <v>17.212672925368842</v>
      </c>
      <c r="BZ132" s="9">
        <v>17.212672925368842</v>
      </c>
      <c r="CA132" s="9">
        <v>17.212672925368842</v>
      </c>
      <c r="CB132" s="9">
        <v>17.212672925368842</v>
      </c>
      <c r="CC132" s="9">
        <v>17.212672925368842</v>
      </c>
      <c r="CD132" s="9">
        <v>17.212672925368842</v>
      </c>
      <c r="CE132" s="9">
        <v>17.212672925368842</v>
      </c>
      <c r="CF132" s="9">
        <v>17.212672925368842</v>
      </c>
      <c r="CG132" s="9">
        <v>17.212672925368842</v>
      </c>
      <c r="CH132" s="9">
        <v>17.212672925368842</v>
      </c>
      <c r="CI132" s="9">
        <v>17.212672925368842</v>
      </c>
      <c r="CJ132" s="9">
        <v>17.212672925368842</v>
      </c>
      <c r="CK132" s="9">
        <v>17.212672925368842</v>
      </c>
      <c r="CL132" s="9">
        <v>17.212672925368842</v>
      </c>
      <c r="CM132" s="9">
        <v>17.212672925368842</v>
      </c>
      <c r="CN132" s="9">
        <v>17.212672925368842</v>
      </c>
      <c r="CO132" s="9">
        <v>17.212672925368842</v>
      </c>
      <c r="CP132" s="9">
        <v>17.212672925368842</v>
      </c>
      <c r="CQ132" s="9">
        <v>17.212672925368842</v>
      </c>
      <c r="CR132" s="9">
        <v>17.212672925368842</v>
      </c>
      <c r="CS132" s="9">
        <v>17.212672925368842</v>
      </c>
      <c r="CT132" s="9">
        <v>17.212672925368842</v>
      </c>
      <c r="CU132" s="9">
        <v>17.212672925368842</v>
      </c>
      <c r="CV132" s="9">
        <v>17.212672925368842</v>
      </c>
      <c r="CW132" s="9">
        <v>17.212672925368842</v>
      </c>
      <c r="CX132" s="9">
        <v>17.212672925368842</v>
      </c>
      <c r="CY132" s="9">
        <v>17.212672925368842</v>
      </c>
      <c r="CZ132" s="5"/>
      <c r="DA132" s="5" t="s">
        <v>83</v>
      </c>
      <c r="DB132" s="5"/>
      <c r="DC132" s="5"/>
    </row>
    <row r="133" ht="15.75" customHeight="1">
      <c r="A133" s="10" t="s">
        <v>104</v>
      </c>
      <c r="B133" s="10" t="s">
        <v>66</v>
      </c>
      <c r="C133" s="11">
        <f t="shared" ref="C133:CY133" si="32">SUM(C130:C132)</f>
        <v>2.772286637</v>
      </c>
      <c r="D133" s="11">
        <f t="shared" si="32"/>
        <v>3.028897145</v>
      </c>
      <c r="E133" s="11">
        <f t="shared" si="32"/>
        <v>3.294506596</v>
      </c>
      <c r="F133" s="11">
        <f t="shared" si="32"/>
        <v>3.569499639</v>
      </c>
      <c r="G133" s="11">
        <f t="shared" si="32"/>
        <v>3.860766759</v>
      </c>
      <c r="H133" s="11">
        <f t="shared" si="32"/>
        <v>4.179431238</v>
      </c>
      <c r="I133" s="11">
        <f t="shared" si="32"/>
        <v>4.506736413</v>
      </c>
      <c r="J133" s="11">
        <f t="shared" si="32"/>
        <v>4.810923997</v>
      </c>
      <c r="K133" s="11">
        <f t="shared" si="32"/>
        <v>5.131439555</v>
      </c>
      <c r="L133" s="11">
        <f t="shared" si="32"/>
        <v>5.482995009</v>
      </c>
      <c r="M133" s="11">
        <f t="shared" si="32"/>
        <v>5.806684277</v>
      </c>
      <c r="N133" s="11">
        <f t="shared" si="32"/>
        <v>6.163536415</v>
      </c>
      <c r="O133" s="11">
        <f t="shared" si="32"/>
        <v>6.53498395</v>
      </c>
      <c r="P133" s="11">
        <f t="shared" si="32"/>
        <v>6.936304736</v>
      </c>
      <c r="Q133" s="11">
        <f t="shared" si="32"/>
        <v>7.354456762</v>
      </c>
      <c r="R133" s="11">
        <f t="shared" si="32"/>
        <v>7.782989611</v>
      </c>
      <c r="S133" s="11">
        <f t="shared" si="32"/>
        <v>8.21856688</v>
      </c>
      <c r="T133" s="11">
        <f t="shared" si="32"/>
        <v>8.649260011</v>
      </c>
      <c r="U133" s="11">
        <f t="shared" si="32"/>
        <v>9.104337866</v>
      </c>
      <c r="V133" s="11">
        <f t="shared" si="32"/>
        <v>9.559901313</v>
      </c>
      <c r="W133" s="11">
        <f t="shared" si="32"/>
        <v>9.994118379</v>
      </c>
      <c r="X133" s="11">
        <f t="shared" si="32"/>
        <v>10.37869939</v>
      </c>
      <c r="Y133" s="11">
        <f t="shared" si="32"/>
        <v>10.7814406</v>
      </c>
      <c r="Z133" s="11">
        <f t="shared" si="32"/>
        <v>11.20940249</v>
      </c>
      <c r="AA133" s="11">
        <f t="shared" si="32"/>
        <v>11.58785702</v>
      </c>
      <c r="AB133" s="11">
        <f t="shared" si="32"/>
        <v>11.89255321</v>
      </c>
      <c r="AC133" s="11">
        <f t="shared" si="32"/>
        <v>12.21490584</v>
      </c>
      <c r="AD133" s="11">
        <f t="shared" si="32"/>
        <v>12.56640447</v>
      </c>
      <c r="AE133" s="11">
        <f t="shared" si="32"/>
        <v>12.94603939</v>
      </c>
      <c r="AF133" s="11">
        <f t="shared" si="32"/>
        <v>13.31681459</v>
      </c>
      <c r="AG133" s="11">
        <f t="shared" si="32"/>
        <v>13.62918976</v>
      </c>
      <c r="AH133" s="11">
        <f t="shared" si="32"/>
        <v>14.01567313</v>
      </c>
      <c r="AI133" s="11">
        <f t="shared" si="32"/>
        <v>14.36208777</v>
      </c>
      <c r="AJ133" s="11">
        <f t="shared" si="32"/>
        <v>14.74318696</v>
      </c>
      <c r="AK133" s="11">
        <f t="shared" si="32"/>
        <v>15.18304798</v>
      </c>
      <c r="AL133" s="11">
        <f t="shared" si="32"/>
        <v>15.6363519</v>
      </c>
      <c r="AM133" s="11">
        <f t="shared" si="32"/>
        <v>16.1109552</v>
      </c>
      <c r="AN133" s="11">
        <f t="shared" si="32"/>
        <v>16.59112814</v>
      </c>
      <c r="AO133" s="11">
        <f t="shared" si="32"/>
        <v>17.06643113</v>
      </c>
      <c r="AP133" s="11">
        <f t="shared" si="32"/>
        <v>17.53011714</v>
      </c>
      <c r="AQ133" s="11">
        <f t="shared" si="32"/>
        <v>17.98177223</v>
      </c>
      <c r="AR133" s="11">
        <f t="shared" si="32"/>
        <v>18.32509884</v>
      </c>
      <c r="AS133" s="11">
        <f t="shared" si="32"/>
        <v>18.68821715</v>
      </c>
      <c r="AT133" s="11">
        <f t="shared" si="32"/>
        <v>19.0658484</v>
      </c>
      <c r="AU133" s="11">
        <f t="shared" si="32"/>
        <v>19.47704709</v>
      </c>
      <c r="AV133" s="11">
        <f t="shared" si="32"/>
        <v>19.85944218</v>
      </c>
      <c r="AW133" s="11">
        <f t="shared" si="32"/>
        <v>20.24236537</v>
      </c>
      <c r="AX133" s="11">
        <f t="shared" si="32"/>
        <v>20.53358348</v>
      </c>
      <c r="AY133" s="11">
        <f t="shared" si="32"/>
        <v>20.90139289</v>
      </c>
      <c r="AZ133" s="11">
        <f t="shared" si="32"/>
        <v>21.28472731</v>
      </c>
      <c r="BA133" s="11">
        <f t="shared" si="32"/>
        <v>21.617995</v>
      </c>
      <c r="BB133" s="11">
        <f t="shared" si="32"/>
        <v>21.84400707</v>
      </c>
      <c r="BC133" s="11">
        <f t="shared" si="32"/>
        <v>22.07202672</v>
      </c>
      <c r="BD133" s="11">
        <f t="shared" si="32"/>
        <v>22.30626862</v>
      </c>
      <c r="BE133" s="11">
        <f t="shared" si="32"/>
        <v>22.65303694</v>
      </c>
      <c r="BF133" s="11">
        <f t="shared" si="32"/>
        <v>22.92169505</v>
      </c>
      <c r="BG133" s="11">
        <f t="shared" si="32"/>
        <v>23.19359539</v>
      </c>
      <c r="BH133" s="11">
        <f t="shared" si="32"/>
        <v>23.43185095</v>
      </c>
      <c r="BI133" s="11">
        <f t="shared" si="32"/>
        <v>23.71720438</v>
      </c>
      <c r="BJ133" s="11">
        <f t="shared" si="32"/>
        <v>23.967834</v>
      </c>
      <c r="BK133" s="11">
        <f t="shared" si="32"/>
        <v>24.18036686</v>
      </c>
      <c r="BL133" s="11">
        <f t="shared" si="32"/>
        <v>24.46487858</v>
      </c>
      <c r="BM133" s="11">
        <f t="shared" si="32"/>
        <v>24.8400636</v>
      </c>
      <c r="BN133" s="11">
        <f t="shared" si="32"/>
        <v>25.25321378</v>
      </c>
      <c r="BO133" s="11">
        <f t="shared" si="32"/>
        <v>26.01717403</v>
      </c>
      <c r="BP133" s="11">
        <f t="shared" si="32"/>
        <v>26.60333611</v>
      </c>
      <c r="BQ133" s="11">
        <f t="shared" si="32"/>
        <v>27.37727745</v>
      </c>
      <c r="BR133" s="11">
        <f t="shared" si="32"/>
        <v>27.87038641</v>
      </c>
      <c r="BS133" s="11">
        <f t="shared" si="32"/>
        <v>28.28001268</v>
      </c>
      <c r="BT133" s="11">
        <f t="shared" si="32"/>
        <v>28.65513003</v>
      </c>
      <c r="BU133" s="11">
        <f t="shared" si="32"/>
        <v>28.40076128</v>
      </c>
      <c r="BV133" s="11">
        <f t="shared" si="32"/>
        <v>28.80636015</v>
      </c>
      <c r="BW133" s="11">
        <f t="shared" si="32"/>
        <v>28.81699141</v>
      </c>
      <c r="BX133" s="11">
        <f t="shared" si="32"/>
        <v>28.82823038</v>
      </c>
      <c r="BY133" s="11">
        <f t="shared" si="32"/>
        <v>28.8401096</v>
      </c>
      <c r="BZ133" s="11">
        <f t="shared" si="32"/>
        <v>28.85266305</v>
      </c>
      <c r="CA133" s="11">
        <f t="shared" si="32"/>
        <v>28.86592616</v>
      </c>
      <c r="CB133" s="11">
        <f t="shared" si="32"/>
        <v>28.87993583</v>
      </c>
      <c r="CC133" s="11">
        <f t="shared" si="32"/>
        <v>28.89473046</v>
      </c>
      <c r="CD133" s="11">
        <f t="shared" si="32"/>
        <v>28.91034988</v>
      </c>
      <c r="CE133" s="11">
        <f t="shared" si="32"/>
        <v>28.9268354</v>
      </c>
      <c r="CF133" s="11">
        <f t="shared" si="32"/>
        <v>28.94422973</v>
      </c>
      <c r="CG133" s="11">
        <f t="shared" si="32"/>
        <v>28.96257695</v>
      </c>
      <c r="CH133" s="11">
        <f t="shared" si="32"/>
        <v>28.9819224</v>
      </c>
      <c r="CI133" s="11">
        <f t="shared" si="32"/>
        <v>29.00231263</v>
      </c>
      <c r="CJ133" s="11">
        <f t="shared" si="32"/>
        <v>29.02379526</v>
      </c>
      <c r="CK133" s="11">
        <f t="shared" si="32"/>
        <v>29.04641881</v>
      </c>
      <c r="CL133" s="11">
        <f t="shared" si="32"/>
        <v>29.0702325</v>
      </c>
      <c r="CM133" s="11">
        <f t="shared" si="32"/>
        <v>29.09528606</v>
      </c>
      <c r="CN133" s="11">
        <f t="shared" si="32"/>
        <v>29.12162939</v>
      </c>
      <c r="CO133" s="11">
        <f t="shared" si="32"/>
        <v>29.14931228</v>
      </c>
      <c r="CP133" s="11">
        <f t="shared" si="32"/>
        <v>29.17838399</v>
      </c>
      <c r="CQ133" s="11">
        <f t="shared" si="32"/>
        <v>29.20889279</v>
      </c>
      <c r="CR133" s="11">
        <f t="shared" si="32"/>
        <v>29.24088545</v>
      </c>
      <c r="CS133" s="11">
        <f t="shared" si="32"/>
        <v>29.27440659</v>
      </c>
      <c r="CT133" s="11">
        <f t="shared" si="32"/>
        <v>29.30949804</v>
      </c>
      <c r="CU133" s="11">
        <f t="shared" si="32"/>
        <v>29.346198</v>
      </c>
      <c r="CV133" s="11">
        <f t="shared" si="32"/>
        <v>29.38454019</v>
      </c>
      <c r="CW133" s="11">
        <f t="shared" si="32"/>
        <v>29.42455281</v>
      </c>
      <c r="CX133" s="11">
        <f t="shared" si="32"/>
        <v>29.46625747</v>
      </c>
      <c r="CY133" s="11">
        <f t="shared" si="32"/>
        <v>29.50966796</v>
      </c>
      <c r="CZ133" s="5"/>
      <c r="DA133" s="5"/>
      <c r="DB133" s="5"/>
      <c r="DC133" s="5"/>
    </row>
    <row r="134" ht="15.75" customHeight="1">
      <c r="A134" s="5" t="s">
        <v>105</v>
      </c>
      <c r="B134" s="5" t="s">
        <v>62</v>
      </c>
      <c r="C134" s="8">
        <v>0.5481172489057223</v>
      </c>
      <c r="D134" s="8">
        <v>0.5870895380622926</v>
      </c>
      <c r="E134" s="8">
        <v>0.6263206883214484</v>
      </c>
      <c r="F134" s="8">
        <v>0.6658767603846026</v>
      </c>
      <c r="G134" s="8">
        <v>0.7070105057932066</v>
      </c>
      <c r="H134" s="8">
        <v>0.7516463300559363</v>
      </c>
      <c r="I134" s="8">
        <v>0.7962950596646431</v>
      </c>
      <c r="J134" s="8">
        <v>0.8354512210207964</v>
      </c>
      <c r="K134" s="8">
        <v>0.8761372254417037</v>
      </c>
      <c r="L134" s="8">
        <v>0.9207581680884276</v>
      </c>
      <c r="M134" s="8">
        <v>0.9594029443006504</v>
      </c>
      <c r="N134" s="8">
        <v>1.006233691154926</v>
      </c>
      <c r="O134" s="8">
        <v>1.0542779943152174</v>
      </c>
      <c r="P134" s="8">
        <v>1.1059299031629757</v>
      </c>
      <c r="Q134" s="8">
        <v>1.159012100996779</v>
      </c>
      <c r="R134" s="8">
        <v>1.2124763540790482</v>
      </c>
      <c r="S134" s="8">
        <v>1.2658044750977282</v>
      </c>
      <c r="T134" s="8">
        <v>1.3171974499623569</v>
      </c>
      <c r="U134" s="8">
        <v>1.3711379248215037</v>
      </c>
      <c r="V134" s="8">
        <v>1.4240018353317931</v>
      </c>
      <c r="W134" s="8">
        <v>1.4726332457581786</v>
      </c>
      <c r="X134" s="8">
        <v>1.536675696052158</v>
      </c>
      <c r="Y134" s="8">
        <v>1.6040950750719665</v>
      </c>
      <c r="Z134" s="8">
        <v>1.6760036814289654</v>
      </c>
      <c r="AA134" s="8">
        <v>1.7412985866143262</v>
      </c>
      <c r="AB134" s="8">
        <v>1.7962704606146989</v>
      </c>
      <c r="AC134" s="8">
        <v>1.854592233177416</v>
      </c>
      <c r="AD134" s="8">
        <v>1.918059921780226</v>
      </c>
      <c r="AE134" s="8">
        <v>1.9865956263460252</v>
      </c>
      <c r="AF134" s="8">
        <v>2.0546231767807512</v>
      </c>
      <c r="AG134" s="8">
        <v>2.114550694206025</v>
      </c>
      <c r="AH134" s="8">
        <v>2.172546602064481</v>
      </c>
      <c r="AI134" s="8">
        <v>2.2245915564268346</v>
      </c>
      <c r="AJ134" s="8">
        <v>2.282119868641772</v>
      </c>
      <c r="AK134" s="8">
        <v>2.3487596029370565</v>
      </c>
      <c r="AL134" s="8">
        <v>2.41760091106464</v>
      </c>
      <c r="AM134" s="8">
        <v>2.4898295542329945</v>
      </c>
      <c r="AN134" s="8">
        <v>2.5630686525704385</v>
      </c>
      <c r="AO134" s="8">
        <v>2.635759815491836</v>
      </c>
      <c r="AP134" s="8">
        <v>2.7069132894537207</v>
      </c>
      <c r="AQ134" s="8">
        <v>2.7764946641750248</v>
      </c>
      <c r="AR134" s="8">
        <v>2.8257157666841763</v>
      </c>
      <c r="AS134" s="8">
        <v>2.8780762985330224</v>
      </c>
      <c r="AT134" s="8">
        <v>2.932767982865137</v>
      </c>
      <c r="AU134" s="8">
        <v>2.992568044597735</v>
      </c>
      <c r="AV134" s="8">
        <v>3.048293126476693</v>
      </c>
      <c r="AW134" s="8">
        <v>3.117702185917603</v>
      </c>
      <c r="AX134" s="8">
        <v>3.182785645193259</v>
      </c>
      <c r="AY134" s="8">
        <v>3.2542811456798106</v>
      </c>
      <c r="AZ134" s="8">
        <v>3.331489927289309</v>
      </c>
      <c r="BA134" s="8">
        <v>3.4184205562588366</v>
      </c>
      <c r="BB134" s="8">
        <v>3.5100849853672647</v>
      </c>
      <c r="BC134" s="8">
        <v>3.5979865224815644</v>
      </c>
      <c r="BD134" s="8">
        <v>3.6840040126513784</v>
      </c>
      <c r="BE134" s="8">
        <v>3.7548099441054337</v>
      </c>
      <c r="BF134" s="8">
        <v>3.845563916701521</v>
      </c>
      <c r="BG134" s="8">
        <v>3.9235612520968544</v>
      </c>
      <c r="BH134" s="8">
        <v>3.984039065163221</v>
      </c>
      <c r="BI134" s="8">
        <v>4.016080612272691</v>
      </c>
      <c r="BJ134" s="8">
        <v>4.038729015156519</v>
      </c>
      <c r="BK134" s="8">
        <v>4.064081831569381</v>
      </c>
      <c r="BL134" s="8">
        <v>4.089758243991003</v>
      </c>
      <c r="BM134" s="8">
        <v>4.1252633262249665</v>
      </c>
      <c r="BN134" s="8">
        <v>4.148148266594055</v>
      </c>
      <c r="BO134" s="8">
        <v>4.172182798353982</v>
      </c>
      <c r="BP134" s="8">
        <v>4.201005431978172</v>
      </c>
      <c r="BQ134" s="8">
        <v>4.2320821807312</v>
      </c>
      <c r="BR134" s="8">
        <v>4.262856948015805</v>
      </c>
      <c r="BS134" s="8">
        <v>4.300760980328158</v>
      </c>
      <c r="BT134" s="8">
        <v>4.328536399199054</v>
      </c>
      <c r="BU134" s="8">
        <v>4.331467067070258</v>
      </c>
      <c r="BV134" s="8">
        <v>4.387437290359148</v>
      </c>
      <c r="BW134" s="8">
        <v>4.395481388913495</v>
      </c>
      <c r="BX134" s="8">
        <v>4.4039538757067955</v>
      </c>
      <c r="BY134" s="8">
        <v>4.412876819642866</v>
      </c>
      <c r="BZ134" s="8">
        <v>4.422273329500904</v>
      </c>
      <c r="CA134" s="8">
        <v>4.432167589502104</v>
      </c>
      <c r="CB134" s="8">
        <v>4.442584894019618</v>
      </c>
      <c r="CC134" s="8">
        <v>4.453551681009473</v>
      </c>
      <c r="CD134" s="8">
        <v>4.465095563666868</v>
      </c>
      <c r="CE134" s="8">
        <v>4.477245359728671</v>
      </c>
      <c r="CF134" s="8">
        <v>4.490031117747785</v>
      </c>
      <c r="CG134" s="8">
        <v>4.503484139556914</v>
      </c>
      <c r="CH134" s="8">
        <v>4.51763699801675</v>
      </c>
      <c r="CI134" s="8">
        <v>4.532523549005157</v>
      </c>
      <c r="CJ134" s="8">
        <v>4.548178936448059</v>
      </c>
      <c r="CK134" s="8">
        <v>4.564639589017691</v>
      </c>
      <c r="CL134" s="8">
        <v>4.581943206928307</v>
      </c>
      <c r="CM134" s="8">
        <v>4.600128737041624</v>
      </c>
      <c r="CN134" s="8">
        <v>4.619236334253176</v>
      </c>
      <c r="CO134" s="8">
        <v>4.639307306865249</v>
      </c>
      <c r="CP134" s="8">
        <v>4.660384043361696</v>
      </c>
      <c r="CQ134" s="8">
        <v>4.682509917685005</v>
      </c>
      <c r="CR134" s="8">
        <v>4.705729169777482</v>
      </c>
      <c r="CS134" s="8">
        <v>4.7300867577889685</v>
      </c>
      <c r="CT134" s="8">
        <v>4.755628177977125</v>
      </c>
      <c r="CU134" s="8">
        <v>4.782399247939395</v>
      </c>
      <c r="CV134" s="8">
        <v>4.81044584842749</v>
      </c>
      <c r="CW134" s="8">
        <v>4.839813618618234</v>
      </c>
      <c r="CX134" s="8">
        <v>4.8705475993659535</v>
      </c>
      <c r="CY134" s="8">
        <v>4.9026918186635715</v>
      </c>
      <c r="CZ134" s="5"/>
      <c r="DA134" s="5" t="s">
        <v>63</v>
      </c>
      <c r="DB134" s="5"/>
      <c r="DC134" s="5"/>
    </row>
    <row r="135" ht="15.75" customHeight="1">
      <c r="A135" s="5" t="s">
        <v>105</v>
      </c>
      <c r="B135" s="5" t="s">
        <v>64</v>
      </c>
      <c r="C135" s="8">
        <v>0.9524895937822095</v>
      </c>
      <c r="D135" s="8">
        <v>1.020213607085146</v>
      </c>
      <c r="E135" s="8">
        <v>1.0883874556602564</v>
      </c>
      <c r="F135" s="8">
        <v>1.157125936195011</v>
      </c>
      <c r="G135" s="8">
        <v>1.2286060145674622</v>
      </c>
      <c r="H135" s="8">
        <v>1.3061718211040771</v>
      </c>
      <c r="I135" s="8">
        <v>1.3837600486664363</v>
      </c>
      <c r="J135" s="8">
        <v>1.4518035646294472</v>
      </c>
      <c r="K135" s="8">
        <v>1.522505533295752</v>
      </c>
      <c r="L135" s="8">
        <v>1.6000453710041234</v>
      </c>
      <c r="M135" s="8">
        <v>1.6672000141140708</v>
      </c>
      <c r="N135" s="8">
        <v>1.7485795661464378</v>
      </c>
      <c r="O135" s="8">
        <v>1.8320675274154112</v>
      </c>
      <c r="P135" s="8">
        <v>1.9218238150948534</v>
      </c>
      <c r="Q135" s="8">
        <v>2.01406426508097</v>
      </c>
      <c r="R135" s="8">
        <v>2.1069664898880616</v>
      </c>
      <c r="S135" s="8">
        <v>2.199628797506509</v>
      </c>
      <c r="T135" s="8">
        <v>2.2889232227913547</v>
      </c>
      <c r="U135" s="8">
        <v>2.3826370773592056</v>
      </c>
      <c r="V135" s="8">
        <v>2.474469428883605</v>
      </c>
      <c r="W135" s="8">
        <v>2.5589318429057784</v>
      </c>
      <c r="X135" s="8">
        <v>2.670152965657222</v>
      </c>
      <c r="Y135" s="8">
        <v>2.787213966633994</v>
      </c>
      <c r="Z135" s="8">
        <v>2.9120388418169023</v>
      </c>
      <c r="AA135" s="8">
        <v>3.0253227865142036</v>
      </c>
      <c r="AB135" s="8">
        <v>3.1206072857521017</v>
      </c>
      <c r="AC135" s="8">
        <v>3.221637839494904</v>
      </c>
      <c r="AD135" s="8">
        <v>3.331518912489945</v>
      </c>
      <c r="AE135" s="8">
        <v>3.4500967013327926</v>
      </c>
      <c r="AF135" s="8">
        <v>3.5676610786165313</v>
      </c>
      <c r="AG135" s="8">
        <v>3.670997628617474</v>
      </c>
      <c r="AH135" s="8">
        <v>3.7707986221729026</v>
      </c>
      <c r="AI135" s="8">
        <v>3.8600576557564446</v>
      </c>
      <c r="AJ135" s="8">
        <v>3.958619811362222</v>
      </c>
      <c r="AK135" s="8">
        <v>4.072764629620621</v>
      </c>
      <c r="AL135" s="8">
        <v>4.190459521418033</v>
      </c>
      <c r="AM135" s="8">
        <v>4.313740462761046</v>
      </c>
      <c r="AN135" s="8">
        <v>4.438453184114206</v>
      </c>
      <c r="AO135" s="8">
        <v>4.561866706504386</v>
      </c>
      <c r="AP135" s="8">
        <v>4.682239336984329</v>
      </c>
      <c r="AQ135" s="8">
        <v>4.799490780545373</v>
      </c>
      <c r="AR135" s="8">
        <v>4.881076026065855</v>
      </c>
      <c r="AS135" s="8">
        <v>4.967726844738414</v>
      </c>
      <c r="AT135" s="8">
        <v>5.058027081435557</v>
      </c>
      <c r="AU135" s="8">
        <v>5.156792676911203</v>
      </c>
      <c r="AV135" s="8">
        <v>5.248056407475851</v>
      </c>
      <c r="AW135" s="8">
        <v>5.336520801724984</v>
      </c>
      <c r="AX135" s="8">
        <v>5.431056352464463</v>
      </c>
      <c r="AY135" s="8">
        <v>5.540734214045356</v>
      </c>
      <c r="AZ135" s="8">
        <v>5.653317704223456</v>
      </c>
      <c r="BA135" s="8">
        <v>5.732506484523199</v>
      </c>
      <c r="BB135" s="8">
        <v>5.82674641503655</v>
      </c>
      <c r="BC135" s="8">
        <v>5.900417468783075</v>
      </c>
      <c r="BD135" s="8">
        <v>5.965711119786348</v>
      </c>
      <c r="BE135" s="8">
        <v>6.049509609892477</v>
      </c>
      <c r="BF135" s="8">
        <v>6.11768067178059</v>
      </c>
      <c r="BG135" s="8">
        <v>6.1860012172373775</v>
      </c>
      <c r="BH135" s="8">
        <v>6.245302884376459</v>
      </c>
      <c r="BI135" s="8">
        <v>6.289904596765037</v>
      </c>
      <c r="BJ135" s="8">
        <v>6.304127560650699</v>
      </c>
      <c r="BK135" s="8">
        <v>6.305711776583431</v>
      </c>
      <c r="BL135" s="8">
        <v>6.3205676507898545</v>
      </c>
      <c r="BM135" s="8">
        <v>6.336347613808981</v>
      </c>
      <c r="BN135" s="8">
        <v>6.3280755507286</v>
      </c>
      <c r="BO135" s="8">
        <v>6.32306239583724</v>
      </c>
      <c r="BP135" s="8">
        <v>6.318766309658193</v>
      </c>
      <c r="BQ135" s="8">
        <v>6.316337499109909</v>
      </c>
      <c r="BR135" s="8">
        <v>6.303065772720981</v>
      </c>
      <c r="BS135" s="8">
        <v>6.284819561945882</v>
      </c>
      <c r="BT135" s="8">
        <v>6.285120314671277</v>
      </c>
      <c r="BU135" s="8">
        <v>6.245549152537606</v>
      </c>
      <c r="BV135" s="8">
        <v>6.284014710915666</v>
      </c>
      <c r="BW135" s="8">
        <v>6.287959956295432</v>
      </c>
      <c r="BX135" s="8">
        <v>6.2921268514846656</v>
      </c>
      <c r="BY135" s="8">
        <v>6.296526445953538</v>
      </c>
      <c r="BZ135" s="8">
        <v>6.301170158093944</v>
      </c>
      <c r="CA135" s="8">
        <v>6.306069761914109</v>
      </c>
      <c r="CB135" s="8">
        <v>6.311237369024203</v>
      </c>
      <c r="CC135" s="8">
        <v>6.316685405261991</v>
      </c>
      <c r="CD135" s="8">
        <v>6.322426581247137</v>
      </c>
      <c r="CE135" s="8">
        <v>6.328473856090846</v>
      </c>
      <c r="CF135" s="8">
        <v>6.334840393424944</v>
      </c>
      <c r="CG135" s="8">
        <v>6.341539508852851</v>
      </c>
      <c r="CH135" s="8">
        <v>6.348584607865672</v>
      </c>
      <c r="CI135" s="8">
        <v>6.355989113212211</v>
      </c>
      <c r="CJ135" s="8">
        <v>6.363766380664766</v>
      </c>
      <c r="CK135" s="8">
        <v>6.3719296020865315</v>
      </c>
      <c r="CL135" s="8">
        <v>6.380491694685464</v>
      </c>
      <c r="CM135" s="8">
        <v>6.389465175338566</v>
      </c>
      <c r="CN135" s="8">
        <v>6.398862018895575</v>
      </c>
      <c r="CO135" s="8">
        <v>6.408693499429095</v>
      </c>
      <c r="CP135" s="8">
        <v>6.418970013497203</v>
      </c>
      <c r="CQ135" s="8">
        <v>6.429700884633829</v>
      </c>
      <c r="CR135" s="8">
        <v>6.440894148491957</v>
      </c>
      <c r="CS135" s="8">
        <v>6.452556318346458</v>
      </c>
      <c r="CT135" s="8">
        <v>6.464692131029295</v>
      </c>
      <c r="CU135" s="8">
        <v>6.477304273832932</v>
      </c>
      <c r="CV135" s="8">
        <v>6.490393093490875</v>
      </c>
      <c r="CW135" s="8">
        <v>6.503956289040057</v>
      </c>
      <c r="CX135" s="8">
        <v>6.517988591198948</v>
      </c>
      <c r="CY135" s="8">
        <v>6.532481431866378</v>
      </c>
      <c r="CZ135" s="5"/>
      <c r="DA135" s="5" t="s">
        <v>63</v>
      </c>
      <c r="DB135" s="5"/>
      <c r="DC135" s="5"/>
    </row>
    <row r="136" ht="15.75" customHeight="1">
      <c r="A136" s="5" t="s">
        <v>105</v>
      </c>
      <c r="B136" s="5" t="s">
        <v>65</v>
      </c>
      <c r="C136" s="8">
        <v>0.9155524335942055</v>
      </c>
      <c r="D136" s="8">
        <v>0.9806500492870056</v>
      </c>
      <c r="E136" s="8">
        <v>1.0461798862099962</v>
      </c>
      <c r="F136" s="8">
        <v>1.1122520412041519</v>
      </c>
      <c r="G136" s="8">
        <v>1.180958534995886</v>
      </c>
      <c r="H136" s="8">
        <v>1.2555127966729862</v>
      </c>
      <c r="I136" s="8">
        <v>1.330084814051113</v>
      </c>
      <c r="J136" s="8">
        <v>1.3954753576980214</v>
      </c>
      <c r="K136" s="8">
        <v>1.463409412920354</v>
      </c>
      <c r="L136" s="8">
        <v>1.5378968599873768</v>
      </c>
      <c r="M136" s="8">
        <v>1.6023718255008323</v>
      </c>
      <c r="N136" s="8">
        <v>1.6804728854914868</v>
      </c>
      <c r="O136" s="8">
        <v>1.7605334997210158</v>
      </c>
      <c r="P136" s="8">
        <v>1.8465255956136375</v>
      </c>
      <c r="Q136" s="8">
        <v>1.9347786587266609</v>
      </c>
      <c r="R136" s="8">
        <v>2.023501204314783</v>
      </c>
      <c r="S136" s="8">
        <v>2.1117801558626343</v>
      </c>
      <c r="T136" s="8">
        <v>2.196556365984905</v>
      </c>
      <c r="U136" s="8">
        <v>2.285257370919271</v>
      </c>
      <c r="V136" s="8">
        <v>2.3717646851631584</v>
      </c>
      <c r="W136" s="8">
        <v>2.4507382069539085</v>
      </c>
      <c r="X136" s="8">
        <v>2.5548300667728947</v>
      </c>
      <c r="Y136" s="8">
        <v>2.663906679392066</v>
      </c>
      <c r="Z136" s="8">
        <v>2.7797418626121084</v>
      </c>
      <c r="AA136" s="8">
        <v>2.883706969825026</v>
      </c>
      <c r="AB136" s="8">
        <v>2.9695263134982492</v>
      </c>
      <c r="AC136" s="8">
        <v>3.0599631791290336</v>
      </c>
      <c r="AD136" s="8">
        <v>3.157947491984554</v>
      </c>
      <c r="AE136" s="8">
        <v>3.2632849471629193</v>
      </c>
      <c r="AF136" s="8">
        <v>3.3666031275336303</v>
      </c>
      <c r="AG136" s="8">
        <v>3.4551683045039105</v>
      </c>
      <c r="AH136" s="8">
        <v>3.5391565650351624</v>
      </c>
      <c r="AI136" s="8">
        <v>3.611865481402446</v>
      </c>
      <c r="AJ136" s="8">
        <v>3.6923506035729243</v>
      </c>
      <c r="AK136" s="8">
        <v>3.7866304101560346</v>
      </c>
      <c r="AL136" s="8">
        <v>3.883122743828765</v>
      </c>
      <c r="AM136" s="8">
        <v>3.9837690413681366</v>
      </c>
      <c r="AN136" s="8">
        <v>4.084560756893693</v>
      </c>
      <c r="AO136" s="8">
        <v>4.182857643799029</v>
      </c>
      <c r="AP136" s="8">
        <v>4.276970948652161</v>
      </c>
      <c r="AQ136" s="8">
        <v>4.366810145715631</v>
      </c>
      <c r="AR136" s="8">
        <v>4.4222152291890655</v>
      </c>
      <c r="AS136" s="8">
        <v>4.481398127281893</v>
      </c>
      <c r="AT136" s="8">
        <v>4.543007419446581</v>
      </c>
      <c r="AU136" s="8">
        <v>4.611687262955094</v>
      </c>
      <c r="AV136" s="8">
        <v>4.6721106010457305</v>
      </c>
      <c r="AW136" s="8">
        <v>4.733187780230858</v>
      </c>
      <c r="AX136" s="8">
        <v>4.790809478808212</v>
      </c>
      <c r="AY136" s="8">
        <v>4.841224491129643</v>
      </c>
      <c r="AZ136" s="8">
        <v>4.901554539952697</v>
      </c>
      <c r="BA136" s="8">
        <v>4.945848495959613</v>
      </c>
      <c r="BB136" s="8">
        <v>5.015301518530166</v>
      </c>
      <c r="BC136" s="8">
        <v>5.080249035900757</v>
      </c>
      <c r="BD136" s="8">
        <v>5.142937366402757</v>
      </c>
      <c r="BE136" s="8">
        <v>5.224676107038054</v>
      </c>
      <c r="BF136" s="8">
        <v>5.287278224629436</v>
      </c>
      <c r="BG136" s="8">
        <v>5.342341572831237</v>
      </c>
      <c r="BH136" s="8">
        <v>5.3862274552052885</v>
      </c>
      <c r="BI136" s="8">
        <v>5.42076532779897</v>
      </c>
      <c r="BJ136" s="8">
        <v>5.43890098502048</v>
      </c>
      <c r="BK136" s="8">
        <v>5.468294418830042</v>
      </c>
      <c r="BL136" s="8">
        <v>5.515783257670284</v>
      </c>
      <c r="BM136" s="8">
        <v>5.5631355917793</v>
      </c>
      <c r="BN136" s="8">
        <v>5.621641244420847</v>
      </c>
      <c r="BO136" s="8">
        <v>5.691879025328004</v>
      </c>
      <c r="BP136" s="8">
        <v>5.774560244396139</v>
      </c>
      <c r="BQ136" s="8">
        <v>5.853128654081686</v>
      </c>
      <c r="BR136" s="8">
        <v>5.923862849530486</v>
      </c>
      <c r="BS136" s="8">
        <v>6.002138747132442</v>
      </c>
      <c r="BT136" s="8">
        <v>6.092536687283708</v>
      </c>
      <c r="BU136" s="8">
        <v>6.093633935095539</v>
      </c>
      <c r="BV136" s="8">
        <v>6.176687936519983</v>
      </c>
      <c r="BW136" s="8">
        <v>6.1983722181543675</v>
      </c>
      <c r="BX136" s="8">
        <v>6.219560705707981</v>
      </c>
      <c r="BY136" s="8">
        <v>6.240260876965406</v>
      </c>
      <c r="BZ136" s="8">
        <v>6.260480301355831</v>
      </c>
      <c r="CA136" s="8">
        <v>6.280226626518012</v>
      </c>
      <c r="CB136" s="8">
        <v>6.299507565413078</v>
      </c>
      <c r="CC136" s="8">
        <v>6.318330883985296</v>
      </c>
      <c r="CD136" s="8">
        <v>6.336704389369547</v>
      </c>
      <c r="CE136" s="8">
        <v>6.354635918641898</v>
      </c>
      <c r="CF136" s="8">
        <v>6.372133328108883</v>
      </c>
      <c r="CG136" s="8">
        <v>6.389204483129078</v>
      </c>
      <c r="CH136" s="8">
        <v>6.405857248459168</v>
      </c>
      <c r="CI136" s="8">
        <v>6.422099479116165</v>
      </c>
      <c r="CJ136" s="8">
        <v>6.437939011745832</v>
      </c>
      <c r="CK136" s="8">
        <v>6.453383656486421</v>
      </c>
      <c r="CL136" s="8">
        <v>6.468441189316473</v>
      </c>
      <c r="CM136" s="8">
        <v>6.483119344874515</v>
      </c>
      <c r="CN136" s="8">
        <v>6.497425809737487</v>
      </c>
      <c r="CO136" s="8">
        <v>6.511368216144937</v>
      </c>
      <c r="CP136" s="8">
        <v>6.524954136155231</v>
      </c>
      <c r="CQ136" s="8">
        <v>6.538191076219591</v>
      </c>
      <c r="CR136" s="8">
        <v>6.551086472159835</v>
      </c>
      <c r="CS136" s="8">
        <v>6.563647684535373</v>
      </c>
      <c r="CT136" s="8">
        <v>6.575881994384836</v>
      </c>
      <c r="CU136" s="8">
        <v>6.587796599327937</v>
      </c>
      <c r="CV136" s="8">
        <v>6.59939861001279</v>
      </c>
      <c r="CW136" s="8">
        <v>6.6106950468944214</v>
      </c>
      <c r="CX136" s="8">
        <v>6.621692837329964</v>
      </c>
      <c r="CY136" s="8">
        <v>6.632398812976406</v>
      </c>
      <c r="CZ136" s="5"/>
      <c r="DA136" s="5" t="s">
        <v>63</v>
      </c>
      <c r="DB136" s="5"/>
      <c r="DC136" s="5"/>
    </row>
    <row r="137" ht="15.75" customHeight="1">
      <c r="A137" s="10" t="s">
        <v>105</v>
      </c>
      <c r="B137" s="10" t="s">
        <v>66</v>
      </c>
      <c r="C137" s="11">
        <f t="shared" ref="C137:CY137" si="33">SUM(C134:C136)</f>
        <v>2.416159276</v>
      </c>
      <c r="D137" s="11">
        <f t="shared" si="33"/>
        <v>2.587953194</v>
      </c>
      <c r="E137" s="11">
        <f t="shared" si="33"/>
        <v>2.76088803</v>
      </c>
      <c r="F137" s="11">
        <f t="shared" si="33"/>
        <v>2.935254738</v>
      </c>
      <c r="G137" s="11">
        <f t="shared" si="33"/>
        <v>3.116575055</v>
      </c>
      <c r="H137" s="11">
        <f t="shared" si="33"/>
        <v>3.313330948</v>
      </c>
      <c r="I137" s="11">
        <f t="shared" si="33"/>
        <v>3.510139922</v>
      </c>
      <c r="J137" s="11">
        <f t="shared" si="33"/>
        <v>3.682730143</v>
      </c>
      <c r="K137" s="11">
        <f t="shared" si="33"/>
        <v>3.862052172</v>
      </c>
      <c r="L137" s="11">
        <f t="shared" si="33"/>
        <v>4.058700399</v>
      </c>
      <c r="M137" s="11">
        <f t="shared" si="33"/>
        <v>4.228974784</v>
      </c>
      <c r="N137" s="11">
        <f t="shared" si="33"/>
        <v>4.435286143</v>
      </c>
      <c r="O137" s="11">
        <f t="shared" si="33"/>
        <v>4.646879021</v>
      </c>
      <c r="P137" s="11">
        <f t="shared" si="33"/>
        <v>4.874279314</v>
      </c>
      <c r="Q137" s="11">
        <f t="shared" si="33"/>
        <v>5.107855025</v>
      </c>
      <c r="R137" s="11">
        <f t="shared" si="33"/>
        <v>5.342944048</v>
      </c>
      <c r="S137" s="11">
        <f t="shared" si="33"/>
        <v>5.577213428</v>
      </c>
      <c r="T137" s="11">
        <f t="shared" si="33"/>
        <v>5.802677039</v>
      </c>
      <c r="U137" s="11">
        <f t="shared" si="33"/>
        <v>6.039032373</v>
      </c>
      <c r="V137" s="11">
        <f t="shared" si="33"/>
        <v>6.270235949</v>
      </c>
      <c r="W137" s="11">
        <f t="shared" si="33"/>
        <v>6.482303296</v>
      </c>
      <c r="X137" s="11">
        <f t="shared" si="33"/>
        <v>6.761658728</v>
      </c>
      <c r="Y137" s="11">
        <f t="shared" si="33"/>
        <v>7.055215721</v>
      </c>
      <c r="Z137" s="11">
        <f t="shared" si="33"/>
        <v>7.367784386</v>
      </c>
      <c r="AA137" s="11">
        <f t="shared" si="33"/>
        <v>7.650328343</v>
      </c>
      <c r="AB137" s="11">
        <f t="shared" si="33"/>
        <v>7.88640406</v>
      </c>
      <c r="AC137" s="11">
        <f t="shared" si="33"/>
        <v>8.136193252</v>
      </c>
      <c r="AD137" s="11">
        <f t="shared" si="33"/>
        <v>8.407526326</v>
      </c>
      <c r="AE137" s="11">
        <f t="shared" si="33"/>
        <v>8.699977275</v>
      </c>
      <c r="AF137" s="11">
        <f t="shared" si="33"/>
        <v>8.988887383</v>
      </c>
      <c r="AG137" s="11">
        <f t="shared" si="33"/>
        <v>9.240716627</v>
      </c>
      <c r="AH137" s="11">
        <f t="shared" si="33"/>
        <v>9.482501789</v>
      </c>
      <c r="AI137" s="11">
        <f t="shared" si="33"/>
        <v>9.696514694</v>
      </c>
      <c r="AJ137" s="11">
        <f t="shared" si="33"/>
        <v>9.933090284</v>
      </c>
      <c r="AK137" s="11">
        <f t="shared" si="33"/>
        <v>10.20815464</v>
      </c>
      <c r="AL137" s="11">
        <f t="shared" si="33"/>
        <v>10.49118318</v>
      </c>
      <c r="AM137" s="11">
        <f t="shared" si="33"/>
        <v>10.78733906</v>
      </c>
      <c r="AN137" s="11">
        <f t="shared" si="33"/>
        <v>11.08608259</v>
      </c>
      <c r="AO137" s="11">
        <f t="shared" si="33"/>
        <v>11.38048417</v>
      </c>
      <c r="AP137" s="11">
        <f t="shared" si="33"/>
        <v>11.66612358</v>
      </c>
      <c r="AQ137" s="11">
        <f t="shared" si="33"/>
        <v>11.94279559</v>
      </c>
      <c r="AR137" s="11">
        <f t="shared" si="33"/>
        <v>12.12900702</v>
      </c>
      <c r="AS137" s="11">
        <f t="shared" si="33"/>
        <v>12.32720127</v>
      </c>
      <c r="AT137" s="11">
        <f t="shared" si="33"/>
        <v>12.53380248</v>
      </c>
      <c r="AU137" s="11">
        <f t="shared" si="33"/>
        <v>12.76104798</v>
      </c>
      <c r="AV137" s="11">
        <f t="shared" si="33"/>
        <v>12.96846013</v>
      </c>
      <c r="AW137" s="11">
        <f t="shared" si="33"/>
        <v>13.18741077</v>
      </c>
      <c r="AX137" s="11">
        <f t="shared" si="33"/>
        <v>13.40465148</v>
      </c>
      <c r="AY137" s="11">
        <f t="shared" si="33"/>
        <v>13.63623985</v>
      </c>
      <c r="AZ137" s="11">
        <f t="shared" si="33"/>
        <v>13.88636217</v>
      </c>
      <c r="BA137" s="11">
        <f t="shared" si="33"/>
        <v>14.09677554</v>
      </c>
      <c r="BB137" s="11">
        <f t="shared" si="33"/>
        <v>14.35213292</v>
      </c>
      <c r="BC137" s="11">
        <f t="shared" si="33"/>
        <v>14.57865303</v>
      </c>
      <c r="BD137" s="11">
        <f t="shared" si="33"/>
        <v>14.7926525</v>
      </c>
      <c r="BE137" s="11">
        <f t="shared" si="33"/>
        <v>15.02899566</v>
      </c>
      <c r="BF137" s="11">
        <f t="shared" si="33"/>
        <v>15.25052281</v>
      </c>
      <c r="BG137" s="11">
        <f t="shared" si="33"/>
        <v>15.45190404</v>
      </c>
      <c r="BH137" s="11">
        <f t="shared" si="33"/>
        <v>15.6155694</v>
      </c>
      <c r="BI137" s="11">
        <f t="shared" si="33"/>
        <v>15.72675054</v>
      </c>
      <c r="BJ137" s="11">
        <f t="shared" si="33"/>
        <v>15.78175756</v>
      </c>
      <c r="BK137" s="11">
        <f t="shared" si="33"/>
        <v>15.83808803</v>
      </c>
      <c r="BL137" s="11">
        <f t="shared" si="33"/>
        <v>15.92610915</v>
      </c>
      <c r="BM137" s="11">
        <f t="shared" si="33"/>
        <v>16.02474653</v>
      </c>
      <c r="BN137" s="11">
        <f t="shared" si="33"/>
        <v>16.09786506</v>
      </c>
      <c r="BO137" s="11">
        <f t="shared" si="33"/>
        <v>16.18712422</v>
      </c>
      <c r="BP137" s="11">
        <f t="shared" si="33"/>
        <v>16.29433199</v>
      </c>
      <c r="BQ137" s="11">
        <f t="shared" si="33"/>
        <v>16.40154833</v>
      </c>
      <c r="BR137" s="11">
        <f t="shared" si="33"/>
        <v>16.48978557</v>
      </c>
      <c r="BS137" s="11">
        <f t="shared" si="33"/>
        <v>16.58771929</v>
      </c>
      <c r="BT137" s="11">
        <f t="shared" si="33"/>
        <v>16.7061934</v>
      </c>
      <c r="BU137" s="11">
        <f t="shared" si="33"/>
        <v>16.67065015</v>
      </c>
      <c r="BV137" s="11">
        <f t="shared" si="33"/>
        <v>16.84813994</v>
      </c>
      <c r="BW137" s="11">
        <f t="shared" si="33"/>
        <v>16.88181356</v>
      </c>
      <c r="BX137" s="11">
        <f t="shared" si="33"/>
        <v>16.91564143</v>
      </c>
      <c r="BY137" s="11">
        <f t="shared" si="33"/>
        <v>16.94966414</v>
      </c>
      <c r="BZ137" s="11">
        <f t="shared" si="33"/>
        <v>16.98392379</v>
      </c>
      <c r="CA137" s="11">
        <f t="shared" si="33"/>
        <v>17.01846398</v>
      </c>
      <c r="CB137" s="11">
        <f t="shared" si="33"/>
        <v>17.05332983</v>
      </c>
      <c r="CC137" s="11">
        <f t="shared" si="33"/>
        <v>17.08856797</v>
      </c>
      <c r="CD137" s="11">
        <f t="shared" si="33"/>
        <v>17.12422653</v>
      </c>
      <c r="CE137" s="11">
        <f t="shared" si="33"/>
        <v>17.16035513</v>
      </c>
      <c r="CF137" s="11">
        <f t="shared" si="33"/>
        <v>17.19700484</v>
      </c>
      <c r="CG137" s="11">
        <f t="shared" si="33"/>
        <v>17.23422813</v>
      </c>
      <c r="CH137" s="11">
        <f t="shared" si="33"/>
        <v>17.27207885</v>
      </c>
      <c r="CI137" s="11">
        <f t="shared" si="33"/>
        <v>17.31061214</v>
      </c>
      <c r="CJ137" s="11">
        <f t="shared" si="33"/>
        <v>17.34988433</v>
      </c>
      <c r="CK137" s="11">
        <f t="shared" si="33"/>
        <v>17.38995285</v>
      </c>
      <c r="CL137" s="11">
        <f t="shared" si="33"/>
        <v>17.43087609</v>
      </c>
      <c r="CM137" s="11">
        <f t="shared" si="33"/>
        <v>17.47271326</v>
      </c>
      <c r="CN137" s="11">
        <f t="shared" si="33"/>
        <v>17.51552416</v>
      </c>
      <c r="CO137" s="11">
        <f t="shared" si="33"/>
        <v>17.55936902</v>
      </c>
      <c r="CP137" s="11">
        <f t="shared" si="33"/>
        <v>17.60430819</v>
      </c>
      <c r="CQ137" s="11">
        <f t="shared" si="33"/>
        <v>17.65040188</v>
      </c>
      <c r="CR137" s="11">
        <f t="shared" si="33"/>
        <v>17.69770979</v>
      </c>
      <c r="CS137" s="11">
        <f t="shared" si="33"/>
        <v>17.74629076</v>
      </c>
      <c r="CT137" s="11">
        <f t="shared" si="33"/>
        <v>17.7962023</v>
      </c>
      <c r="CU137" s="11">
        <f t="shared" si="33"/>
        <v>17.84750012</v>
      </c>
      <c r="CV137" s="11">
        <f t="shared" si="33"/>
        <v>17.90023755</v>
      </c>
      <c r="CW137" s="11">
        <f t="shared" si="33"/>
        <v>17.95446495</v>
      </c>
      <c r="CX137" s="11">
        <f t="shared" si="33"/>
        <v>18.01022903</v>
      </c>
      <c r="CY137" s="11">
        <f t="shared" si="33"/>
        <v>18.06757206</v>
      </c>
      <c r="CZ137" s="5"/>
      <c r="DA137" s="5"/>
      <c r="DB137" s="5"/>
      <c r="DC137" s="5"/>
    </row>
    <row r="138" ht="15.75" customHeight="1">
      <c r="A138" s="5" t="s">
        <v>106</v>
      </c>
      <c r="B138" s="5" t="s">
        <v>62</v>
      </c>
      <c r="C138" s="8">
        <v>0.5255515992752637</v>
      </c>
      <c r="D138" s="8">
        <v>0.5729497629357361</v>
      </c>
      <c r="E138" s="8">
        <v>0.6218464444130966</v>
      </c>
      <c r="F138" s="8">
        <v>0.6723057553007866</v>
      </c>
      <c r="G138" s="8">
        <v>0.7256141686482581</v>
      </c>
      <c r="H138" s="8">
        <v>0.7838413470655288</v>
      </c>
      <c r="I138" s="8">
        <v>0.8434478729367788</v>
      </c>
      <c r="J138" s="8">
        <v>0.898496532373269</v>
      </c>
      <c r="K138" s="8">
        <v>0.9563706666507179</v>
      </c>
      <c r="L138" s="8">
        <v>1.019793214980734</v>
      </c>
      <c r="M138" s="8">
        <v>1.0778025115166217</v>
      </c>
      <c r="N138" s="8">
        <v>1.130214648169695</v>
      </c>
      <c r="O138" s="8">
        <v>1.1839752352822117</v>
      </c>
      <c r="P138" s="8">
        <v>1.2417721123545917</v>
      </c>
      <c r="Q138" s="8">
        <v>1.3011593299779913</v>
      </c>
      <c r="R138" s="8">
        <v>1.3609599388327767</v>
      </c>
      <c r="S138" s="8">
        <v>1.4205926145614363</v>
      </c>
      <c r="T138" s="8">
        <v>1.478039160486522</v>
      </c>
      <c r="U138" s="8">
        <v>1.5383302269155865</v>
      </c>
      <c r="V138" s="8">
        <v>1.5973995351210548</v>
      </c>
      <c r="W138" s="8">
        <v>1.6517082992502705</v>
      </c>
      <c r="X138" s="8">
        <v>1.6950263984011058</v>
      </c>
      <c r="Y138" s="8">
        <v>1.7406761514376723</v>
      </c>
      <c r="Z138" s="8">
        <v>1.7897392807677364</v>
      </c>
      <c r="AA138" s="8">
        <v>1.8303902146717559</v>
      </c>
      <c r="AB138" s="8">
        <v>1.8591830537296037</v>
      </c>
      <c r="AC138" s="8">
        <v>1.8905973978233916</v>
      </c>
      <c r="AD138" s="8">
        <v>1.9263236411458857</v>
      </c>
      <c r="AE138" s="8">
        <v>1.9660997309471915</v>
      </c>
      <c r="AF138" s="8">
        <v>2.004315959382106</v>
      </c>
      <c r="AG138" s="8">
        <v>2.033740694058505</v>
      </c>
      <c r="AH138" s="8">
        <v>2.0821983654698326</v>
      </c>
      <c r="AI138" s="8">
        <v>2.12464085751497</v>
      </c>
      <c r="AJ138" s="8">
        <v>2.1720139402707943</v>
      </c>
      <c r="AK138" s="8">
        <v>2.227707934275143</v>
      </c>
      <c r="AL138" s="8">
        <v>2.285106169021792</v>
      </c>
      <c r="AM138" s="8">
        <v>2.3453085661024424</v>
      </c>
      <c r="AN138" s="8">
        <v>2.4060556658452414</v>
      </c>
      <c r="AO138" s="8">
        <v>2.46588451385452</v>
      </c>
      <c r="AP138" s="8">
        <v>2.523882155727453</v>
      </c>
      <c r="AQ138" s="8">
        <v>2.580035669356552</v>
      </c>
      <c r="AR138" s="8">
        <v>2.6126847350764257</v>
      </c>
      <c r="AS138" s="8">
        <v>2.6480196745032956</v>
      </c>
      <c r="AT138" s="8">
        <v>2.6852641610206094</v>
      </c>
      <c r="AU138" s="8">
        <v>2.7269245925036274</v>
      </c>
      <c r="AV138" s="8">
        <v>2.7646130546602063</v>
      </c>
      <c r="AW138" s="8">
        <v>2.814937281821904</v>
      </c>
      <c r="AX138" s="8">
        <v>2.856314236720548</v>
      </c>
      <c r="AY138" s="8">
        <v>2.90729901474869</v>
      </c>
      <c r="AZ138" s="8">
        <v>2.985719202192467</v>
      </c>
      <c r="BA138" s="8">
        <v>3.0337568120394955</v>
      </c>
      <c r="BB138" s="8">
        <v>3.0828223386705735</v>
      </c>
      <c r="BC138" s="8">
        <v>3.1396124909109866</v>
      </c>
      <c r="BD138" s="8">
        <v>3.205990975215222</v>
      </c>
      <c r="BE138" s="8">
        <v>3.2584885597124527</v>
      </c>
      <c r="BF138" s="8">
        <v>3.337524975449993</v>
      </c>
      <c r="BG138" s="8">
        <v>3.403315118753399</v>
      </c>
      <c r="BH138" s="8">
        <v>3.4528954921460597</v>
      </c>
      <c r="BI138" s="8">
        <v>3.493569116783472</v>
      </c>
      <c r="BJ138" s="8">
        <v>3.512973236760149</v>
      </c>
      <c r="BK138" s="8">
        <v>3.523645586454107</v>
      </c>
      <c r="BL138" s="8">
        <v>3.5529539657264637</v>
      </c>
      <c r="BM138" s="8">
        <v>3.5793976315779172</v>
      </c>
      <c r="BN138" s="8">
        <v>3.6126767507089093</v>
      </c>
      <c r="BO138" s="8">
        <v>3.6444215472345065</v>
      </c>
      <c r="BP138" s="8">
        <v>3.665027753571977</v>
      </c>
      <c r="BQ138" s="8">
        <v>3.709903792658961</v>
      </c>
      <c r="BR138" s="8">
        <v>3.7641139356952027</v>
      </c>
      <c r="BS138" s="8">
        <v>3.817524596048445</v>
      </c>
      <c r="BT138" s="8">
        <v>3.8563662727551185</v>
      </c>
      <c r="BU138" s="8">
        <v>3.9075842914225882</v>
      </c>
      <c r="BV138" s="8">
        <v>3.9443082325519976</v>
      </c>
      <c r="BW138" s="8">
        <v>3.9527691060993138</v>
      </c>
      <c r="BX138" s="8">
        <v>3.9616862569834175</v>
      </c>
      <c r="BY138" s="8">
        <v>3.971083828255828</v>
      </c>
      <c r="BZ138" s="8">
        <v>3.9809871734466005</v>
      </c>
      <c r="CA138" s="8">
        <v>3.9914229070349148</v>
      </c>
      <c r="CB138" s="8">
        <v>4.0024189553429315</v>
      </c>
      <c r="CC138" s="8">
        <v>4.014004607521833</v>
      </c>
      <c r="CD138" s="8">
        <v>4.026210566227178</v>
      </c>
      <c r="CE138" s="8">
        <v>4.039068997497173</v>
      </c>
      <c r="CF138" s="8">
        <v>4.0526135792503295</v>
      </c>
      <c r="CG138" s="8">
        <v>4.066879547706522</v>
      </c>
      <c r="CH138" s="8">
        <v>4.0819037409054175</v>
      </c>
      <c r="CI138" s="8">
        <v>4.097724638346395</v>
      </c>
      <c r="CJ138" s="8">
        <v>4.114382395601683</v>
      </c>
      <c r="CK138" s="8">
        <v>4.131918872557034</v>
      </c>
      <c r="CL138" s="8">
        <v>4.150377653708483</v>
      </c>
      <c r="CM138" s="8">
        <v>4.169804058686876</v>
      </c>
      <c r="CN138" s="8">
        <v>4.190245140890396</v>
      </c>
      <c r="CO138" s="8">
        <v>4.211749671776281</v>
      </c>
      <c r="CP138" s="8">
        <v>4.234368107993135</v>
      </c>
      <c r="CQ138" s="8">
        <v>4.258152538122081</v>
      </c>
      <c r="CR138" s="8">
        <v>4.283156605336302</v>
      </c>
      <c r="CS138" s="8">
        <v>4.309435401783192</v>
      </c>
      <c r="CT138" s="8">
        <v>4.337045329941514</v>
      </c>
      <c r="CU138" s="8">
        <v>4.366043925610074</v>
      </c>
      <c r="CV138" s="8">
        <v>4.396489636549195</v>
      </c>
      <c r="CW138" s="8">
        <v>4.428441550130532</v>
      </c>
      <c r="CX138" s="8">
        <v>4.461959062667898</v>
      </c>
      <c r="CY138" s="8">
        <v>4.4971014824213285</v>
      </c>
      <c r="CZ138" s="5"/>
      <c r="DA138" s="5" t="s">
        <v>63</v>
      </c>
      <c r="DB138" s="5"/>
      <c r="DC138" s="5"/>
    </row>
    <row r="139" ht="15.75" customHeight="1">
      <c r="A139" s="5" t="s">
        <v>106</v>
      </c>
      <c r="B139" s="5" t="s">
        <v>64</v>
      </c>
      <c r="C139" s="8">
        <v>1.078084227670195</v>
      </c>
      <c r="D139" s="8">
        <v>1.1753139054433237</v>
      </c>
      <c r="E139" s="8">
        <v>1.275617550427642</v>
      </c>
      <c r="F139" s="8">
        <v>1.37912667701183</v>
      </c>
      <c r="G139" s="8">
        <v>1.48848027630242</v>
      </c>
      <c r="H139" s="8">
        <v>1.6079239252592614</v>
      </c>
      <c r="I139" s="8">
        <v>1.7301970761171284</v>
      </c>
      <c r="J139" s="8">
        <v>1.843120483660452</v>
      </c>
      <c r="K139" s="8">
        <v>1.9618398585398005</v>
      </c>
      <c r="L139" s="8">
        <v>2.091940826398867</v>
      </c>
      <c r="M139" s="8">
        <v>2.2109372138981946</v>
      </c>
      <c r="N139" s="8">
        <v>2.31845161172743</v>
      </c>
      <c r="O139" s="8">
        <v>2.4287315472890674</v>
      </c>
      <c r="P139" s="8">
        <v>2.547290242716166</v>
      </c>
      <c r="Q139" s="8">
        <v>2.669109517211758</v>
      </c>
      <c r="R139" s="8">
        <v>2.7917739616291195</v>
      </c>
      <c r="S139" s="8">
        <v>2.9140894771258106</v>
      </c>
      <c r="T139" s="8">
        <v>3.0319137667070426</v>
      </c>
      <c r="U139" s="8">
        <v>3.155563225063714</v>
      </c>
      <c r="V139" s="8">
        <v>3.2766922756571737</v>
      </c>
      <c r="W139" s="8">
        <v>3.388036097830358</v>
      </c>
      <c r="X139" s="8">
        <v>3.4768098984179887</v>
      </c>
      <c r="Y139" s="8">
        <v>3.5703331589518723</v>
      </c>
      <c r="Z139" s="8">
        <v>3.6708152329848214</v>
      </c>
      <c r="AA139" s="8">
        <v>3.753986585457302</v>
      </c>
      <c r="AB139" s="8">
        <v>3.812765561556755</v>
      </c>
      <c r="AC139" s="8">
        <v>3.876840170095195</v>
      </c>
      <c r="AD139" s="8">
        <v>3.94966195742056</v>
      </c>
      <c r="AE139" s="8">
        <v>4.030676067630416</v>
      </c>
      <c r="AF139" s="8">
        <v>4.108356784884782</v>
      </c>
      <c r="AG139" s="8">
        <v>4.167850584824852</v>
      </c>
      <c r="AH139" s="8">
        <v>4.266157648040323</v>
      </c>
      <c r="AI139" s="8">
        <v>4.351906899948663</v>
      </c>
      <c r="AJ139" s="8">
        <v>4.447526148107065</v>
      </c>
      <c r="AK139" s="8">
        <v>4.559944484534427</v>
      </c>
      <c r="AL139" s="8">
        <v>4.675563740956209</v>
      </c>
      <c r="AM139" s="8">
        <v>4.796615916936657</v>
      </c>
      <c r="AN139" s="8">
        <v>4.918442915424606</v>
      </c>
      <c r="AO139" s="8">
        <v>5.038021913513787</v>
      </c>
      <c r="AP139" s="8">
        <v>5.153459866099324</v>
      </c>
      <c r="AQ139" s="8">
        <v>5.264711639027117</v>
      </c>
      <c r="AR139" s="8">
        <v>5.327514803911056</v>
      </c>
      <c r="AS139" s="8">
        <v>5.395443788880411</v>
      </c>
      <c r="AT139" s="8">
        <v>5.46689860998201</v>
      </c>
      <c r="AU139" s="8">
        <v>5.547014816994065</v>
      </c>
      <c r="AV139" s="8">
        <v>5.6185814627909805</v>
      </c>
      <c r="AW139" s="8">
        <v>5.683616432078892</v>
      </c>
      <c r="AX139" s="8">
        <v>5.755535727013471</v>
      </c>
      <c r="AY139" s="8">
        <v>5.865024837641899</v>
      </c>
      <c r="AZ139" s="8">
        <v>5.951281903953227</v>
      </c>
      <c r="BA139" s="8">
        <v>6.043078402099861</v>
      </c>
      <c r="BB139" s="8">
        <v>6.1397816729586285</v>
      </c>
      <c r="BC139" s="8">
        <v>6.196268940092194</v>
      </c>
      <c r="BD139" s="8">
        <v>6.265796339592174</v>
      </c>
      <c r="BE139" s="8">
        <v>6.328946677631725</v>
      </c>
      <c r="BF139" s="8">
        <v>6.392134194476285</v>
      </c>
      <c r="BG139" s="8">
        <v>6.449491417143287</v>
      </c>
      <c r="BH139" s="8">
        <v>6.511331469764101</v>
      </c>
      <c r="BI139" s="8">
        <v>6.577011904804446</v>
      </c>
      <c r="BJ139" s="8">
        <v>6.600377095933685</v>
      </c>
      <c r="BK139" s="8">
        <v>6.595156142280662</v>
      </c>
      <c r="BL139" s="8">
        <v>6.5994909878322074</v>
      </c>
      <c r="BM139" s="8">
        <v>6.61208902140757</v>
      </c>
      <c r="BN139" s="8">
        <v>6.583199122532711</v>
      </c>
      <c r="BO139" s="8">
        <v>6.58910106883287</v>
      </c>
      <c r="BP139" s="8">
        <v>6.5747813686382575</v>
      </c>
      <c r="BQ139" s="8">
        <v>6.578867860126025</v>
      </c>
      <c r="BR139" s="8">
        <v>6.614688095724644</v>
      </c>
      <c r="BS139" s="8">
        <v>6.624026338264204</v>
      </c>
      <c r="BT139" s="8">
        <v>6.620014819629065</v>
      </c>
      <c r="BU139" s="8">
        <v>6.610147104155272</v>
      </c>
      <c r="BV139" s="8">
        <v>6.586174951853658</v>
      </c>
      <c r="BW139" s="8">
        <v>6.596560368161076</v>
      </c>
      <c r="BX139" s="8">
        <v>6.607593846948067</v>
      </c>
      <c r="BY139" s="8">
        <v>6.619313469711806</v>
      </c>
      <c r="BZ139" s="8">
        <v>6.631759211593919</v>
      </c>
      <c r="CA139" s="8">
        <v>6.644972982076439</v>
      </c>
      <c r="CB139" s="8">
        <v>6.658998656777439</v>
      </c>
      <c r="CC139" s="8">
        <v>6.673882098186991</v>
      </c>
      <c r="CD139" s="8">
        <v>6.689671162841208</v>
      </c>
      <c r="CE139" s="8">
        <v>6.7064156920458755</v>
      </c>
      <c r="CF139" s="8">
        <v>6.724167482828272</v>
      </c>
      <c r="CG139" s="8">
        <v>6.742980235313182</v>
      </c>
      <c r="CH139" s="8">
        <v>6.762909472184889</v>
      </c>
      <c r="CI139" s="8">
        <v>6.7840124253099265</v>
      </c>
      <c r="CJ139" s="8">
        <v>6.806347883956422</v>
      </c>
      <c r="CK139" s="8">
        <v>6.82997599835832</v>
      </c>
      <c r="CL139" s="8">
        <v>6.854958031642923</v>
      </c>
      <c r="CM139" s="8">
        <v>6.881356052379571</v>
      </c>
      <c r="CN139" s="8">
        <v>6.909232559232473</v>
      </c>
      <c r="CO139" s="8">
        <v>6.938650028437012</v>
      </c>
      <c r="CP139" s="8">
        <v>6.969670374100266</v>
      </c>
      <c r="CQ139" s="8">
        <v>7.002354310700172</v>
      </c>
      <c r="CR139" s="8">
        <v>7.036760606685154</v>
      </c>
      <c r="CS139" s="8">
        <v>7.07294521783694</v>
      </c>
      <c r="CT139" s="8">
        <v>7.110960289154547</v>
      </c>
      <c r="CU139" s="8">
        <v>7.15085301457226</v>
      </c>
      <c r="CV139" s="8">
        <v>7.192664344990866</v>
      </c>
      <c r="CW139" s="8">
        <v>7.236427537060201</v>
      </c>
      <c r="CX139" s="8">
        <v>7.282166538111287</v>
      </c>
      <c r="CY139" s="8">
        <v>7.329894206832671</v>
      </c>
      <c r="CZ139" s="5"/>
      <c r="DA139" s="5" t="s">
        <v>70</v>
      </c>
      <c r="DB139" s="5"/>
      <c r="DC139" s="5"/>
    </row>
    <row r="140" ht="15.75" customHeight="1">
      <c r="A140" s="5" t="s">
        <v>106</v>
      </c>
      <c r="B140" s="5" t="s">
        <v>65</v>
      </c>
      <c r="C140" s="8">
        <v>1.090865058960051</v>
      </c>
      <c r="D140" s="8">
        <v>1.189247300916932</v>
      </c>
      <c r="E140" s="8">
        <v>1.2907397394131879</v>
      </c>
      <c r="F140" s="8">
        <v>1.395475126134947</v>
      </c>
      <c r="G140" s="8">
        <v>1.5061230445913742</v>
      </c>
      <c r="H140" s="8">
        <v>1.6269780278351458</v>
      </c>
      <c r="I140" s="8">
        <v>1.7506909158298645</v>
      </c>
      <c r="J140" s="8">
        <v>1.864933697335887</v>
      </c>
      <c r="K140" s="8">
        <v>1.9850245185436295</v>
      </c>
      <c r="L140" s="8">
        <v>2.116604257383371</v>
      </c>
      <c r="M140" s="8">
        <v>2.236904080097482</v>
      </c>
      <c r="N140" s="8">
        <v>2.345521962697506</v>
      </c>
      <c r="O140" s="8">
        <v>2.456844599516643</v>
      </c>
      <c r="P140" s="8">
        <v>2.5764134065064064</v>
      </c>
      <c r="Q140" s="8">
        <v>2.699104599848135</v>
      </c>
      <c r="R140" s="8">
        <v>2.822418747703654</v>
      </c>
      <c r="S140" s="8">
        <v>2.945083058863193</v>
      </c>
      <c r="T140" s="8">
        <v>3.062833079237927</v>
      </c>
      <c r="U140" s="8">
        <v>3.186027102730591</v>
      </c>
      <c r="V140" s="8">
        <v>3.3061345195612466</v>
      </c>
      <c r="W140" s="8">
        <v>3.415714700662825</v>
      </c>
      <c r="X140" s="8">
        <v>3.501887414995836</v>
      </c>
      <c r="Y140" s="8">
        <v>3.592136221841577</v>
      </c>
      <c r="Z140" s="8">
        <v>3.6886307846894657</v>
      </c>
      <c r="AA140" s="8">
        <v>3.766755942977485</v>
      </c>
      <c r="AB140" s="8">
        <v>3.8192977701249737</v>
      </c>
      <c r="AC140" s="8">
        <v>3.87625854756848</v>
      </c>
      <c r="AD140" s="8">
        <v>3.9411040928297885</v>
      </c>
      <c r="AE140" s="8">
        <v>4.013257108352849</v>
      </c>
      <c r="AF140" s="8">
        <v>4.081049303033878</v>
      </c>
      <c r="AG140" s="8">
        <v>4.1294537050628035</v>
      </c>
      <c r="AH140" s="8">
        <v>4.215010809654602</v>
      </c>
      <c r="AI140" s="8">
        <v>4.286597721824824</v>
      </c>
      <c r="AJ140" s="8">
        <v>4.366897575138398</v>
      </c>
      <c r="AK140" s="8">
        <v>4.462914003713694</v>
      </c>
      <c r="AL140" s="8">
        <v>4.5608817025411375</v>
      </c>
      <c r="AM140" s="8">
        <v>4.663053965565104</v>
      </c>
      <c r="AN140" s="8">
        <v>4.764712596085513</v>
      </c>
      <c r="AO140" s="8">
        <v>4.862794336866422</v>
      </c>
      <c r="AP140" s="8">
        <v>4.955379802525677</v>
      </c>
      <c r="AQ140" s="8">
        <v>5.042420907458641</v>
      </c>
      <c r="AR140" s="8">
        <v>5.080943037377865</v>
      </c>
      <c r="AS140" s="8">
        <v>5.123636962610759</v>
      </c>
      <c r="AT140" s="8">
        <v>5.168906453313047</v>
      </c>
      <c r="AU140" s="8">
        <v>5.221975862041569</v>
      </c>
      <c r="AV140" s="8">
        <v>5.265464146686156</v>
      </c>
      <c r="AW140" s="8">
        <v>5.307552181626757</v>
      </c>
      <c r="AX140" s="8">
        <v>5.3564232176361966</v>
      </c>
      <c r="AY140" s="8">
        <v>5.402981451613779</v>
      </c>
      <c r="AZ140" s="8">
        <v>5.441790327422827</v>
      </c>
      <c r="BA140" s="8">
        <v>5.509108274575765</v>
      </c>
      <c r="BB140" s="8">
        <v>5.598818429448421</v>
      </c>
      <c r="BC140" s="8">
        <v>5.661274000576236</v>
      </c>
      <c r="BD140" s="8">
        <v>5.7262190003206275</v>
      </c>
      <c r="BE140" s="8">
        <v>5.79268115447768</v>
      </c>
      <c r="BF140" s="8">
        <v>5.869615403510939</v>
      </c>
      <c r="BG140" s="8">
        <v>5.940309584240967</v>
      </c>
      <c r="BH140" s="8">
        <v>6.00289307279634</v>
      </c>
      <c r="BI140" s="8">
        <v>6.082013542300896</v>
      </c>
      <c r="BJ140" s="8">
        <v>6.154280220079419</v>
      </c>
      <c r="BK140" s="8">
        <v>6.24484669667783</v>
      </c>
      <c r="BL140" s="8">
        <v>6.3654097349952306</v>
      </c>
      <c r="BM140" s="8">
        <v>6.495855453067637</v>
      </c>
      <c r="BN140" s="8">
        <v>6.617332488445482</v>
      </c>
      <c r="BO140" s="8">
        <v>6.7888607427754035</v>
      </c>
      <c r="BP140" s="8">
        <v>6.925089034920101</v>
      </c>
      <c r="BQ140" s="8">
        <v>7.071793142948362</v>
      </c>
      <c r="BR140" s="8">
        <v>7.24908983759329</v>
      </c>
      <c r="BS140" s="8">
        <v>7.45054163137634</v>
      </c>
      <c r="BT140" s="8">
        <v>7.638522244416774</v>
      </c>
      <c r="BU140" s="8">
        <v>7.794251297570178</v>
      </c>
      <c r="BV140" s="8">
        <v>7.945766691787355</v>
      </c>
      <c r="BW140" s="8">
        <v>7.973178585336272</v>
      </c>
      <c r="BX140" s="8">
        <v>8.000405591168441</v>
      </c>
      <c r="BY140" s="8">
        <v>8.027433590458838</v>
      </c>
      <c r="BZ140" s="8">
        <v>8.054248495538841</v>
      </c>
      <c r="CA140" s="8">
        <v>8.080836278483508</v>
      </c>
      <c r="CB140" s="8">
        <v>8.107183000435157</v>
      </c>
      <c r="CC140" s="8">
        <v>8.133274841570927</v>
      </c>
      <c r="CD140" s="8">
        <v>8.159098131614025</v>
      </c>
      <c r="CE140" s="8">
        <v>8.184639380781027</v>
      </c>
      <c r="CF140" s="8">
        <v>8.209885311050371</v>
      </c>
      <c r="CG140" s="8">
        <v>8.234822887630553</v>
      </c>
      <c r="CH140" s="8">
        <v>8.259439350500404</v>
      </c>
      <c r="CI140" s="8">
        <v>8.283722245888278</v>
      </c>
      <c r="CJ140" s="8">
        <v>8.307659457552235</v>
      </c>
      <c r="CK140" s="8">
        <v>8.331239237719215</v>
      </c>
      <c r="CL140" s="8">
        <v>8.354450237538039</v>
      </c>
      <c r="CM140" s="8">
        <v>8.377281536898815</v>
      </c>
      <c r="CN140" s="8">
        <v>8.399722673470022</v>
      </c>
      <c r="CO140" s="8">
        <v>8.42176367080429</v>
      </c>
      <c r="CP140" s="8">
        <v>8.443395065364736</v>
      </c>
      <c r="CQ140" s="8">
        <v>8.464607932325597</v>
      </c>
      <c r="CR140" s="8">
        <v>8.48539391000398</v>
      </c>
      <c r="CS140" s="8">
        <v>8.505745222783759</v>
      </c>
      <c r="CT140" s="8">
        <v>8.525654702397988</v>
      </c>
      <c r="CU140" s="8">
        <v>8.545115807442619</v>
      </c>
      <c r="CV140" s="8">
        <v>8.564122641002026</v>
      </c>
      <c r="CW140" s="8">
        <v>8.582669966275338</v>
      </c>
      <c r="CX140" s="8">
        <v>8.60075322010239</v>
      </c>
      <c r="CY140" s="8">
        <v>8.618368524298624</v>
      </c>
      <c r="CZ140" s="5"/>
      <c r="DA140" s="5" t="s">
        <v>70</v>
      </c>
      <c r="DB140" s="5"/>
      <c r="DC140" s="5"/>
    </row>
    <row r="141" ht="15.75" customHeight="1">
      <c r="A141" s="10" t="s">
        <v>106</v>
      </c>
      <c r="B141" s="10" t="s">
        <v>66</v>
      </c>
      <c r="C141" s="11">
        <f t="shared" ref="C141:CY141" si="34">SUM(C138:C140)</f>
        <v>2.694500886</v>
      </c>
      <c r="D141" s="11">
        <f t="shared" si="34"/>
        <v>2.937510969</v>
      </c>
      <c r="E141" s="11">
        <f t="shared" si="34"/>
        <v>3.188203734</v>
      </c>
      <c r="F141" s="11">
        <f t="shared" si="34"/>
        <v>3.446907558</v>
      </c>
      <c r="G141" s="11">
        <f t="shared" si="34"/>
        <v>3.72021749</v>
      </c>
      <c r="H141" s="11">
        <f t="shared" si="34"/>
        <v>4.0187433</v>
      </c>
      <c r="I141" s="11">
        <f t="shared" si="34"/>
        <v>4.324335865</v>
      </c>
      <c r="J141" s="11">
        <f t="shared" si="34"/>
        <v>4.606550713</v>
      </c>
      <c r="K141" s="11">
        <f t="shared" si="34"/>
        <v>4.903235044</v>
      </c>
      <c r="L141" s="11">
        <f t="shared" si="34"/>
        <v>5.228338299</v>
      </c>
      <c r="M141" s="11">
        <f t="shared" si="34"/>
        <v>5.525643806</v>
      </c>
      <c r="N141" s="11">
        <f t="shared" si="34"/>
        <v>5.794188223</v>
      </c>
      <c r="O141" s="11">
        <f t="shared" si="34"/>
        <v>6.069551382</v>
      </c>
      <c r="P141" s="11">
        <f t="shared" si="34"/>
        <v>6.365475762</v>
      </c>
      <c r="Q141" s="11">
        <f t="shared" si="34"/>
        <v>6.669373447</v>
      </c>
      <c r="R141" s="11">
        <f t="shared" si="34"/>
        <v>6.975152648</v>
      </c>
      <c r="S141" s="11">
        <f t="shared" si="34"/>
        <v>7.279765151</v>
      </c>
      <c r="T141" s="11">
        <f t="shared" si="34"/>
        <v>7.572786006</v>
      </c>
      <c r="U141" s="11">
        <f t="shared" si="34"/>
        <v>7.879920555</v>
      </c>
      <c r="V141" s="11">
        <f t="shared" si="34"/>
        <v>8.18022633</v>
      </c>
      <c r="W141" s="11">
        <f t="shared" si="34"/>
        <v>8.455459098</v>
      </c>
      <c r="X141" s="11">
        <f t="shared" si="34"/>
        <v>8.673723712</v>
      </c>
      <c r="Y141" s="11">
        <f t="shared" si="34"/>
        <v>8.903145532</v>
      </c>
      <c r="Z141" s="11">
        <f t="shared" si="34"/>
        <v>9.149185298</v>
      </c>
      <c r="AA141" s="11">
        <f t="shared" si="34"/>
        <v>9.351132743</v>
      </c>
      <c r="AB141" s="11">
        <f t="shared" si="34"/>
        <v>9.491246385</v>
      </c>
      <c r="AC141" s="11">
        <f t="shared" si="34"/>
        <v>9.643696115</v>
      </c>
      <c r="AD141" s="11">
        <f t="shared" si="34"/>
        <v>9.817089691</v>
      </c>
      <c r="AE141" s="11">
        <f t="shared" si="34"/>
        <v>10.01003291</v>
      </c>
      <c r="AF141" s="11">
        <f t="shared" si="34"/>
        <v>10.19372205</v>
      </c>
      <c r="AG141" s="11">
        <f t="shared" si="34"/>
        <v>10.33104498</v>
      </c>
      <c r="AH141" s="11">
        <f t="shared" si="34"/>
        <v>10.56336682</v>
      </c>
      <c r="AI141" s="11">
        <f t="shared" si="34"/>
        <v>10.76314548</v>
      </c>
      <c r="AJ141" s="11">
        <f t="shared" si="34"/>
        <v>10.98643766</v>
      </c>
      <c r="AK141" s="11">
        <f t="shared" si="34"/>
        <v>11.25056642</v>
      </c>
      <c r="AL141" s="11">
        <f t="shared" si="34"/>
        <v>11.52155161</v>
      </c>
      <c r="AM141" s="11">
        <f t="shared" si="34"/>
        <v>11.80497845</v>
      </c>
      <c r="AN141" s="11">
        <f t="shared" si="34"/>
        <v>12.08921118</v>
      </c>
      <c r="AO141" s="11">
        <f t="shared" si="34"/>
        <v>12.36670076</v>
      </c>
      <c r="AP141" s="11">
        <f t="shared" si="34"/>
        <v>12.63272182</v>
      </c>
      <c r="AQ141" s="11">
        <f t="shared" si="34"/>
        <v>12.88716822</v>
      </c>
      <c r="AR141" s="11">
        <f t="shared" si="34"/>
        <v>13.02114258</v>
      </c>
      <c r="AS141" s="11">
        <f t="shared" si="34"/>
        <v>13.16710043</v>
      </c>
      <c r="AT141" s="11">
        <f t="shared" si="34"/>
        <v>13.32106922</v>
      </c>
      <c r="AU141" s="11">
        <f t="shared" si="34"/>
        <v>13.49591527</v>
      </c>
      <c r="AV141" s="11">
        <f t="shared" si="34"/>
        <v>13.64865866</v>
      </c>
      <c r="AW141" s="11">
        <f t="shared" si="34"/>
        <v>13.8061059</v>
      </c>
      <c r="AX141" s="11">
        <f t="shared" si="34"/>
        <v>13.96827318</v>
      </c>
      <c r="AY141" s="11">
        <f t="shared" si="34"/>
        <v>14.1753053</v>
      </c>
      <c r="AZ141" s="11">
        <f t="shared" si="34"/>
        <v>14.37879143</v>
      </c>
      <c r="BA141" s="11">
        <f t="shared" si="34"/>
        <v>14.58594349</v>
      </c>
      <c r="BB141" s="11">
        <f t="shared" si="34"/>
        <v>14.82142244</v>
      </c>
      <c r="BC141" s="11">
        <f t="shared" si="34"/>
        <v>14.99715543</v>
      </c>
      <c r="BD141" s="11">
        <f t="shared" si="34"/>
        <v>15.19800632</v>
      </c>
      <c r="BE141" s="11">
        <f t="shared" si="34"/>
        <v>15.38011639</v>
      </c>
      <c r="BF141" s="11">
        <f t="shared" si="34"/>
        <v>15.59927457</v>
      </c>
      <c r="BG141" s="11">
        <f t="shared" si="34"/>
        <v>15.79311612</v>
      </c>
      <c r="BH141" s="11">
        <f t="shared" si="34"/>
        <v>15.96712003</v>
      </c>
      <c r="BI141" s="11">
        <f t="shared" si="34"/>
        <v>16.15259456</v>
      </c>
      <c r="BJ141" s="11">
        <f t="shared" si="34"/>
        <v>16.26763055</v>
      </c>
      <c r="BK141" s="11">
        <f t="shared" si="34"/>
        <v>16.36364843</v>
      </c>
      <c r="BL141" s="11">
        <f t="shared" si="34"/>
        <v>16.51785469</v>
      </c>
      <c r="BM141" s="11">
        <f t="shared" si="34"/>
        <v>16.68734211</v>
      </c>
      <c r="BN141" s="11">
        <f t="shared" si="34"/>
        <v>16.81320836</v>
      </c>
      <c r="BO141" s="11">
        <f t="shared" si="34"/>
        <v>17.02238336</v>
      </c>
      <c r="BP141" s="11">
        <f t="shared" si="34"/>
        <v>17.16489816</v>
      </c>
      <c r="BQ141" s="11">
        <f t="shared" si="34"/>
        <v>17.3605648</v>
      </c>
      <c r="BR141" s="11">
        <f t="shared" si="34"/>
        <v>17.62789187</v>
      </c>
      <c r="BS141" s="11">
        <f t="shared" si="34"/>
        <v>17.89209257</v>
      </c>
      <c r="BT141" s="11">
        <f t="shared" si="34"/>
        <v>18.11490334</v>
      </c>
      <c r="BU141" s="11">
        <f t="shared" si="34"/>
        <v>18.31198269</v>
      </c>
      <c r="BV141" s="11">
        <f t="shared" si="34"/>
        <v>18.47624988</v>
      </c>
      <c r="BW141" s="11">
        <f t="shared" si="34"/>
        <v>18.52250806</v>
      </c>
      <c r="BX141" s="11">
        <f t="shared" si="34"/>
        <v>18.5696857</v>
      </c>
      <c r="BY141" s="11">
        <f t="shared" si="34"/>
        <v>18.61783089</v>
      </c>
      <c r="BZ141" s="11">
        <f t="shared" si="34"/>
        <v>18.66699488</v>
      </c>
      <c r="CA141" s="11">
        <f t="shared" si="34"/>
        <v>18.71723217</v>
      </c>
      <c r="CB141" s="11">
        <f t="shared" si="34"/>
        <v>18.76860061</v>
      </c>
      <c r="CC141" s="11">
        <f t="shared" si="34"/>
        <v>18.82116155</v>
      </c>
      <c r="CD141" s="11">
        <f t="shared" si="34"/>
        <v>18.87497986</v>
      </c>
      <c r="CE141" s="11">
        <f t="shared" si="34"/>
        <v>18.93012407</v>
      </c>
      <c r="CF141" s="11">
        <f t="shared" si="34"/>
        <v>18.98666637</v>
      </c>
      <c r="CG141" s="11">
        <f t="shared" si="34"/>
        <v>19.04468267</v>
      </c>
      <c r="CH141" s="11">
        <f t="shared" si="34"/>
        <v>19.10425256</v>
      </c>
      <c r="CI141" s="11">
        <f t="shared" si="34"/>
        <v>19.16545931</v>
      </c>
      <c r="CJ141" s="11">
        <f t="shared" si="34"/>
        <v>19.22838974</v>
      </c>
      <c r="CK141" s="11">
        <f t="shared" si="34"/>
        <v>19.29313411</v>
      </c>
      <c r="CL141" s="11">
        <f t="shared" si="34"/>
        <v>19.35978592</v>
      </c>
      <c r="CM141" s="11">
        <f t="shared" si="34"/>
        <v>19.42844165</v>
      </c>
      <c r="CN141" s="11">
        <f t="shared" si="34"/>
        <v>19.49920037</v>
      </c>
      <c r="CO141" s="11">
        <f t="shared" si="34"/>
        <v>19.57216337</v>
      </c>
      <c r="CP141" s="11">
        <f t="shared" si="34"/>
        <v>19.64743355</v>
      </c>
      <c r="CQ141" s="11">
        <f t="shared" si="34"/>
        <v>19.72511478</v>
      </c>
      <c r="CR141" s="11">
        <f t="shared" si="34"/>
        <v>19.80531112</v>
      </c>
      <c r="CS141" s="11">
        <f t="shared" si="34"/>
        <v>19.88812584</v>
      </c>
      <c r="CT141" s="11">
        <f t="shared" si="34"/>
        <v>19.97366032</v>
      </c>
      <c r="CU141" s="11">
        <f t="shared" si="34"/>
        <v>20.06201275</v>
      </c>
      <c r="CV141" s="11">
        <f t="shared" si="34"/>
        <v>20.15327662</v>
      </c>
      <c r="CW141" s="11">
        <f t="shared" si="34"/>
        <v>20.24753905</v>
      </c>
      <c r="CX141" s="11">
        <f t="shared" si="34"/>
        <v>20.34487882</v>
      </c>
      <c r="CY141" s="11">
        <f t="shared" si="34"/>
        <v>20.44536421</v>
      </c>
      <c r="CZ141" s="5"/>
      <c r="DA141" s="5"/>
      <c r="DB141" s="5"/>
      <c r="DC141" s="5"/>
    </row>
    <row r="142" ht="15.75" customHeight="1">
      <c r="A142" s="5" t="s">
        <v>107</v>
      </c>
      <c r="B142" s="5" t="s">
        <v>62</v>
      </c>
      <c r="C142" s="8">
        <v>1.2547147455089547</v>
      </c>
      <c r="D142" s="8">
        <v>1.3517120005064243</v>
      </c>
      <c r="E142" s="8">
        <v>1.450080644789923</v>
      </c>
      <c r="F142" s="8">
        <v>1.5499482037172196</v>
      </c>
      <c r="G142" s="8">
        <v>1.6542235455358514</v>
      </c>
      <c r="H142" s="8">
        <v>1.767454867094968</v>
      </c>
      <c r="I142" s="8">
        <v>1.8814851998567608</v>
      </c>
      <c r="J142" s="8">
        <v>1.9832123029482402</v>
      </c>
      <c r="K142" s="8">
        <v>2.08917317496335</v>
      </c>
      <c r="L142" s="8">
        <v>2.2051506624124952</v>
      </c>
      <c r="M142" s="8">
        <v>2.307402651196627</v>
      </c>
      <c r="N142" s="8">
        <v>2.3998240714852335</v>
      </c>
      <c r="O142" s="8">
        <v>2.493979790913177</v>
      </c>
      <c r="P142" s="8">
        <v>2.5954792189372538</v>
      </c>
      <c r="Q142" s="8">
        <v>2.699113525297338</v>
      </c>
      <c r="R142" s="8">
        <v>2.8024449336289323</v>
      </c>
      <c r="S142" s="8">
        <v>2.9043236383918387</v>
      </c>
      <c r="T142" s="8">
        <v>3.0007133213453185</v>
      </c>
      <c r="U142" s="8">
        <v>3.1018984615932474</v>
      </c>
      <c r="V142" s="8">
        <v>3.1996643112459227</v>
      </c>
      <c r="W142" s="8">
        <v>3.287060795147121</v>
      </c>
      <c r="X142" s="8">
        <v>3.3479777669836173</v>
      </c>
      <c r="Y142" s="8">
        <v>3.4134519204954725</v>
      </c>
      <c r="Z142" s="8">
        <v>3.485496534946103</v>
      </c>
      <c r="AA142" s="8">
        <v>3.541107275611127</v>
      </c>
      <c r="AB142" s="8">
        <v>3.5739808160562263</v>
      </c>
      <c r="AC142" s="8">
        <v>3.612195370889719</v>
      </c>
      <c r="AD142" s="8">
        <v>3.6588516105221913</v>
      </c>
      <c r="AE142" s="8">
        <v>3.713299563490548</v>
      </c>
      <c r="AF142" s="8">
        <v>3.764868132004394</v>
      </c>
      <c r="AG142" s="8">
        <v>3.800087868940268</v>
      </c>
      <c r="AH142" s="8">
        <v>3.8753107620006806</v>
      </c>
      <c r="AI142" s="8">
        <v>3.9389141111536237</v>
      </c>
      <c r="AJ142" s="8">
        <v>4.011252017656778</v>
      </c>
      <c r="AK142" s="8">
        <v>4.098466610491297</v>
      </c>
      <c r="AL142" s="8">
        <v>4.188267812487724</v>
      </c>
      <c r="AM142" s="8">
        <v>4.282641538394456</v>
      </c>
      <c r="AN142" s="8">
        <v>4.377433021648924</v>
      </c>
      <c r="AO142" s="8">
        <v>4.4699923679353395</v>
      </c>
      <c r="AP142" s="8">
        <v>4.558701130110462</v>
      </c>
      <c r="AQ142" s="8">
        <v>4.643583268073111</v>
      </c>
      <c r="AR142" s="8">
        <v>4.6531497910184605</v>
      </c>
      <c r="AS142" s="8">
        <v>4.668171839967765</v>
      </c>
      <c r="AT142" s="8">
        <v>4.687112650429225</v>
      </c>
      <c r="AU142" s="8">
        <v>4.714176154608059</v>
      </c>
      <c r="AV142" s="8">
        <v>4.734756269288427</v>
      </c>
      <c r="AW142" s="8">
        <v>4.7813408388897605</v>
      </c>
      <c r="AX142" s="8">
        <v>4.839326231383759</v>
      </c>
      <c r="AY142" s="8">
        <v>4.8912353190915105</v>
      </c>
      <c r="AZ142" s="8">
        <v>4.932959998120086</v>
      </c>
      <c r="BA142" s="8">
        <v>4.943545898115212</v>
      </c>
      <c r="BB142" s="8">
        <v>4.9814250530690725</v>
      </c>
      <c r="BC142" s="8">
        <v>5.026959334356491</v>
      </c>
      <c r="BD142" s="8">
        <v>5.054699790586603</v>
      </c>
      <c r="BE142" s="8">
        <v>5.09401383612536</v>
      </c>
      <c r="BF142" s="8">
        <v>5.172330113313208</v>
      </c>
      <c r="BG142" s="8">
        <v>5.222697985210049</v>
      </c>
      <c r="BH142" s="8">
        <v>5.271615436140693</v>
      </c>
      <c r="BI142" s="8">
        <v>5.2762272431251285</v>
      </c>
      <c r="BJ142" s="8">
        <v>5.257466762017715</v>
      </c>
      <c r="BK142" s="8">
        <v>5.221983948014814</v>
      </c>
      <c r="BL142" s="8">
        <v>5.205487055454114</v>
      </c>
      <c r="BM142" s="8">
        <v>5.197429987005019</v>
      </c>
      <c r="BN142" s="8">
        <v>5.203365926297188</v>
      </c>
      <c r="BO142" s="8">
        <v>5.186220309307234</v>
      </c>
      <c r="BP142" s="8">
        <v>5.158947056448234</v>
      </c>
      <c r="BQ142" s="8">
        <v>5.115142392958973</v>
      </c>
      <c r="BR142" s="8">
        <v>5.096352788676548</v>
      </c>
      <c r="BS142" s="8">
        <v>5.114740665220379</v>
      </c>
      <c r="BT142" s="8">
        <v>5.119276894335874</v>
      </c>
      <c r="BU142" s="8">
        <v>5.13057729020997</v>
      </c>
      <c r="BV142" s="8">
        <v>5.160327938304726</v>
      </c>
      <c r="BW142" s="8">
        <v>5.166986523416938</v>
      </c>
      <c r="BX142" s="8">
        <v>5.173991909526354</v>
      </c>
      <c r="BY142" s="8">
        <v>5.18136111241769</v>
      </c>
      <c r="BZ142" s="8">
        <v>5.189111856377283</v>
      </c>
      <c r="CA142" s="8">
        <v>5.197262587465884</v>
      </c>
      <c r="CB142" s="8">
        <v>5.205832484596049</v>
      </c>
      <c r="CC142" s="8">
        <v>5.214841467964824</v>
      </c>
      <c r="CD142" s="8">
        <v>5.224310204332879</v>
      </c>
      <c r="CE142" s="8">
        <v>5.234260108575357</v>
      </c>
      <c r="CF142" s="8">
        <v>5.244713340857062</v>
      </c>
      <c r="CG142" s="8">
        <v>5.255692798704705</v>
      </c>
      <c r="CH142" s="8">
        <v>5.267222103161546</v>
      </c>
      <c r="CI142" s="8">
        <v>5.279325578114462</v>
      </c>
      <c r="CJ142" s="8">
        <v>5.292028221780239</v>
      </c>
      <c r="CK142" s="8">
        <v>5.305355669226581</v>
      </c>
      <c r="CL142" s="8">
        <v>5.319334144684263</v>
      </c>
      <c r="CM142" s="8">
        <v>5.333990402280525</v>
      </c>
      <c r="CN142" s="8">
        <v>5.34935165369106</v>
      </c>
      <c r="CO142" s="8">
        <v>5.3654454810701635</v>
      </c>
      <c r="CP142" s="8">
        <v>5.382299733477863</v>
      </c>
      <c r="CQ142" s="8">
        <v>5.399942404881662</v>
      </c>
      <c r="CR142" s="8">
        <v>5.41840149167281</v>
      </c>
      <c r="CS142" s="8">
        <v>5.437704827507311</v>
      </c>
      <c r="CT142" s="8">
        <v>5.457879893166509</v>
      </c>
      <c r="CU142" s="8">
        <v>5.478953599038663</v>
      </c>
      <c r="CV142" s="8">
        <v>5.5009520377611</v>
      </c>
      <c r="CW142" s="8">
        <v>5.523900204544017</v>
      </c>
      <c r="CX142" s="8">
        <v>5.547821682736047</v>
      </c>
      <c r="CY142" s="8">
        <v>5.572738292305124</v>
      </c>
      <c r="CZ142" s="5"/>
      <c r="DA142" s="5" t="s">
        <v>63</v>
      </c>
      <c r="DB142" s="5"/>
      <c r="DC142" s="5"/>
    </row>
    <row r="143" ht="15.75" customHeight="1">
      <c r="A143" s="5" t="s">
        <v>107</v>
      </c>
      <c r="B143" s="5" t="s">
        <v>64</v>
      </c>
      <c r="C143" s="8">
        <v>1.185917634719324</v>
      </c>
      <c r="D143" s="8">
        <v>1.2775964450632205</v>
      </c>
      <c r="E143" s="8">
        <v>1.370571450135112</v>
      </c>
      <c r="F143" s="8">
        <v>1.4649631827652487</v>
      </c>
      <c r="G143" s="8">
        <v>1.5635210147968441</v>
      </c>
      <c r="H143" s="8">
        <v>1.6705437597916972</v>
      </c>
      <c r="I143" s="8">
        <v>1.7783216987689967</v>
      </c>
      <c r="J143" s="8">
        <v>1.874470988466035</v>
      </c>
      <c r="K143" s="8">
        <v>1.9746218681527397</v>
      </c>
      <c r="L143" s="8">
        <v>2.0842400627053657</v>
      </c>
      <c r="M143" s="8">
        <v>2.1808851763470853</v>
      </c>
      <c r="N143" s="8">
        <v>2.268238431618918</v>
      </c>
      <c r="O143" s="8">
        <v>2.3572303294003483</v>
      </c>
      <c r="P143" s="8">
        <v>2.453162293101687</v>
      </c>
      <c r="Q143" s="8">
        <v>2.5511104396557003</v>
      </c>
      <c r="R143" s="8">
        <v>2.6487696612933362</v>
      </c>
      <c r="S143" s="8">
        <v>2.745051739644111</v>
      </c>
      <c r="T143" s="8">
        <v>2.8361396099566347</v>
      </c>
      <c r="U143" s="8">
        <v>2.93175101880829</v>
      </c>
      <c r="V143" s="8">
        <v>3.02411787868771</v>
      </c>
      <c r="W143" s="8">
        <v>3.1066663210563363</v>
      </c>
      <c r="X143" s="8">
        <v>3.1641658518173656</v>
      </c>
      <c r="Y143" s="8">
        <v>3.225943442948795</v>
      </c>
      <c r="Z143" s="8">
        <v>3.293893896150491</v>
      </c>
      <c r="AA143" s="8">
        <v>3.3462648345425627</v>
      </c>
      <c r="AB143" s="8">
        <v>3.3770878786422602</v>
      </c>
      <c r="AC143" s="8">
        <v>3.412889816871514</v>
      </c>
      <c r="AD143" s="8">
        <v>3.456588364014854</v>
      </c>
      <c r="AE143" s="8">
        <v>3.5075553607039143</v>
      </c>
      <c r="AF143" s="8">
        <v>3.5556903397809445</v>
      </c>
      <c r="AG143" s="8">
        <v>3.5882475447319893</v>
      </c>
      <c r="AH143" s="8">
        <v>3.6584197086260772</v>
      </c>
      <c r="AI143" s="8">
        <v>3.717429773908696</v>
      </c>
      <c r="AJ143" s="8">
        <v>3.784495953492432</v>
      </c>
      <c r="AK143" s="8">
        <v>3.8654040722826695</v>
      </c>
      <c r="AL143" s="8">
        <v>3.948519056004308</v>
      </c>
      <c r="AM143" s="8">
        <v>4.035699995575069</v>
      </c>
      <c r="AN143" s="8">
        <v>4.123003172644912</v>
      </c>
      <c r="AO143" s="8">
        <v>4.20790857618277</v>
      </c>
      <c r="AP143" s="8">
        <v>4.288872548643826</v>
      </c>
      <c r="AQ143" s="8">
        <v>4.365905298642196</v>
      </c>
      <c r="AR143" s="8">
        <v>4.371765771368394</v>
      </c>
      <c r="AS143" s="8">
        <v>4.382530972919122</v>
      </c>
      <c r="AT143" s="8">
        <v>4.396748157630745</v>
      </c>
      <c r="AU143" s="8">
        <v>4.418391543369863</v>
      </c>
      <c r="AV143" s="8">
        <v>4.433657595386813</v>
      </c>
      <c r="AW143" s="8">
        <v>4.452262227698927</v>
      </c>
      <c r="AX143" s="8">
        <v>4.47233563239888</v>
      </c>
      <c r="AY143" s="8">
        <v>4.494574322154625</v>
      </c>
      <c r="AZ143" s="8">
        <v>4.498616052137179</v>
      </c>
      <c r="BA143" s="8">
        <v>4.505172249664888</v>
      </c>
      <c r="BB143" s="8">
        <v>4.5213967721681145</v>
      </c>
      <c r="BC143" s="8">
        <v>4.530605825287569</v>
      </c>
      <c r="BD143" s="8">
        <v>4.531921695127951</v>
      </c>
      <c r="BE143" s="8">
        <v>4.543137035991635</v>
      </c>
      <c r="BF143" s="8">
        <v>4.557481835326691</v>
      </c>
      <c r="BG143" s="8">
        <v>4.577909663841136</v>
      </c>
      <c r="BH143" s="8">
        <v>4.5786557402443995</v>
      </c>
      <c r="BI143" s="8">
        <v>4.575668628703044</v>
      </c>
      <c r="BJ143" s="8">
        <v>4.539089156217337</v>
      </c>
      <c r="BK143" s="8">
        <v>4.483597593378037</v>
      </c>
      <c r="BL143" s="8">
        <v>4.44490886746948</v>
      </c>
      <c r="BM143" s="8">
        <v>4.408591359143087</v>
      </c>
      <c r="BN143" s="8">
        <v>4.380594225844953</v>
      </c>
      <c r="BO143" s="8">
        <v>4.343264144679493</v>
      </c>
      <c r="BP143" s="8">
        <v>4.294993835241246</v>
      </c>
      <c r="BQ143" s="8">
        <v>4.234210206657916</v>
      </c>
      <c r="BR143" s="8">
        <v>4.210183831590187</v>
      </c>
      <c r="BS143" s="8">
        <v>4.192059211230039</v>
      </c>
      <c r="BT143" s="8">
        <v>4.189110027698838</v>
      </c>
      <c r="BU143" s="8">
        <v>4.189381515197489</v>
      </c>
      <c r="BV143" s="8">
        <v>4.185233412236752</v>
      </c>
      <c r="BW143" s="8">
        <v>4.191356431432907</v>
      </c>
      <c r="BX143" s="8">
        <v>4.197715411894244</v>
      </c>
      <c r="BY143" s="8">
        <v>4.204317432939391</v>
      </c>
      <c r="BZ143" s="8">
        <v>4.211169585049065</v>
      </c>
      <c r="CA143" s="8">
        <v>4.2182789451731555</v>
      </c>
      <c r="CB143" s="8">
        <v>4.225652549121297</v>
      </c>
      <c r="CC143" s="8">
        <v>4.233297360822642</v>
      </c>
      <c r="CD143" s="8">
        <v>4.241220238235975</v>
      </c>
      <c r="CE143" s="8">
        <v>4.249427895689074</v>
      </c>
      <c r="CF143" s="8">
        <v>4.257926862426453</v>
      </c>
      <c r="CG143" s="8">
        <v>4.266723437148167</v>
      </c>
      <c r="CH143" s="8">
        <v>4.275823638329806</v>
      </c>
      <c r="CI143" s="8">
        <v>4.285233150125948</v>
      </c>
      <c r="CJ143" s="8">
        <v>4.294957263677038</v>
      </c>
      <c r="CK143" s="8">
        <v>4.305000813663907</v>
      </c>
      <c r="CL143" s="8">
        <v>4.315368109985945</v>
      </c>
      <c r="CM143" s="8">
        <v>4.326062864479506</v>
      </c>
      <c r="CN143" s="8">
        <v>4.337088112643579</v>
      </c>
      <c r="CO143" s="8">
        <v>4.34844613040153</v>
      </c>
      <c r="CP143" s="8">
        <v>4.360138346001977</v>
      </c>
      <c r="CQ143" s="8">
        <v>4.3721652472500665</v>
      </c>
      <c r="CR143" s="8">
        <v>4.384526284363796</v>
      </c>
      <c r="CS143" s="8">
        <v>4.39721976886981</v>
      </c>
      <c r="CT143" s="8">
        <v>4.410242769090327</v>
      </c>
      <c r="CU143" s="8">
        <v>4.423591002928267</v>
      </c>
      <c r="CV143" s="8">
        <v>4.437258728831805</v>
      </c>
      <c r="CW143" s="8">
        <v>4.451238636012188</v>
      </c>
      <c r="CX143" s="8">
        <v>4.46552173519933</v>
      </c>
      <c r="CY143" s="8">
        <v>4.480097251446654</v>
      </c>
      <c r="CZ143" s="5"/>
      <c r="DA143" s="12" t="s">
        <v>74</v>
      </c>
      <c r="DB143" s="5"/>
      <c r="DC143" s="5"/>
    </row>
    <row r="144" ht="15.75" customHeight="1">
      <c r="A144" s="5" t="s">
        <v>107</v>
      </c>
      <c r="B144" s="5" t="s">
        <v>65</v>
      </c>
      <c r="C144" s="8">
        <v>1.2290761255968037</v>
      </c>
      <c r="D144" s="8">
        <v>1.324091237158924</v>
      </c>
      <c r="E144" s="8">
        <v>1.4204494835832506</v>
      </c>
      <c r="F144" s="8">
        <v>1.51827544190043</v>
      </c>
      <c r="G144" s="8">
        <v>1.6204178137083554</v>
      </c>
      <c r="H144" s="8">
        <v>1.731330435407849</v>
      </c>
      <c r="I144" s="8">
        <v>1.8430204277306914</v>
      </c>
      <c r="J144" s="8">
        <v>1.9426488726820461</v>
      </c>
      <c r="K144" s="8">
        <v>2.046407791523236</v>
      </c>
      <c r="L144" s="8">
        <v>2.159951133706217</v>
      </c>
      <c r="M144" s="8">
        <v>2.260006401365972</v>
      </c>
      <c r="N144" s="8">
        <v>2.350369208937212</v>
      </c>
      <c r="O144" s="8">
        <v>2.4423399330493885</v>
      </c>
      <c r="P144" s="8">
        <v>2.541378290406496</v>
      </c>
      <c r="Q144" s="8">
        <v>2.642338776870316</v>
      </c>
      <c r="R144" s="8">
        <v>2.7427820968756573</v>
      </c>
      <c r="S144" s="8">
        <v>2.8415226105494407</v>
      </c>
      <c r="T144" s="8">
        <v>2.9345398129966695</v>
      </c>
      <c r="U144" s="8">
        <v>3.031835132683608</v>
      </c>
      <c r="V144" s="8">
        <v>3.125284047883035</v>
      </c>
      <c r="W144" s="8">
        <v>3.207997979061874</v>
      </c>
      <c r="X144" s="8">
        <v>3.2642723778029987</v>
      </c>
      <c r="Y144" s="8">
        <v>3.324349835335221</v>
      </c>
      <c r="Z144" s="8">
        <v>3.3901442940354527</v>
      </c>
      <c r="AA144" s="8">
        <v>3.4390698122950667</v>
      </c>
      <c r="AB144" s="8">
        <v>3.464907904065915</v>
      </c>
      <c r="AC144" s="8">
        <v>3.4951275100921233</v>
      </c>
      <c r="AD144" s="8">
        <v>3.532739050970203</v>
      </c>
      <c r="AE144" s="8">
        <v>3.577087288127579</v>
      </c>
      <c r="AF144" s="8">
        <v>3.6177082290124116</v>
      </c>
      <c r="AG144" s="8">
        <v>3.641403232165331</v>
      </c>
      <c r="AH144" s="8">
        <v>3.702211602164292</v>
      </c>
      <c r="AI144" s="8">
        <v>3.750436551001658</v>
      </c>
      <c r="AJ144" s="8">
        <v>3.805997139736939</v>
      </c>
      <c r="AK144" s="8">
        <v>3.874893581269871</v>
      </c>
      <c r="AL144" s="8">
        <v>3.9450724283865206</v>
      </c>
      <c r="AM144" s="8">
        <v>4.018465909518126</v>
      </c>
      <c r="AN144" s="8">
        <v>4.090992279641499</v>
      </c>
      <c r="AO144" s="8">
        <v>4.160045323393752</v>
      </c>
      <c r="AP144" s="8">
        <v>4.224031084368456</v>
      </c>
      <c r="AQ144" s="8">
        <v>4.282967056088053</v>
      </c>
      <c r="AR144" s="8">
        <v>4.270536745037268</v>
      </c>
      <c r="AS144" s="8">
        <v>4.262673691072403</v>
      </c>
      <c r="AT144" s="8">
        <v>4.25789708254201</v>
      </c>
      <c r="AU144" s="8">
        <v>4.260353636140699</v>
      </c>
      <c r="AV144" s="8">
        <v>4.25576898119514</v>
      </c>
      <c r="AW144" s="8">
        <v>4.260309689300115</v>
      </c>
      <c r="AX144" s="8">
        <v>4.255298413931055</v>
      </c>
      <c r="AY144" s="8">
        <v>4.232698306351797</v>
      </c>
      <c r="AZ144" s="8">
        <v>4.205174322748002</v>
      </c>
      <c r="BA144" s="8">
        <v>4.187397022047475</v>
      </c>
      <c r="BB144" s="8">
        <v>4.188885536731903</v>
      </c>
      <c r="BC144" s="8">
        <v>4.200990122228677</v>
      </c>
      <c r="BD144" s="8">
        <v>4.214685662152525</v>
      </c>
      <c r="BE144" s="8">
        <v>4.242160302693018</v>
      </c>
      <c r="BF144" s="8">
        <v>4.253833126634606</v>
      </c>
      <c r="BG144" s="8">
        <v>4.303087478025212</v>
      </c>
      <c r="BH144" s="8">
        <v>4.34553129266054</v>
      </c>
      <c r="BI144" s="8">
        <v>4.345243678809481</v>
      </c>
      <c r="BJ144" s="8">
        <v>4.329169759311896</v>
      </c>
      <c r="BK144" s="8">
        <v>4.308305644631213</v>
      </c>
      <c r="BL144" s="8">
        <v>4.307494275627696</v>
      </c>
      <c r="BM144" s="8">
        <v>4.300578739712152</v>
      </c>
      <c r="BN144" s="8">
        <v>4.313622914507117</v>
      </c>
      <c r="BO144" s="8">
        <v>4.291979764364328</v>
      </c>
      <c r="BP144" s="8">
        <v>4.266081698706598</v>
      </c>
      <c r="BQ144" s="8">
        <v>4.2123963386450445</v>
      </c>
      <c r="BR144" s="8">
        <v>4.192024386909295</v>
      </c>
      <c r="BS144" s="8">
        <v>4.199187730889011</v>
      </c>
      <c r="BT144" s="8">
        <v>4.242158439536583</v>
      </c>
      <c r="BU144" s="8">
        <v>4.259399410079303</v>
      </c>
      <c r="BV144" s="8">
        <v>4.296283366031284</v>
      </c>
      <c r="BW144" s="8">
        <v>4.296431160247901</v>
      </c>
      <c r="BX144" s="8">
        <v>4.296596987070504</v>
      </c>
      <c r="BY144" s="8">
        <v>4.296783042443885</v>
      </c>
      <c r="BZ144" s="8">
        <v>4.296991788625996</v>
      </c>
      <c r="CA144" s="8">
        <v>4.297225986198945</v>
      </c>
      <c r="CB144" s="8">
        <v>4.297488729853177</v>
      </c>
      <c r="CC144" s="8">
        <v>4.2977834883699515</v>
      </c>
      <c r="CD144" s="8">
        <v>4.298114149269986</v>
      </c>
      <c r="CE144" s="8">
        <v>4.298485068641595</v>
      </c>
      <c r="CF144" s="8">
        <v>4.298901126709736</v>
      </c>
      <c r="CG144" s="8">
        <v>4.299367789757537</v>
      </c>
      <c r="CH144" s="8">
        <v>4.2998911790635015</v>
      </c>
      <c r="CI144" s="8">
        <v>4.300478147569506</v>
      </c>
      <c r="CJ144" s="8">
        <v>4.301136365045652</v>
      </c>
      <c r="CK144" s="8">
        <v>4.301874412565804</v>
      </c>
      <c r="CL144" s="8">
        <v>4.30270188714972</v>
      </c>
      <c r="CM144" s="8">
        <v>4.303629517460205</v>
      </c>
      <c r="CN144" s="8">
        <v>4.304669291462186</v>
      </c>
      <c r="CO144" s="8">
        <v>4.30583459694848</v>
      </c>
      <c r="CP144" s="8">
        <v>4.3071403758064415</v>
      </c>
      <c r="CQ144" s="8">
        <v>4.308603292830078</v>
      </c>
      <c r="CR144" s="8">
        <v>4.310241919760403</v>
      </c>
      <c r="CS144" s="8">
        <v>4.312076935045782</v>
      </c>
      <c r="CT144" s="8">
        <v>4.31413133953262</v>
      </c>
      <c r="CU144" s="8">
        <v>4.316430687898177</v>
      </c>
      <c r="CV144" s="8">
        <v>4.3190033350882615</v>
      </c>
      <c r="CW144" s="8">
        <v>4.321880696282034</v>
      </c>
      <c r="CX144" s="8">
        <v>4.32509751792343</v>
      </c>
      <c r="CY144" s="8">
        <v>4.328692156072463</v>
      </c>
      <c r="CZ144" s="5"/>
      <c r="DA144" s="12" t="s">
        <v>74</v>
      </c>
      <c r="DB144" s="5"/>
      <c r="DC144" s="5"/>
    </row>
    <row r="145" ht="15.75" customHeight="1">
      <c r="A145" s="10" t="s">
        <v>107</v>
      </c>
      <c r="B145" s="10" t="s">
        <v>66</v>
      </c>
      <c r="C145" s="11">
        <f t="shared" ref="C145:CY145" si="35">SUM(C142:C144)</f>
        <v>3.669708506</v>
      </c>
      <c r="D145" s="11">
        <f t="shared" si="35"/>
        <v>3.953399683</v>
      </c>
      <c r="E145" s="11">
        <f t="shared" si="35"/>
        <v>4.241101579</v>
      </c>
      <c r="F145" s="11">
        <f t="shared" si="35"/>
        <v>4.533186828</v>
      </c>
      <c r="G145" s="11">
        <f t="shared" si="35"/>
        <v>4.838162374</v>
      </c>
      <c r="H145" s="11">
        <f t="shared" si="35"/>
        <v>5.169329062</v>
      </c>
      <c r="I145" s="11">
        <f t="shared" si="35"/>
        <v>5.502827326</v>
      </c>
      <c r="J145" s="11">
        <f t="shared" si="35"/>
        <v>5.800332164</v>
      </c>
      <c r="K145" s="11">
        <f t="shared" si="35"/>
        <v>6.110202835</v>
      </c>
      <c r="L145" s="11">
        <f t="shared" si="35"/>
        <v>6.449341859</v>
      </c>
      <c r="M145" s="11">
        <f t="shared" si="35"/>
        <v>6.748294229</v>
      </c>
      <c r="N145" s="11">
        <f t="shared" si="35"/>
        <v>7.018431712</v>
      </c>
      <c r="O145" s="11">
        <f t="shared" si="35"/>
        <v>7.293550053</v>
      </c>
      <c r="P145" s="11">
        <f t="shared" si="35"/>
        <v>7.590019802</v>
      </c>
      <c r="Q145" s="11">
        <f t="shared" si="35"/>
        <v>7.892562742</v>
      </c>
      <c r="R145" s="11">
        <f t="shared" si="35"/>
        <v>8.193996692</v>
      </c>
      <c r="S145" s="11">
        <f t="shared" si="35"/>
        <v>8.490897989</v>
      </c>
      <c r="T145" s="11">
        <f t="shared" si="35"/>
        <v>8.771392744</v>
      </c>
      <c r="U145" s="11">
        <f t="shared" si="35"/>
        <v>9.065484613</v>
      </c>
      <c r="V145" s="11">
        <f t="shared" si="35"/>
        <v>9.349066238</v>
      </c>
      <c r="W145" s="11">
        <f t="shared" si="35"/>
        <v>9.601725095</v>
      </c>
      <c r="X145" s="11">
        <f t="shared" si="35"/>
        <v>9.776415997</v>
      </c>
      <c r="Y145" s="11">
        <f t="shared" si="35"/>
        <v>9.963745199</v>
      </c>
      <c r="Z145" s="11">
        <f t="shared" si="35"/>
        <v>10.16953473</v>
      </c>
      <c r="AA145" s="11">
        <f t="shared" si="35"/>
        <v>10.32644192</v>
      </c>
      <c r="AB145" s="11">
        <f t="shared" si="35"/>
        <v>10.4159766</v>
      </c>
      <c r="AC145" s="11">
        <f t="shared" si="35"/>
        <v>10.5202127</v>
      </c>
      <c r="AD145" s="11">
        <f t="shared" si="35"/>
        <v>10.64817903</v>
      </c>
      <c r="AE145" s="11">
        <f t="shared" si="35"/>
        <v>10.79794221</v>
      </c>
      <c r="AF145" s="11">
        <f t="shared" si="35"/>
        <v>10.9382667</v>
      </c>
      <c r="AG145" s="11">
        <f t="shared" si="35"/>
        <v>11.02973865</v>
      </c>
      <c r="AH145" s="11">
        <f t="shared" si="35"/>
        <v>11.23594207</v>
      </c>
      <c r="AI145" s="11">
        <f t="shared" si="35"/>
        <v>11.40678044</v>
      </c>
      <c r="AJ145" s="11">
        <f t="shared" si="35"/>
        <v>11.60174511</v>
      </c>
      <c r="AK145" s="11">
        <f t="shared" si="35"/>
        <v>11.83876426</v>
      </c>
      <c r="AL145" s="11">
        <f t="shared" si="35"/>
        <v>12.0818593</v>
      </c>
      <c r="AM145" s="11">
        <f t="shared" si="35"/>
        <v>12.33680744</v>
      </c>
      <c r="AN145" s="11">
        <f t="shared" si="35"/>
        <v>12.59142847</v>
      </c>
      <c r="AO145" s="11">
        <f t="shared" si="35"/>
        <v>12.83794627</v>
      </c>
      <c r="AP145" s="11">
        <f t="shared" si="35"/>
        <v>13.07160476</v>
      </c>
      <c r="AQ145" s="11">
        <f t="shared" si="35"/>
        <v>13.29245562</v>
      </c>
      <c r="AR145" s="11">
        <f t="shared" si="35"/>
        <v>13.29545231</v>
      </c>
      <c r="AS145" s="11">
        <f t="shared" si="35"/>
        <v>13.3133765</v>
      </c>
      <c r="AT145" s="11">
        <f t="shared" si="35"/>
        <v>13.34175789</v>
      </c>
      <c r="AU145" s="11">
        <f t="shared" si="35"/>
        <v>13.39292133</v>
      </c>
      <c r="AV145" s="11">
        <f t="shared" si="35"/>
        <v>13.42418285</v>
      </c>
      <c r="AW145" s="11">
        <f t="shared" si="35"/>
        <v>13.49391276</v>
      </c>
      <c r="AX145" s="11">
        <f t="shared" si="35"/>
        <v>13.56696028</v>
      </c>
      <c r="AY145" s="11">
        <f t="shared" si="35"/>
        <v>13.61850795</v>
      </c>
      <c r="AZ145" s="11">
        <f t="shared" si="35"/>
        <v>13.63675037</v>
      </c>
      <c r="BA145" s="11">
        <f t="shared" si="35"/>
        <v>13.63611517</v>
      </c>
      <c r="BB145" s="11">
        <f t="shared" si="35"/>
        <v>13.69170736</v>
      </c>
      <c r="BC145" s="11">
        <f t="shared" si="35"/>
        <v>13.75855528</v>
      </c>
      <c r="BD145" s="11">
        <f t="shared" si="35"/>
        <v>13.80130715</v>
      </c>
      <c r="BE145" s="11">
        <f t="shared" si="35"/>
        <v>13.87931117</v>
      </c>
      <c r="BF145" s="11">
        <f t="shared" si="35"/>
        <v>13.98364508</v>
      </c>
      <c r="BG145" s="11">
        <f t="shared" si="35"/>
        <v>14.10369513</v>
      </c>
      <c r="BH145" s="11">
        <f t="shared" si="35"/>
        <v>14.19580247</v>
      </c>
      <c r="BI145" s="11">
        <f t="shared" si="35"/>
        <v>14.19713955</v>
      </c>
      <c r="BJ145" s="11">
        <f t="shared" si="35"/>
        <v>14.12572568</v>
      </c>
      <c r="BK145" s="11">
        <f t="shared" si="35"/>
        <v>14.01388719</v>
      </c>
      <c r="BL145" s="11">
        <f t="shared" si="35"/>
        <v>13.9578902</v>
      </c>
      <c r="BM145" s="11">
        <f t="shared" si="35"/>
        <v>13.90660009</v>
      </c>
      <c r="BN145" s="11">
        <f t="shared" si="35"/>
        <v>13.89758307</v>
      </c>
      <c r="BO145" s="11">
        <f t="shared" si="35"/>
        <v>13.82146422</v>
      </c>
      <c r="BP145" s="11">
        <f t="shared" si="35"/>
        <v>13.72002259</v>
      </c>
      <c r="BQ145" s="11">
        <f t="shared" si="35"/>
        <v>13.56174894</v>
      </c>
      <c r="BR145" s="11">
        <f t="shared" si="35"/>
        <v>13.49856101</v>
      </c>
      <c r="BS145" s="11">
        <f t="shared" si="35"/>
        <v>13.50598761</v>
      </c>
      <c r="BT145" s="11">
        <f t="shared" si="35"/>
        <v>13.55054536</v>
      </c>
      <c r="BU145" s="11">
        <f t="shared" si="35"/>
        <v>13.57935822</v>
      </c>
      <c r="BV145" s="11">
        <f t="shared" si="35"/>
        <v>13.64184472</v>
      </c>
      <c r="BW145" s="11">
        <f t="shared" si="35"/>
        <v>13.65477412</v>
      </c>
      <c r="BX145" s="11">
        <f t="shared" si="35"/>
        <v>13.66830431</v>
      </c>
      <c r="BY145" s="11">
        <f t="shared" si="35"/>
        <v>13.68246159</v>
      </c>
      <c r="BZ145" s="11">
        <f t="shared" si="35"/>
        <v>13.69727323</v>
      </c>
      <c r="CA145" s="11">
        <f t="shared" si="35"/>
        <v>13.71276752</v>
      </c>
      <c r="CB145" s="11">
        <f t="shared" si="35"/>
        <v>13.72897376</v>
      </c>
      <c r="CC145" s="11">
        <f t="shared" si="35"/>
        <v>13.74592232</v>
      </c>
      <c r="CD145" s="11">
        <f t="shared" si="35"/>
        <v>13.76364459</v>
      </c>
      <c r="CE145" s="11">
        <f t="shared" si="35"/>
        <v>13.78217307</v>
      </c>
      <c r="CF145" s="11">
        <f t="shared" si="35"/>
        <v>13.80154133</v>
      </c>
      <c r="CG145" s="11">
        <f t="shared" si="35"/>
        <v>13.82178403</v>
      </c>
      <c r="CH145" s="11">
        <f t="shared" si="35"/>
        <v>13.84293692</v>
      </c>
      <c r="CI145" s="11">
        <f t="shared" si="35"/>
        <v>13.86503688</v>
      </c>
      <c r="CJ145" s="11">
        <f t="shared" si="35"/>
        <v>13.88812185</v>
      </c>
      <c r="CK145" s="11">
        <f t="shared" si="35"/>
        <v>13.9122309</v>
      </c>
      <c r="CL145" s="11">
        <f t="shared" si="35"/>
        <v>13.93740414</v>
      </c>
      <c r="CM145" s="11">
        <f t="shared" si="35"/>
        <v>13.96368278</v>
      </c>
      <c r="CN145" s="11">
        <f t="shared" si="35"/>
        <v>13.99110906</v>
      </c>
      <c r="CO145" s="11">
        <f t="shared" si="35"/>
        <v>14.01972621</v>
      </c>
      <c r="CP145" s="11">
        <f t="shared" si="35"/>
        <v>14.04957846</v>
      </c>
      <c r="CQ145" s="11">
        <f t="shared" si="35"/>
        <v>14.08071094</v>
      </c>
      <c r="CR145" s="11">
        <f t="shared" si="35"/>
        <v>14.1131697</v>
      </c>
      <c r="CS145" s="11">
        <f t="shared" si="35"/>
        <v>14.14700153</v>
      </c>
      <c r="CT145" s="11">
        <f t="shared" si="35"/>
        <v>14.182254</v>
      </c>
      <c r="CU145" s="11">
        <f t="shared" si="35"/>
        <v>14.21897529</v>
      </c>
      <c r="CV145" s="11">
        <f t="shared" si="35"/>
        <v>14.2572141</v>
      </c>
      <c r="CW145" s="11">
        <f t="shared" si="35"/>
        <v>14.29701954</v>
      </c>
      <c r="CX145" s="11">
        <f t="shared" si="35"/>
        <v>14.33844094</v>
      </c>
      <c r="CY145" s="11">
        <f t="shared" si="35"/>
        <v>14.3815277</v>
      </c>
      <c r="CZ145" s="5"/>
      <c r="DA145" s="5"/>
      <c r="DB145" s="5"/>
      <c r="DC145" s="5"/>
    </row>
    <row r="146" ht="15.75" customHeight="1">
      <c r="A146" s="5" t="s">
        <v>108</v>
      </c>
      <c r="B146" s="5" t="s">
        <v>62</v>
      </c>
      <c r="C146" s="8">
        <v>0.30602584928931076</v>
      </c>
      <c r="D146" s="8">
        <v>0.33244268610756017</v>
      </c>
      <c r="E146" s="8">
        <v>0.3595499861526928</v>
      </c>
      <c r="F146" s="8">
        <v>0.3873797275949738</v>
      </c>
      <c r="G146" s="8">
        <v>0.4166654435949227</v>
      </c>
      <c r="H146" s="8">
        <v>0.4485790386113449</v>
      </c>
      <c r="I146" s="8">
        <v>0.4810777049460883</v>
      </c>
      <c r="J146" s="8">
        <v>0.5107829091602972</v>
      </c>
      <c r="K146" s="8">
        <v>0.5419081268658444</v>
      </c>
      <c r="L146" s="8">
        <v>0.5759797383019769</v>
      </c>
      <c r="M146" s="8">
        <v>0.6068004212975477</v>
      </c>
      <c r="N146" s="8">
        <v>0.6399371335439981</v>
      </c>
      <c r="O146" s="8">
        <v>0.6741466317908266</v>
      </c>
      <c r="P146" s="8">
        <v>0.7109768246164635</v>
      </c>
      <c r="Q146" s="8">
        <v>0.7490537127789998</v>
      </c>
      <c r="R146" s="8">
        <v>0.7877068312841728</v>
      </c>
      <c r="S146" s="8">
        <v>0.8265976123467813</v>
      </c>
      <c r="T146" s="8">
        <v>0.8645399281061984</v>
      </c>
      <c r="U146" s="8">
        <v>0.9044676756744812</v>
      </c>
      <c r="V146" s="8">
        <v>0.9439997054625874</v>
      </c>
      <c r="W146" s="8">
        <v>0.9810193148489407</v>
      </c>
      <c r="X146" s="8">
        <v>1.0244737083907802</v>
      </c>
      <c r="Y146" s="8">
        <v>1.0702461669551864</v>
      </c>
      <c r="Z146" s="8">
        <v>1.1190844733439116</v>
      </c>
      <c r="AA146" s="8">
        <v>1.1635761830217382</v>
      </c>
      <c r="AB146" s="8">
        <v>1.201230434253308</v>
      </c>
      <c r="AC146" s="8">
        <v>1.2411818327283624</v>
      </c>
      <c r="AD146" s="8">
        <v>1.2846383190863262</v>
      </c>
      <c r="AE146" s="8">
        <v>1.3315554608369042</v>
      </c>
      <c r="AF146" s="8">
        <v>1.3782005175576557</v>
      </c>
      <c r="AG146" s="8">
        <v>1.4194762401083914</v>
      </c>
      <c r="AH146" s="8">
        <v>1.4588584402954465</v>
      </c>
      <c r="AI146" s="8">
        <v>1.4942672553484384</v>
      </c>
      <c r="AJ146" s="8">
        <v>1.5333818191945672</v>
      </c>
      <c r="AK146" s="8">
        <v>1.5786440154465509</v>
      </c>
      <c r="AL146" s="8">
        <v>1.6254138256756103</v>
      </c>
      <c r="AM146" s="8">
        <v>1.6744900663632054</v>
      </c>
      <c r="AN146" s="8">
        <v>1.7242758071620228</v>
      </c>
      <c r="AO146" s="8">
        <v>1.7737229494421152</v>
      </c>
      <c r="AP146" s="8">
        <v>1.8221648850575818</v>
      </c>
      <c r="AQ146" s="8">
        <v>1.8695774769070665</v>
      </c>
      <c r="AR146" s="8">
        <v>1.9051928042617357</v>
      </c>
      <c r="AS146" s="8">
        <v>1.9429968878975743</v>
      </c>
      <c r="AT146" s="8">
        <v>1.9824507975974544</v>
      </c>
      <c r="AU146" s="8">
        <v>2.025439483121017</v>
      </c>
      <c r="AV146" s="8">
        <v>2.0657518997432125</v>
      </c>
      <c r="AW146" s="8">
        <v>2.11598709335195</v>
      </c>
      <c r="AX146" s="8">
        <v>2.1712972930247743</v>
      </c>
      <c r="AY146" s="8">
        <v>2.229220262679011</v>
      </c>
      <c r="AZ146" s="8">
        <v>2.2895958491439052</v>
      </c>
      <c r="BA146" s="8">
        <v>2.3570103305114882</v>
      </c>
      <c r="BB146" s="8">
        <v>2.4264438640359645</v>
      </c>
      <c r="BC146" s="8">
        <v>2.498914149452255</v>
      </c>
      <c r="BD146" s="8">
        <v>2.563692991209838</v>
      </c>
      <c r="BE146" s="8">
        <v>2.62420127058208</v>
      </c>
      <c r="BF146" s="8">
        <v>2.691160954252738</v>
      </c>
      <c r="BG146" s="8">
        <v>2.755176712222418</v>
      </c>
      <c r="BH146" s="8">
        <v>2.8337556055983875</v>
      </c>
      <c r="BI146" s="8">
        <v>2.8771527821426277</v>
      </c>
      <c r="BJ146" s="8">
        <v>2.914608736540213</v>
      </c>
      <c r="BK146" s="8">
        <v>2.936011543869886</v>
      </c>
      <c r="BL146" s="8">
        <v>2.957271810627621</v>
      </c>
      <c r="BM146" s="8">
        <v>2.9850101696569435</v>
      </c>
      <c r="BN146" s="8">
        <v>3.022966426901242</v>
      </c>
      <c r="BO146" s="8">
        <v>3.059726278785413</v>
      </c>
      <c r="BP146" s="8">
        <v>3.0994393811579886</v>
      </c>
      <c r="BQ146" s="8">
        <v>3.1348138653360826</v>
      </c>
      <c r="BR146" s="8">
        <v>3.1708645224143717</v>
      </c>
      <c r="BS146" s="8">
        <v>3.2026176577475973</v>
      </c>
      <c r="BT146" s="8">
        <v>3.235451298661511</v>
      </c>
      <c r="BU146" s="8">
        <v>3.2250029350711</v>
      </c>
      <c r="BV146" s="8">
        <v>3.272194223116211</v>
      </c>
      <c r="BW146" s="8">
        <v>3.2739765956169293</v>
      </c>
      <c r="BX146" s="8">
        <v>3.275898503214353</v>
      </c>
      <c r="BY146" s="8">
        <v>3.2779707838619494</v>
      </c>
      <c r="BZ146" s="8">
        <v>3.2802051027841657</v>
      </c>
      <c r="CA146" s="8">
        <v>3.282614013107499</v>
      </c>
      <c r="CB146" s="8">
        <v>3.285211020484786</v>
      </c>
      <c r="CC146" s="8">
        <v>3.2880106518900054</v>
      </c>
      <c r="CD146" s="8">
        <v>3.291028528750214</v>
      </c>
      <c r="CE146" s="8">
        <v>3.294281444565246</v>
      </c>
      <c r="CF146" s="8">
        <v>3.297787447143153</v>
      </c>
      <c r="CG146" s="8">
        <v>3.3015659255485215</v>
      </c>
      <c r="CH146" s="8">
        <v>3.305637701819984</v>
      </c>
      <c r="CI146" s="8">
        <v>3.310025127460112</v>
      </c>
      <c r="CJ146" s="8">
        <v>3.314752184632884</v>
      </c>
      <c r="CK146" s="8">
        <v>3.319844591917774</v>
      </c>
      <c r="CL146" s="8">
        <v>3.325329914361444</v>
      </c>
      <c r="CM146" s="8">
        <v>3.331237677433461</v>
      </c>
      <c r="CN146" s="8">
        <v>3.337599484326004</v>
      </c>
      <c r="CO146" s="8">
        <v>3.344449135832678</v>
      </c>
      <c r="CP146" s="8">
        <v>3.3518227517908485</v>
      </c>
      <c r="CQ146" s="8">
        <v>3.359758892766273</v>
      </c>
      <c r="CR146" s="8">
        <v>3.368298680287844</v>
      </c>
      <c r="CS146" s="8">
        <v>3.377485913491799</v>
      </c>
      <c r="CT146" s="8">
        <v>3.387367179494676</v>
      </c>
      <c r="CU146" s="8">
        <v>3.39799195416652</v>
      </c>
      <c r="CV146" s="8">
        <v>3.4094126892021643</v>
      </c>
      <c r="CW146" s="8">
        <v>3.4216848804684217</v>
      </c>
      <c r="CX146" s="8">
        <v>3.4348671115165685</v>
      </c>
      <c r="CY146" s="8">
        <v>3.449021064868873</v>
      </c>
      <c r="CZ146" s="5"/>
      <c r="DA146" s="12" t="s">
        <v>74</v>
      </c>
      <c r="DB146" s="5"/>
      <c r="DC146" s="5"/>
    </row>
    <row r="147" ht="15.75" customHeight="1">
      <c r="A147" s="5" t="s">
        <v>108</v>
      </c>
      <c r="B147" s="5" t="s">
        <v>64</v>
      </c>
      <c r="C147" s="8">
        <v>0.5120962292517939</v>
      </c>
      <c r="D147" s="8">
        <v>0.5563015228615963</v>
      </c>
      <c r="E147" s="8">
        <v>0.6016622208431941</v>
      </c>
      <c r="F147" s="8">
        <v>0.6482318346011998</v>
      </c>
      <c r="G147" s="8">
        <v>0.6972378404515597</v>
      </c>
      <c r="H147" s="8">
        <v>0.7506412741188714</v>
      </c>
      <c r="I147" s="8">
        <v>0.8050237488569797</v>
      </c>
      <c r="J147" s="8">
        <v>0.8547317042879229</v>
      </c>
      <c r="K147" s="8">
        <v>0.9068158583595703</v>
      </c>
      <c r="L147" s="8">
        <v>0.963830398438742</v>
      </c>
      <c r="M147" s="8">
        <v>1.015404836778428</v>
      </c>
      <c r="N147" s="8">
        <v>1.0708547117026475</v>
      </c>
      <c r="O147" s="8">
        <v>1.1280994830688145</v>
      </c>
      <c r="P147" s="8">
        <v>1.1897291704584276</v>
      </c>
      <c r="Q147" s="8">
        <v>1.2534442153031875</v>
      </c>
      <c r="R147" s="8">
        <v>1.3181221510593515</v>
      </c>
      <c r="S147" s="8">
        <v>1.3831956432747332</v>
      </c>
      <c r="T147" s="8">
        <v>1.4466787277370188</v>
      </c>
      <c r="U147" s="8">
        <v>1.513479346071729</v>
      </c>
      <c r="V147" s="8">
        <v>1.5796108137272407</v>
      </c>
      <c r="W147" s="8">
        <v>1.6415282899955719</v>
      </c>
      <c r="X147" s="8">
        <v>1.7141997687687682</v>
      </c>
      <c r="Y147" s="8">
        <v>1.7907319446734784</v>
      </c>
      <c r="Z147" s="8">
        <v>1.8723703757328198</v>
      </c>
      <c r="AA147" s="8">
        <v>1.9467043078768804</v>
      </c>
      <c r="AB147" s="8">
        <v>2.009557386507316</v>
      </c>
      <c r="AC147" s="8">
        <v>2.0762057375432272</v>
      </c>
      <c r="AD147" s="8">
        <v>2.148659907930148</v>
      </c>
      <c r="AE147" s="8">
        <v>2.2268335133088053</v>
      </c>
      <c r="AF147" s="8">
        <v>2.3044670994511045</v>
      </c>
      <c r="AG147" s="8">
        <v>2.3730168710272004</v>
      </c>
      <c r="AH147" s="8">
        <v>2.4382828659393123</v>
      </c>
      <c r="AI147" s="8">
        <v>2.4967696842212117</v>
      </c>
      <c r="AJ147" s="8">
        <v>2.561311191922226</v>
      </c>
      <c r="AK147" s="8">
        <v>2.6359771847351126</v>
      </c>
      <c r="AL147" s="8">
        <v>2.712986823671263</v>
      </c>
      <c r="AM147" s="8">
        <v>2.793660747155906</v>
      </c>
      <c r="AN147" s="8">
        <v>2.8753110601616227</v>
      </c>
      <c r="AO147" s="8">
        <v>2.9561688741848595</v>
      </c>
      <c r="AP147" s="8">
        <v>3.0351043973349925</v>
      </c>
      <c r="AQ147" s="8">
        <v>3.1120637279311967</v>
      </c>
      <c r="AR147" s="8">
        <v>3.1690765192390984</v>
      </c>
      <c r="AS147" s="8">
        <v>3.229491943705977</v>
      </c>
      <c r="AT147" s="8">
        <v>3.292399727119982</v>
      </c>
      <c r="AU147" s="8">
        <v>3.3609465419927753</v>
      </c>
      <c r="AV147" s="8">
        <v>3.424732255167481</v>
      </c>
      <c r="AW147" s="8">
        <v>3.483078019173644</v>
      </c>
      <c r="AX147" s="8">
        <v>3.5493853960610497</v>
      </c>
      <c r="AY147" s="8">
        <v>3.632899446516361</v>
      </c>
      <c r="AZ147" s="8">
        <v>3.711006269381045</v>
      </c>
      <c r="BA147" s="8">
        <v>3.775802143236838</v>
      </c>
      <c r="BB147" s="8">
        <v>3.837586090811378</v>
      </c>
      <c r="BC147" s="8">
        <v>3.8813437130418262</v>
      </c>
      <c r="BD147" s="8">
        <v>3.9236014357120808</v>
      </c>
      <c r="BE147" s="8">
        <v>3.977273697203079</v>
      </c>
      <c r="BF147" s="8">
        <v>4.0199590473713265</v>
      </c>
      <c r="BG147" s="8">
        <v>4.058544007226627</v>
      </c>
      <c r="BH147" s="8">
        <v>4.0870750166746515</v>
      </c>
      <c r="BI147" s="8">
        <v>4.112274578223251</v>
      </c>
      <c r="BJ147" s="8">
        <v>4.107858836006767</v>
      </c>
      <c r="BK147" s="8">
        <v>4.102449448586627</v>
      </c>
      <c r="BL147" s="8">
        <v>4.099780868305228</v>
      </c>
      <c r="BM147" s="8">
        <v>4.101561112382959</v>
      </c>
      <c r="BN147" s="8">
        <v>4.101947197292815</v>
      </c>
      <c r="BO147" s="8">
        <v>4.100392372365185</v>
      </c>
      <c r="BP147" s="8">
        <v>4.101015305284975</v>
      </c>
      <c r="BQ147" s="8">
        <v>4.100511620646561</v>
      </c>
      <c r="BR147" s="8">
        <v>4.095546521223292</v>
      </c>
      <c r="BS147" s="8">
        <v>4.084648931244666</v>
      </c>
      <c r="BT147" s="8">
        <v>4.076126342860077</v>
      </c>
      <c r="BU147" s="8">
        <v>4.010920927735541</v>
      </c>
      <c r="BV147" s="8">
        <v>4.01565782780468</v>
      </c>
      <c r="BW147" s="8">
        <v>4.022757654981082</v>
      </c>
      <c r="BX147" s="8">
        <v>4.030135666095411</v>
      </c>
      <c r="BY147" s="8">
        <v>4.037800607057013</v>
      </c>
      <c r="BZ147" s="8">
        <v>4.045761279481955</v>
      </c>
      <c r="CA147" s="8">
        <v>4.054026514198267</v>
      </c>
      <c r="CB147" s="8">
        <v>4.0626051413104145</v>
      </c>
      <c r="CC147" s="8">
        <v>4.071505956540102</v>
      </c>
      <c r="CD147" s="8">
        <v>4.080737683549842</v>
      </c>
      <c r="CE147" s="8">
        <v>4.0903089319469474</v>
      </c>
      <c r="CF147" s="8">
        <v>4.100228150659451</v>
      </c>
      <c r="CG147" s="8">
        <v>4.110503576372455</v>
      </c>
      <c r="CH147" s="8">
        <v>4.121143176714679</v>
      </c>
      <c r="CI147" s="8">
        <v>4.132154587891153</v>
      </c>
      <c r="CJ147" s="8">
        <v>4.143545046470528</v>
      </c>
      <c r="CK147" s="8">
        <v>4.1553213150553505</v>
      </c>
      <c r="CL147" s="8">
        <v>4.167489601592389</v>
      </c>
      <c r="CM147" s="8">
        <v>4.1800554721192835</v>
      </c>
      <c r="CN147" s="8">
        <v>4.193023756795094</v>
      </c>
      <c r="CO147" s="8">
        <v>4.206398449127534</v>
      </c>
      <c r="CP147" s="8">
        <v>4.220182598390938</v>
      </c>
      <c r="CQ147" s="8">
        <v>4.234378195328148</v>
      </c>
      <c r="CR147" s="8">
        <v>4.2489860513488</v>
      </c>
      <c r="CS147" s="8">
        <v>4.264005671577896</v>
      </c>
      <c r="CT147" s="8">
        <v>4.279435122274038</v>
      </c>
      <c r="CU147" s="8">
        <v>4.295270893328064</v>
      </c>
      <c r="CV147" s="8">
        <v>4.311507756771275</v>
      </c>
      <c r="CW147" s="8">
        <v>4.328138622469021</v>
      </c>
      <c r="CX147" s="8">
        <v>4.345154392450067</v>
      </c>
      <c r="CY147" s="8">
        <v>4.362543815624001</v>
      </c>
      <c r="CZ147" s="5"/>
      <c r="DA147" s="12" t="s">
        <v>74</v>
      </c>
      <c r="DB147" s="5"/>
      <c r="DC147" s="5"/>
    </row>
    <row r="148" ht="15.75" customHeight="1">
      <c r="A148" s="5" t="s">
        <v>108</v>
      </c>
      <c r="B148" s="5" t="s">
        <v>65</v>
      </c>
      <c r="C148" s="8">
        <v>0.6354047107297659</v>
      </c>
      <c r="D148" s="8">
        <v>0.6902542068460628</v>
      </c>
      <c r="E148" s="8">
        <v>0.7465371962879093</v>
      </c>
      <c r="F148" s="8">
        <v>0.8043198913356444</v>
      </c>
      <c r="G148" s="8">
        <v>0.8651249392824851</v>
      </c>
      <c r="H148" s="8">
        <v>0.9313847963185862</v>
      </c>
      <c r="I148" s="8">
        <v>0.9988565237939645</v>
      </c>
      <c r="J148" s="8">
        <v>1.060522769586915</v>
      </c>
      <c r="K148" s="8">
        <v>1.1251280226498532</v>
      </c>
      <c r="L148" s="8">
        <v>1.1958353914702582</v>
      </c>
      <c r="M148" s="8">
        <v>1.2597683502141477</v>
      </c>
      <c r="N148" s="8">
        <v>1.3284723905729254</v>
      </c>
      <c r="O148" s="8">
        <v>1.3993491454812848</v>
      </c>
      <c r="P148" s="8">
        <v>1.4755901301488352</v>
      </c>
      <c r="Q148" s="8">
        <v>1.5543143094021503</v>
      </c>
      <c r="R148" s="8">
        <v>1.6340952503282242</v>
      </c>
      <c r="S148" s="8">
        <v>1.7141893421500178</v>
      </c>
      <c r="T148" s="8">
        <v>1.7920870141735596</v>
      </c>
      <c r="U148" s="8">
        <v>1.8738274288436403</v>
      </c>
      <c r="V148" s="8">
        <v>1.9544090919063235</v>
      </c>
      <c r="W148" s="8">
        <v>2.0293756501065845</v>
      </c>
      <c r="X148" s="8">
        <v>2.1172063098649287</v>
      </c>
      <c r="Y148" s="8">
        <v>2.2093023206221414</v>
      </c>
      <c r="Z148" s="8">
        <v>2.307145243168072</v>
      </c>
      <c r="AA148" s="8">
        <v>2.3952743789500976</v>
      </c>
      <c r="AB148" s="8">
        <v>2.4684500477574836</v>
      </c>
      <c r="AC148" s="8">
        <v>2.545574081177241</v>
      </c>
      <c r="AD148" s="8">
        <v>2.6290943535055367</v>
      </c>
      <c r="AE148" s="8">
        <v>2.718863152551556</v>
      </c>
      <c r="AF148" s="8">
        <v>2.8070795139032874</v>
      </c>
      <c r="AG148" s="8">
        <v>2.8831138973543196</v>
      </c>
      <c r="AH148" s="8">
        <v>2.9541081648485354</v>
      </c>
      <c r="AI148" s="8">
        <v>3.01572772520406</v>
      </c>
      <c r="AJ148" s="8">
        <v>3.0838791890148265</v>
      </c>
      <c r="AK148" s="8">
        <v>3.163596770102168</v>
      </c>
      <c r="AL148" s="8">
        <v>3.2452116304942282</v>
      </c>
      <c r="AM148" s="8">
        <v>3.330348456483724</v>
      </c>
      <c r="AN148" s="8">
        <v>3.415658337828188</v>
      </c>
      <c r="AO148" s="8">
        <v>3.4989328147243848</v>
      </c>
      <c r="AP148" s="8">
        <v>3.57875687606321</v>
      </c>
      <c r="AQ148" s="8">
        <v>3.6550515048956345</v>
      </c>
      <c r="AR148" s="8">
        <v>3.706234546231791</v>
      </c>
      <c r="AS148" s="8">
        <v>3.7606758103146185</v>
      </c>
      <c r="AT148" s="8">
        <v>3.8172510507971547</v>
      </c>
      <c r="AU148" s="8">
        <v>3.8798742701958595</v>
      </c>
      <c r="AV148" s="8">
        <v>3.9356558545460936</v>
      </c>
      <c r="AW148" s="8">
        <v>3.988512259209268</v>
      </c>
      <c r="AX148" s="8">
        <v>4.041445063456416</v>
      </c>
      <c r="AY148" s="8">
        <v>4.094081309160099</v>
      </c>
      <c r="AZ148" s="8">
        <v>4.148405309631771</v>
      </c>
      <c r="BA148" s="8">
        <v>4.20098238672533</v>
      </c>
      <c r="BB148" s="8">
        <v>4.266058710663388</v>
      </c>
      <c r="BC148" s="8">
        <v>4.319186858294735</v>
      </c>
      <c r="BD148" s="8">
        <v>4.350592813601393</v>
      </c>
      <c r="BE148" s="8">
        <v>4.402470092372403</v>
      </c>
      <c r="BF148" s="8">
        <v>4.4472272733922</v>
      </c>
      <c r="BG148" s="8">
        <v>4.491914605494341</v>
      </c>
      <c r="BH148" s="8">
        <v>4.516102170748789</v>
      </c>
      <c r="BI148" s="8">
        <v>4.5478737059349825</v>
      </c>
      <c r="BJ148" s="8">
        <v>4.56182277095065</v>
      </c>
      <c r="BK148" s="8">
        <v>4.5993884183602605</v>
      </c>
      <c r="BL148" s="8">
        <v>4.652199329346415</v>
      </c>
      <c r="BM148" s="8">
        <v>4.696057568858539</v>
      </c>
      <c r="BN148" s="8">
        <v>4.746063308361646</v>
      </c>
      <c r="BO148" s="8">
        <v>4.806230285474507</v>
      </c>
      <c r="BP148" s="8">
        <v>4.873775101203691</v>
      </c>
      <c r="BQ148" s="8">
        <v>4.940529863231048</v>
      </c>
      <c r="BR148" s="8">
        <v>5.001559114872995</v>
      </c>
      <c r="BS148" s="8">
        <v>5.052902429765137</v>
      </c>
      <c r="BT148" s="8">
        <v>5.122822550198752</v>
      </c>
      <c r="BU148" s="8">
        <v>5.094568440105068</v>
      </c>
      <c r="BV148" s="8">
        <v>5.128856283791849</v>
      </c>
      <c r="BW148" s="8">
        <v>5.128823978388935</v>
      </c>
      <c r="BX148" s="8">
        <v>5.128787734482943</v>
      </c>
      <c r="BY148" s="8">
        <v>5.128747073267793</v>
      </c>
      <c r="BZ148" s="8">
        <v>5.128701458079989</v>
      </c>
      <c r="CA148" s="8">
        <v>5.128650287498467</v>
      </c>
      <c r="CB148" s="8">
        <v>5.1285928876452545</v>
      </c>
      <c r="CC148" s="8">
        <v>5.128528503600586</v>
      </c>
      <c r="CD148" s="8">
        <v>5.128456289838505</v>
      </c>
      <c r="CE148" s="8">
        <v>5.128375299581088</v>
      </c>
      <c r="CF148" s="8">
        <v>5.128284472961539</v>
      </c>
      <c r="CG148" s="8">
        <v>5.128182623878681</v>
      </c>
      <c r="CH148" s="8">
        <v>5.128068425418104</v>
      </c>
      <c r="CI148" s="8">
        <v>5.1279403937089025</v>
      </c>
      <c r="CJ148" s="8">
        <v>5.127796870079942</v>
      </c>
      <c r="CK148" s="8">
        <v>5.127636001376861</v>
      </c>
      <c r="CL148" s="8">
        <v>5.12745571830116</v>
      </c>
      <c r="CM148" s="8">
        <v>5.127253711637243</v>
      </c>
      <c r="CN148" s="8">
        <v>5.127027406243334</v>
      </c>
      <c r="CO148" s="8">
        <v>5.126773932699923</v>
      </c>
      <c r="CP148" s="8">
        <v>5.126490096536939</v>
      </c>
      <c r="CQ148" s="8">
        <v>5.126172345001269</v>
      </c>
      <c r="CR148" s="8">
        <v>5.12581673138298</v>
      </c>
      <c r="CS148" s="8">
        <v>5.125418876996138</v>
      </c>
      <c r="CT148" s="8">
        <v>5.124973931013676</v>
      </c>
      <c r="CU148" s="8">
        <v>5.124476528491686</v>
      </c>
      <c r="CV148" s="8">
        <v>5.123920747094231</v>
      </c>
      <c r="CW148" s="8">
        <v>5.123300063254061</v>
      </c>
      <c r="CX148" s="8">
        <v>5.122607308787354</v>
      </c>
      <c r="CY148" s="8">
        <v>5.121834629332877</v>
      </c>
      <c r="CZ148" s="5"/>
      <c r="DA148" s="12" t="s">
        <v>74</v>
      </c>
      <c r="DB148" s="5"/>
      <c r="DC148" s="5"/>
    </row>
    <row r="149" ht="15.75" customHeight="1">
      <c r="A149" s="10" t="s">
        <v>108</v>
      </c>
      <c r="B149" s="10" t="s">
        <v>66</v>
      </c>
      <c r="C149" s="11">
        <f t="shared" ref="C149:CY149" si="36">SUM(C146:C148)</f>
        <v>1.453526789</v>
      </c>
      <c r="D149" s="11">
        <f t="shared" si="36"/>
        <v>1.578998416</v>
      </c>
      <c r="E149" s="11">
        <f t="shared" si="36"/>
        <v>1.707749403</v>
      </c>
      <c r="F149" s="11">
        <f t="shared" si="36"/>
        <v>1.839931454</v>
      </c>
      <c r="G149" s="11">
        <f t="shared" si="36"/>
        <v>1.979028223</v>
      </c>
      <c r="H149" s="11">
        <f t="shared" si="36"/>
        <v>2.130605109</v>
      </c>
      <c r="I149" s="11">
        <f t="shared" si="36"/>
        <v>2.284957978</v>
      </c>
      <c r="J149" s="11">
        <f t="shared" si="36"/>
        <v>2.426037383</v>
      </c>
      <c r="K149" s="11">
        <f t="shared" si="36"/>
        <v>2.573852008</v>
      </c>
      <c r="L149" s="11">
        <f t="shared" si="36"/>
        <v>2.735645528</v>
      </c>
      <c r="M149" s="11">
        <f t="shared" si="36"/>
        <v>2.881973608</v>
      </c>
      <c r="N149" s="11">
        <f t="shared" si="36"/>
        <v>3.039264236</v>
      </c>
      <c r="O149" s="11">
        <f t="shared" si="36"/>
        <v>3.20159526</v>
      </c>
      <c r="P149" s="11">
        <f t="shared" si="36"/>
        <v>3.376296125</v>
      </c>
      <c r="Q149" s="11">
        <f t="shared" si="36"/>
        <v>3.556812237</v>
      </c>
      <c r="R149" s="11">
        <f t="shared" si="36"/>
        <v>3.739924233</v>
      </c>
      <c r="S149" s="11">
        <f t="shared" si="36"/>
        <v>3.923982598</v>
      </c>
      <c r="T149" s="11">
        <f t="shared" si="36"/>
        <v>4.10330567</v>
      </c>
      <c r="U149" s="11">
        <f t="shared" si="36"/>
        <v>4.291774451</v>
      </c>
      <c r="V149" s="11">
        <f t="shared" si="36"/>
        <v>4.478019611</v>
      </c>
      <c r="W149" s="11">
        <f t="shared" si="36"/>
        <v>4.651923255</v>
      </c>
      <c r="X149" s="11">
        <f t="shared" si="36"/>
        <v>4.855879787</v>
      </c>
      <c r="Y149" s="11">
        <f t="shared" si="36"/>
        <v>5.070280432</v>
      </c>
      <c r="Z149" s="11">
        <f t="shared" si="36"/>
        <v>5.298600092</v>
      </c>
      <c r="AA149" s="11">
        <f t="shared" si="36"/>
        <v>5.50555487</v>
      </c>
      <c r="AB149" s="11">
        <f t="shared" si="36"/>
        <v>5.679237869</v>
      </c>
      <c r="AC149" s="11">
        <f t="shared" si="36"/>
        <v>5.862961651</v>
      </c>
      <c r="AD149" s="11">
        <f t="shared" si="36"/>
        <v>6.062392581</v>
      </c>
      <c r="AE149" s="11">
        <f t="shared" si="36"/>
        <v>6.277252127</v>
      </c>
      <c r="AF149" s="11">
        <f t="shared" si="36"/>
        <v>6.489747131</v>
      </c>
      <c r="AG149" s="11">
        <f t="shared" si="36"/>
        <v>6.675607008</v>
      </c>
      <c r="AH149" s="11">
        <f t="shared" si="36"/>
        <v>6.851249471</v>
      </c>
      <c r="AI149" s="11">
        <f t="shared" si="36"/>
        <v>7.006764665</v>
      </c>
      <c r="AJ149" s="11">
        <f t="shared" si="36"/>
        <v>7.1785722</v>
      </c>
      <c r="AK149" s="11">
        <f t="shared" si="36"/>
        <v>7.37821797</v>
      </c>
      <c r="AL149" s="11">
        <f t="shared" si="36"/>
        <v>7.58361228</v>
      </c>
      <c r="AM149" s="11">
        <f t="shared" si="36"/>
        <v>7.79849927</v>
      </c>
      <c r="AN149" s="11">
        <f t="shared" si="36"/>
        <v>8.015245205</v>
      </c>
      <c r="AO149" s="11">
        <f t="shared" si="36"/>
        <v>8.228824638</v>
      </c>
      <c r="AP149" s="11">
        <f t="shared" si="36"/>
        <v>8.436026158</v>
      </c>
      <c r="AQ149" s="11">
        <f t="shared" si="36"/>
        <v>8.63669271</v>
      </c>
      <c r="AR149" s="11">
        <f t="shared" si="36"/>
        <v>8.78050387</v>
      </c>
      <c r="AS149" s="11">
        <f t="shared" si="36"/>
        <v>8.933164642</v>
      </c>
      <c r="AT149" s="11">
        <f t="shared" si="36"/>
        <v>9.092101576</v>
      </c>
      <c r="AU149" s="11">
        <f t="shared" si="36"/>
        <v>9.266260295</v>
      </c>
      <c r="AV149" s="11">
        <f t="shared" si="36"/>
        <v>9.426140009</v>
      </c>
      <c r="AW149" s="11">
        <f t="shared" si="36"/>
        <v>9.587577372</v>
      </c>
      <c r="AX149" s="11">
        <f t="shared" si="36"/>
        <v>9.762127753</v>
      </c>
      <c r="AY149" s="11">
        <f t="shared" si="36"/>
        <v>9.956201018</v>
      </c>
      <c r="AZ149" s="11">
        <f t="shared" si="36"/>
        <v>10.14900743</v>
      </c>
      <c r="BA149" s="11">
        <f t="shared" si="36"/>
        <v>10.33379486</v>
      </c>
      <c r="BB149" s="11">
        <f t="shared" si="36"/>
        <v>10.53008867</v>
      </c>
      <c r="BC149" s="11">
        <f t="shared" si="36"/>
        <v>10.69944472</v>
      </c>
      <c r="BD149" s="11">
        <f t="shared" si="36"/>
        <v>10.83788724</v>
      </c>
      <c r="BE149" s="11">
        <f t="shared" si="36"/>
        <v>11.00394506</v>
      </c>
      <c r="BF149" s="11">
        <f t="shared" si="36"/>
        <v>11.15834728</v>
      </c>
      <c r="BG149" s="11">
        <f t="shared" si="36"/>
        <v>11.30563532</v>
      </c>
      <c r="BH149" s="11">
        <f t="shared" si="36"/>
        <v>11.43693279</v>
      </c>
      <c r="BI149" s="11">
        <f t="shared" si="36"/>
        <v>11.53730107</v>
      </c>
      <c r="BJ149" s="11">
        <f t="shared" si="36"/>
        <v>11.58429034</v>
      </c>
      <c r="BK149" s="11">
        <f t="shared" si="36"/>
        <v>11.63784941</v>
      </c>
      <c r="BL149" s="11">
        <f t="shared" si="36"/>
        <v>11.70925201</v>
      </c>
      <c r="BM149" s="11">
        <f t="shared" si="36"/>
        <v>11.78262885</v>
      </c>
      <c r="BN149" s="11">
        <f t="shared" si="36"/>
        <v>11.87097693</v>
      </c>
      <c r="BO149" s="11">
        <f t="shared" si="36"/>
        <v>11.96634894</v>
      </c>
      <c r="BP149" s="11">
        <f t="shared" si="36"/>
        <v>12.07422979</v>
      </c>
      <c r="BQ149" s="11">
        <f t="shared" si="36"/>
        <v>12.17585535</v>
      </c>
      <c r="BR149" s="11">
        <f t="shared" si="36"/>
        <v>12.26797016</v>
      </c>
      <c r="BS149" s="11">
        <f t="shared" si="36"/>
        <v>12.34016902</v>
      </c>
      <c r="BT149" s="11">
        <f t="shared" si="36"/>
        <v>12.43440019</v>
      </c>
      <c r="BU149" s="11">
        <f t="shared" si="36"/>
        <v>12.3304923</v>
      </c>
      <c r="BV149" s="11">
        <f t="shared" si="36"/>
        <v>12.41670833</v>
      </c>
      <c r="BW149" s="11">
        <f t="shared" si="36"/>
        <v>12.42555823</v>
      </c>
      <c r="BX149" s="11">
        <f t="shared" si="36"/>
        <v>12.4348219</v>
      </c>
      <c r="BY149" s="11">
        <f t="shared" si="36"/>
        <v>12.44451846</v>
      </c>
      <c r="BZ149" s="11">
        <f t="shared" si="36"/>
        <v>12.45466784</v>
      </c>
      <c r="CA149" s="11">
        <f t="shared" si="36"/>
        <v>12.46529081</v>
      </c>
      <c r="CB149" s="11">
        <f t="shared" si="36"/>
        <v>12.47640905</v>
      </c>
      <c r="CC149" s="11">
        <f t="shared" si="36"/>
        <v>12.48804511</v>
      </c>
      <c r="CD149" s="11">
        <f t="shared" si="36"/>
        <v>12.5002225</v>
      </c>
      <c r="CE149" s="11">
        <f t="shared" si="36"/>
        <v>12.51296568</v>
      </c>
      <c r="CF149" s="11">
        <f t="shared" si="36"/>
        <v>12.52630007</v>
      </c>
      <c r="CG149" s="11">
        <f t="shared" si="36"/>
        <v>12.54025213</v>
      </c>
      <c r="CH149" s="11">
        <f t="shared" si="36"/>
        <v>12.5548493</v>
      </c>
      <c r="CI149" s="11">
        <f t="shared" si="36"/>
        <v>12.57012011</v>
      </c>
      <c r="CJ149" s="11">
        <f t="shared" si="36"/>
        <v>12.5860941</v>
      </c>
      <c r="CK149" s="11">
        <f t="shared" si="36"/>
        <v>12.60280191</v>
      </c>
      <c r="CL149" s="11">
        <f t="shared" si="36"/>
        <v>12.62027523</v>
      </c>
      <c r="CM149" s="11">
        <f t="shared" si="36"/>
        <v>12.63854686</v>
      </c>
      <c r="CN149" s="11">
        <f t="shared" si="36"/>
        <v>12.65765065</v>
      </c>
      <c r="CO149" s="11">
        <f t="shared" si="36"/>
        <v>12.67762152</v>
      </c>
      <c r="CP149" s="11">
        <f t="shared" si="36"/>
        <v>12.69849545</v>
      </c>
      <c r="CQ149" s="11">
        <f t="shared" si="36"/>
        <v>12.72030943</v>
      </c>
      <c r="CR149" s="11">
        <f t="shared" si="36"/>
        <v>12.74310146</v>
      </c>
      <c r="CS149" s="11">
        <f t="shared" si="36"/>
        <v>12.76691046</v>
      </c>
      <c r="CT149" s="11">
        <f t="shared" si="36"/>
        <v>12.79177623</v>
      </c>
      <c r="CU149" s="11">
        <f t="shared" si="36"/>
        <v>12.81773938</v>
      </c>
      <c r="CV149" s="11">
        <f t="shared" si="36"/>
        <v>12.84484119</v>
      </c>
      <c r="CW149" s="11">
        <f t="shared" si="36"/>
        <v>12.87312357</v>
      </c>
      <c r="CX149" s="11">
        <f t="shared" si="36"/>
        <v>12.90262881</v>
      </c>
      <c r="CY149" s="11">
        <f t="shared" si="36"/>
        <v>12.93339951</v>
      </c>
      <c r="CZ149" s="5"/>
      <c r="DA149" s="5"/>
      <c r="DB149" s="5"/>
      <c r="DC149" s="5"/>
    </row>
    <row r="150" ht="15.75" customHeight="1">
      <c r="A150" s="5" t="s">
        <v>109</v>
      </c>
      <c r="B150" s="5" t="s">
        <v>62</v>
      </c>
      <c r="C150" s="8">
        <v>0.3596159669094074</v>
      </c>
      <c r="D150" s="8">
        <v>0.3903831966132983</v>
      </c>
      <c r="E150" s="8">
        <v>0.42192185537832483</v>
      </c>
      <c r="F150" s="8">
        <v>0.45426875159171093</v>
      </c>
      <c r="G150" s="8">
        <v>0.4882827553279036</v>
      </c>
      <c r="H150" s="8">
        <v>0.5253338652151155</v>
      </c>
      <c r="I150" s="8">
        <v>0.5630262644722469</v>
      </c>
      <c r="J150" s="8">
        <v>0.5974081759474698</v>
      </c>
      <c r="K150" s="8">
        <v>0.6334117666329648</v>
      </c>
      <c r="L150" s="8">
        <v>0.6728178531628106</v>
      </c>
      <c r="M150" s="8">
        <v>0.7083862085230642</v>
      </c>
      <c r="N150" s="8">
        <v>0.7426644070938838</v>
      </c>
      <c r="O150" s="8">
        <v>0.7778162679378307</v>
      </c>
      <c r="P150" s="8">
        <v>0.8156069650384444</v>
      </c>
      <c r="Q150" s="8">
        <v>0.8544289682645692</v>
      </c>
      <c r="R150" s="8">
        <v>0.8935092920262566</v>
      </c>
      <c r="S150" s="8">
        <v>0.9324665660351976</v>
      </c>
      <c r="T150" s="8">
        <v>0.9699767619118373</v>
      </c>
      <c r="U150" s="8">
        <v>1.0093418396953895</v>
      </c>
      <c r="V150" s="8">
        <v>1.0478935455499678</v>
      </c>
      <c r="W150" s="8">
        <v>1.083311675064433</v>
      </c>
      <c r="X150" s="8">
        <v>1.1319171525625906</v>
      </c>
      <c r="Y150" s="8">
        <v>1.1831377490583301</v>
      </c>
      <c r="Z150" s="8">
        <v>1.2378047782742703</v>
      </c>
      <c r="AA150" s="8">
        <v>1.287720504292505</v>
      </c>
      <c r="AB150" s="8">
        <v>1.3301189062147536</v>
      </c>
      <c r="AC150" s="8">
        <v>1.3751078156890864</v>
      </c>
      <c r="AD150" s="8">
        <v>1.424030405584543</v>
      </c>
      <c r="AE150" s="8">
        <v>1.4768437487284312</v>
      </c>
      <c r="AF150" s="8">
        <v>1.5294118331976778</v>
      </c>
      <c r="AG150" s="8">
        <v>1.5760745738583735</v>
      </c>
      <c r="AH150" s="8">
        <v>1.6104692550907813</v>
      </c>
      <c r="AI150" s="8">
        <v>1.6401115083804896</v>
      </c>
      <c r="AJ150" s="8">
        <v>1.6734633235393794</v>
      </c>
      <c r="AK150" s="8">
        <v>1.7131117605368198</v>
      </c>
      <c r="AL150" s="8">
        <v>1.7539438036686759</v>
      </c>
      <c r="AM150" s="8">
        <v>1.7967969582015972</v>
      </c>
      <c r="AN150" s="8">
        <v>1.8399336737724508</v>
      </c>
      <c r="AO150" s="8">
        <v>1.882237239954935</v>
      </c>
      <c r="AP150" s="8">
        <v>1.923018097967523</v>
      </c>
      <c r="AQ150" s="8">
        <v>1.9622760754516513</v>
      </c>
      <c r="AR150" s="8">
        <v>1.997450677862729</v>
      </c>
      <c r="AS150" s="8">
        <v>2.0348549306919055</v>
      </c>
      <c r="AT150" s="8">
        <v>2.073918395059224</v>
      </c>
      <c r="AU150" s="8">
        <v>2.1166061608585407</v>
      </c>
      <c r="AV150" s="8">
        <v>2.1564236202676086</v>
      </c>
      <c r="AW150" s="8">
        <v>2.1955657420432524</v>
      </c>
      <c r="AX150" s="8">
        <v>2.239932691432776</v>
      </c>
      <c r="AY150" s="8">
        <v>2.2884909942587393</v>
      </c>
      <c r="AZ150" s="8">
        <v>2.3412124331054165</v>
      </c>
      <c r="BA150" s="8">
        <v>2.3885084411699737</v>
      </c>
      <c r="BB150" s="8">
        <v>2.4366081656514935</v>
      </c>
      <c r="BC150" s="8">
        <v>2.492521651383043</v>
      </c>
      <c r="BD150" s="8">
        <v>2.5450839659711555</v>
      </c>
      <c r="BE150" s="8">
        <v>2.5923402270440836</v>
      </c>
      <c r="BF150" s="8">
        <v>2.6516283542561885</v>
      </c>
      <c r="BG150" s="8">
        <v>2.689441050666095</v>
      </c>
      <c r="BH150" s="8">
        <v>2.7335107722093586</v>
      </c>
      <c r="BI150" s="8">
        <v>2.7550668642023246</v>
      </c>
      <c r="BJ150" s="8">
        <v>2.7752314823336244</v>
      </c>
      <c r="BK150" s="8">
        <v>2.7869095442803316</v>
      </c>
      <c r="BL150" s="8">
        <v>2.8033631148797933</v>
      </c>
      <c r="BM150" s="8">
        <v>2.820747153084802</v>
      </c>
      <c r="BN150" s="8">
        <v>2.8405596976732954</v>
      </c>
      <c r="BO150" s="8">
        <v>2.8637709376741007</v>
      </c>
      <c r="BP150" s="8">
        <v>2.8890392609854123</v>
      </c>
      <c r="BQ150" s="8">
        <v>2.913060622550631</v>
      </c>
      <c r="BR150" s="8">
        <v>2.9460566823824785</v>
      </c>
      <c r="BS150" s="8">
        <v>2.9683740706909623</v>
      </c>
      <c r="BT150" s="8">
        <v>2.986844889968712</v>
      </c>
      <c r="BU150" s="8">
        <v>2.908185275736388</v>
      </c>
      <c r="BV150" s="8">
        <v>2.9341748236288976</v>
      </c>
      <c r="BW150" s="8">
        <v>2.936085953990865</v>
      </c>
      <c r="BX150" s="8">
        <v>2.9381471558986694</v>
      </c>
      <c r="BY150" s="8">
        <v>2.940370160373193</v>
      </c>
      <c r="BZ150" s="8">
        <v>2.9427676061312154</v>
      </c>
      <c r="CA150" s="8">
        <v>2.945353108143958</v>
      </c>
      <c r="CB150" s="8">
        <v>2.9481413310595883</v>
      </c>
      <c r="CC150" s="8">
        <v>2.9511480677721162</v>
      </c>
      <c r="CD150" s="8">
        <v>2.9543903234217535</v>
      </c>
      <c r="CE150" s="8">
        <v>2.9578864051106533</v>
      </c>
      <c r="CF150" s="8">
        <v>2.961656017611953</v>
      </c>
      <c r="CG150" s="8">
        <v>2.9657203653376856</v>
      </c>
      <c r="CH150" s="8">
        <v>2.9701022608108083</v>
      </c>
      <c r="CI150" s="8">
        <v>2.974826239856131</v>
      </c>
      <c r="CJ150" s="8">
        <v>2.979918683681691</v>
      </c>
      <c r="CK150" s="8">
        <v>2.985407947962988</v>
      </c>
      <c r="CL150" s="8">
        <v>2.9913244989634613</v>
      </c>
      <c r="CM150" s="8">
        <v>2.9977010566209623</v>
      </c>
      <c r="CN150" s="8">
        <v>3.0045727443958414</v>
      </c>
      <c r="CO150" s="8">
        <v>3.0119772455046276</v>
      </c>
      <c r="CP150" s="8">
        <v>3.019954964945447</v>
      </c>
      <c r="CQ150" s="8">
        <v>3.0285491964469746</v>
      </c>
      <c r="CR150" s="8">
        <v>3.0378062931292895</v>
      </c>
      <c r="CS150" s="8">
        <v>3.0477758402374473</v>
      </c>
      <c r="CT150" s="8">
        <v>3.058510827779021</v>
      </c>
      <c r="CU150" s="8">
        <v>3.07006782024385</v>
      </c>
      <c r="CV150" s="8">
        <v>3.0825071197827585</v>
      </c>
      <c r="CW150" s="8">
        <v>3.0958929182425936</v>
      </c>
      <c r="CX150" s="8">
        <v>3.1102934322636635</v>
      </c>
      <c r="CY150" s="8">
        <v>3.125781014203687</v>
      </c>
      <c r="CZ150" s="5"/>
      <c r="DA150" s="12" t="s">
        <v>74</v>
      </c>
      <c r="DB150" s="5"/>
      <c r="DC150" s="5"/>
    </row>
    <row r="151" ht="15.75" customHeight="1">
      <c r="A151" s="5" t="s">
        <v>109</v>
      </c>
      <c r="B151" s="5" t="s">
        <v>64</v>
      </c>
      <c r="C151" s="8">
        <v>0.20547541798674562</v>
      </c>
      <c r="D151" s="8">
        <v>0.22305503058417384</v>
      </c>
      <c r="E151" s="8">
        <v>0.24107541811458438</v>
      </c>
      <c r="F151" s="8">
        <v>0.25955761191857174</v>
      </c>
      <c r="G151" s="8">
        <v>0.27899234840545234</v>
      </c>
      <c r="H151" s="8">
        <v>0.3001624096486189</v>
      </c>
      <c r="I151" s="8">
        <v>0.32169888610133923</v>
      </c>
      <c r="J151" s="8">
        <v>0.3413438309971346</v>
      </c>
      <c r="K151" s="8">
        <v>0.36191535518475226</v>
      </c>
      <c r="L151" s="8">
        <v>0.38443096392372855</v>
      </c>
      <c r="M151" s="8">
        <v>0.4047537600169709</v>
      </c>
      <c r="N151" s="8">
        <v>0.424339334598096</v>
      </c>
      <c r="O151" s="8">
        <v>0.4444239895626744</v>
      </c>
      <c r="P151" s="8">
        <v>0.4660162188171856</v>
      </c>
      <c r="Q151" s="8">
        <v>0.4881973906702496</v>
      </c>
      <c r="R151" s="8">
        <v>0.510525642106212</v>
      </c>
      <c r="S151" s="8">
        <v>0.5327827745647644</v>
      </c>
      <c r="T151" s="8">
        <v>0.5542118533380564</v>
      </c>
      <c r="U151" s="8">
        <v>0.5766989554393979</v>
      </c>
      <c r="V151" s="8">
        <v>0.5987187306758803</v>
      </c>
      <c r="W151" s="8">
        <v>0.6189444565858657</v>
      </c>
      <c r="X151" s="8">
        <v>0.6466997547696751</v>
      </c>
      <c r="Y151" s="8">
        <v>0.6759423408689822</v>
      </c>
      <c r="Z151" s="8">
        <v>0.7071450183164697</v>
      </c>
      <c r="AA151" s="8">
        <v>0.735621168384228</v>
      </c>
      <c r="AB151" s="8">
        <v>0.7597872348950353</v>
      </c>
      <c r="AC151" s="8">
        <v>0.7854149571270045</v>
      </c>
      <c r="AD151" s="8">
        <v>0.8132676750991285</v>
      </c>
      <c r="AE151" s="8">
        <v>0.8433162678209436</v>
      </c>
      <c r="AF151" s="8">
        <v>0.8731924860237316</v>
      </c>
      <c r="AG151" s="8">
        <v>0.8996568717503037</v>
      </c>
      <c r="AH151" s="8">
        <v>0.9190747041512392</v>
      </c>
      <c r="AI151" s="8">
        <v>0.9357310035805092</v>
      </c>
      <c r="AJ151" s="8">
        <v>0.954455481490817</v>
      </c>
      <c r="AK151" s="8">
        <v>0.9767211145596385</v>
      </c>
      <c r="AL151" s="8">
        <v>0.9996013864140592</v>
      </c>
      <c r="AM151" s="8">
        <v>1.023569966238319</v>
      </c>
      <c r="AN151" s="8">
        <v>1.0476294737489744</v>
      </c>
      <c r="AO151" s="8">
        <v>1.0711375807458214</v>
      </c>
      <c r="AP151" s="8">
        <v>1.0936963750683482</v>
      </c>
      <c r="AQ151" s="8">
        <v>1.1153022120828675</v>
      </c>
      <c r="AR151" s="8">
        <v>1.1344811851416905</v>
      </c>
      <c r="AS151" s="8">
        <v>1.1548431261997087</v>
      </c>
      <c r="AT151" s="8">
        <v>1.176059362620313</v>
      </c>
      <c r="AU151" s="8">
        <v>1.1992502822766204</v>
      </c>
      <c r="AV151" s="8">
        <v>1.2207029211496732</v>
      </c>
      <c r="AW151" s="8">
        <v>1.2392818932544145</v>
      </c>
      <c r="AX151" s="8">
        <v>1.2630745565817325</v>
      </c>
      <c r="AY151" s="8">
        <v>1.301259333435663</v>
      </c>
      <c r="AZ151" s="8">
        <v>1.3471182091203913</v>
      </c>
      <c r="BA151" s="8">
        <v>1.3804892641551874</v>
      </c>
      <c r="BB151" s="8">
        <v>1.4320786318385</v>
      </c>
      <c r="BC151" s="8">
        <v>1.467866502500056</v>
      </c>
      <c r="BD151" s="8">
        <v>1.5090626362583932</v>
      </c>
      <c r="BE151" s="8">
        <v>1.5414539708852983</v>
      </c>
      <c r="BF151" s="8">
        <v>1.5739353181162106</v>
      </c>
      <c r="BG151" s="8">
        <v>1.6334869342288496</v>
      </c>
      <c r="BH151" s="8">
        <v>1.7024411386536284</v>
      </c>
      <c r="BI151" s="8">
        <v>1.7543348703821051</v>
      </c>
      <c r="BJ151" s="8">
        <v>1.775008893423959</v>
      </c>
      <c r="BK151" s="8">
        <v>1.7852225145814498</v>
      </c>
      <c r="BL151" s="8">
        <v>1.7952350541492668</v>
      </c>
      <c r="BM151" s="8">
        <v>1.8026743051184866</v>
      </c>
      <c r="BN151" s="8">
        <v>1.800545584970479</v>
      </c>
      <c r="BO151" s="8">
        <v>1.7972283150608364</v>
      </c>
      <c r="BP151" s="8">
        <v>1.7920684789369123</v>
      </c>
      <c r="BQ151" s="8">
        <v>1.791748589564872</v>
      </c>
      <c r="BR151" s="8">
        <v>1.7987494222264804</v>
      </c>
      <c r="BS151" s="8">
        <v>1.7940769194637314</v>
      </c>
      <c r="BT151" s="8">
        <v>1.7915558761707853</v>
      </c>
      <c r="BU151" s="8">
        <v>1.7262459628478444</v>
      </c>
      <c r="BV151" s="8">
        <v>1.718198683317588</v>
      </c>
      <c r="BW151" s="8">
        <v>1.7283688137233328</v>
      </c>
      <c r="BX151" s="8">
        <v>1.7390271165480156</v>
      </c>
      <c r="BY151" s="8">
        <v>1.7501979949852315</v>
      </c>
      <c r="BZ151" s="8">
        <v>1.7619071170489218</v>
      </c>
      <c r="CA151" s="8">
        <v>1.7741814786841024</v>
      </c>
      <c r="CB151" s="8">
        <v>1.787049468805813</v>
      </c>
      <c r="CC151" s="8">
        <v>1.8005409360275988</v>
      </c>
      <c r="CD151" s="8">
        <v>1.814687256761229</v>
      </c>
      <c r="CE151" s="8">
        <v>1.8295214042737893</v>
      </c>
      <c r="CF151" s="8">
        <v>1.8450780181741566</v>
      </c>
      <c r="CG151" s="8">
        <v>1.8613934736650652</v>
      </c>
      <c r="CH151" s="8">
        <v>1.878505949736104</v>
      </c>
      <c r="CI151" s="8">
        <v>1.896455495283116</v>
      </c>
      <c r="CJ151" s="8">
        <v>1.915284091916323</v>
      </c>
      <c r="CK151" s="8">
        <v>1.9350357119582307</v>
      </c>
      <c r="CL151" s="8">
        <v>1.955756369827764</v>
      </c>
      <c r="CM151" s="8">
        <v>1.9774941646535442</v>
      </c>
      <c r="CN151" s="8">
        <v>2.000299311550726</v>
      </c>
      <c r="CO151" s="8">
        <v>2.024224158526355</v>
      </c>
      <c r="CP151" s="8">
        <v>2.0493231854416214</v>
      </c>
      <c r="CQ151" s="8">
        <v>2.07565298085006</v>
      </c>
      <c r="CR151" s="8">
        <v>2.103272191843736</v>
      </c>
      <c r="CS151" s="8">
        <v>2.1322414412713955</v>
      </c>
      <c r="CT151" s="8">
        <v>2.1626232058421886</v>
      </c>
      <c r="CU151" s="8">
        <v>2.1944816476981526</v>
      </c>
      <c r="CV151" s="8">
        <v>2.2278823910350454</v>
      </c>
      <c r="CW151" s="8">
        <v>2.2628922342878384</v>
      </c>
      <c r="CX151" s="8">
        <v>2.299578787296373</v>
      </c>
      <c r="CY151" s="8">
        <v>2.3380100217620097</v>
      </c>
      <c r="CZ151" s="5"/>
      <c r="DA151" s="12" t="s">
        <v>74</v>
      </c>
      <c r="DB151" s="5"/>
      <c r="DC151" s="5"/>
    </row>
    <row r="152" ht="15.75" customHeight="1">
      <c r="A152" s="5" t="s">
        <v>109</v>
      </c>
      <c r="B152" s="5" t="s">
        <v>65</v>
      </c>
      <c r="C152" s="8">
        <v>0.23807478576360072</v>
      </c>
      <c r="D152" s="8">
        <v>0.2584434400161379</v>
      </c>
      <c r="E152" s="8">
        <v>0.27932275373928234</v>
      </c>
      <c r="F152" s="8">
        <v>0.3007370261789413</v>
      </c>
      <c r="G152" s="8">
        <v>0.3232547033540107</v>
      </c>
      <c r="H152" s="8">
        <v>0.34778246742344693</v>
      </c>
      <c r="I152" s="8">
        <v>0.37273369304872833</v>
      </c>
      <c r="J152" s="8">
        <v>0.3954912866119472</v>
      </c>
      <c r="K152" s="8">
        <v>0.4193189811503913</v>
      </c>
      <c r="L152" s="8">
        <v>0.44539344482192467</v>
      </c>
      <c r="M152" s="8">
        <v>0.46891814100771595</v>
      </c>
      <c r="N152" s="8">
        <v>0.4915751828735345</v>
      </c>
      <c r="O152" s="8">
        <v>0.5147908958431232</v>
      </c>
      <c r="P152" s="8">
        <v>0.5397260013893395</v>
      </c>
      <c r="Q152" s="8">
        <v>0.5653064830358204</v>
      </c>
      <c r="R152" s="8">
        <v>0.5910087990946893</v>
      </c>
      <c r="S152" s="8">
        <v>0.6165666509340954</v>
      </c>
      <c r="T152" s="8">
        <v>0.6410877594001945</v>
      </c>
      <c r="U152" s="8">
        <v>0.6667406517889992</v>
      </c>
      <c r="V152" s="8">
        <v>0.6917400143223214</v>
      </c>
      <c r="W152" s="8">
        <v>0.7145299353519806</v>
      </c>
      <c r="X152" s="8">
        <v>0.7458630985853755</v>
      </c>
      <c r="Y152" s="8">
        <v>0.7787335692806683</v>
      </c>
      <c r="Z152" s="8">
        <v>0.8136663171763604</v>
      </c>
      <c r="AA152" s="8">
        <v>0.8452091200766356</v>
      </c>
      <c r="AB152" s="8">
        <v>0.8715064395701544</v>
      </c>
      <c r="AC152" s="8">
        <v>0.8992267099848306</v>
      </c>
      <c r="AD152" s="8">
        <v>0.9292373982856557</v>
      </c>
      <c r="AE152" s="8">
        <v>0.9614899645030829</v>
      </c>
      <c r="AF152" s="8">
        <v>0.993227806931241</v>
      </c>
      <c r="AG152" s="8">
        <v>1.0206869274450636</v>
      </c>
      <c r="AH152" s="8">
        <v>1.0397951720413325</v>
      </c>
      <c r="AI152" s="8">
        <v>1.0554054749620414</v>
      </c>
      <c r="AJ152" s="8">
        <v>1.073112769636132</v>
      </c>
      <c r="AK152" s="8">
        <v>1.0946234056409025</v>
      </c>
      <c r="AL152" s="8">
        <v>1.116546633403641</v>
      </c>
      <c r="AM152" s="8">
        <v>1.1394315020226498</v>
      </c>
      <c r="AN152" s="8">
        <v>1.162122669887752</v>
      </c>
      <c r="AO152" s="8">
        <v>1.1838762210099</v>
      </c>
      <c r="AP152" s="8">
        <v>1.2042315786957871</v>
      </c>
      <c r="AQ152" s="8">
        <v>1.2231853201410021</v>
      </c>
      <c r="AR152" s="8">
        <v>1.2389453478587777</v>
      </c>
      <c r="AS152" s="8">
        <v>1.2557678559277334</v>
      </c>
      <c r="AT152" s="8">
        <v>1.2732746343408357</v>
      </c>
      <c r="AU152" s="8">
        <v>1.2927678830376248</v>
      </c>
      <c r="AV152" s="8">
        <v>1.309951306897788</v>
      </c>
      <c r="AW152" s="8">
        <v>1.322978994458176</v>
      </c>
      <c r="AX152" s="8">
        <v>1.3382042333850197</v>
      </c>
      <c r="AY152" s="8">
        <v>1.3588137989628188</v>
      </c>
      <c r="AZ152" s="8">
        <v>1.3892802806558235</v>
      </c>
      <c r="BA152" s="8">
        <v>1.4122874242273373</v>
      </c>
      <c r="BB152" s="8">
        <v>1.46153389266134</v>
      </c>
      <c r="BC152" s="8">
        <v>1.5015377032478296</v>
      </c>
      <c r="BD152" s="8">
        <v>1.5566484489289096</v>
      </c>
      <c r="BE152" s="8">
        <v>1.6163751759285048</v>
      </c>
      <c r="BF152" s="8">
        <v>1.6721485817384227</v>
      </c>
      <c r="BG152" s="8">
        <v>1.7439035024858147</v>
      </c>
      <c r="BH152" s="8">
        <v>1.7572695444281017</v>
      </c>
      <c r="BI152" s="8">
        <v>1.779987735085148</v>
      </c>
      <c r="BJ152" s="8">
        <v>1.8020540451891258</v>
      </c>
      <c r="BK152" s="8">
        <v>1.8198375679949705</v>
      </c>
      <c r="BL152" s="8">
        <v>1.8586016085439618</v>
      </c>
      <c r="BM152" s="8">
        <v>1.8865219975871128</v>
      </c>
      <c r="BN152" s="8">
        <v>1.9229023360561097</v>
      </c>
      <c r="BO152" s="8">
        <v>1.958745909298998</v>
      </c>
      <c r="BP152" s="8">
        <v>1.9824691283119726</v>
      </c>
      <c r="BQ152" s="8">
        <v>2.0082771032384112</v>
      </c>
      <c r="BR152" s="8">
        <v>2.0360453504993345</v>
      </c>
      <c r="BS152" s="8">
        <v>2.0638715521924884</v>
      </c>
      <c r="BT152" s="8">
        <v>2.101957917874413</v>
      </c>
      <c r="BU152" s="8">
        <v>2.061871096304659</v>
      </c>
      <c r="BV152" s="8">
        <v>2.0941203905663217</v>
      </c>
      <c r="BW152" s="8">
        <v>2.0944178945070817</v>
      </c>
      <c r="BX152" s="8">
        <v>2.0947517736438175</v>
      </c>
      <c r="BY152" s="8">
        <v>2.095126477409475</v>
      </c>
      <c r="BZ152" s="8">
        <v>2.0955469999857765</v>
      </c>
      <c r="CA152" s="8">
        <v>2.0960189471231874</v>
      </c>
      <c r="CB152" s="8">
        <v>2.0965486111890352</v>
      </c>
      <c r="CC152" s="8">
        <v>2.097143055464943</v>
      </c>
      <c r="CD152" s="8">
        <v>2.0978102088434025</v>
      </c>
      <c r="CE152" s="8">
        <v>2.0985589722186355</v>
      </c>
      <c r="CF152" s="8">
        <v>2.0993993380310947</v>
      </c>
      <c r="CG152" s="8">
        <v>2.1003425246106775</v>
      </c>
      <c r="CH152" s="8">
        <v>2.101401127173779</v>
      </c>
      <c r="CI152" s="8">
        <v>2.102589287567162</v>
      </c>
      <c r="CJ152" s="8">
        <v>2.103922885120978</v>
      </c>
      <c r="CK152" s="8">
        <v>2.105419751278541</v>
      </c>
      <c r="CL152" s="8">
        <v>2.107099911016485</v>
      </c>
      <c r="CM152" s="8">
        <v>2.108985854461356</v>
      </c>
      <c r="CN152" s="8">
        <v>2.111102842553676</v>
      </c>
      <c r="CO152" s="8">
        <v>2.113479251115085</v>
      </c>
      <c r="CP152" s="8">
        <v>2.116146958245952</v>
      </c>
      <c r="CQ152" s="8">
        <v>2.119141780628144</v>
      </c>
      <c r="CR152" s="8">
        <v>2.122503965039249</v>
      </c>
      <c r="CS152" s="8">
        <v>2.1262787422093297</v>
      </c>
      <c r="CT152" s="8">
        <v>2.1305169510776722</v>
      </c>
      <c r="CU152" s="8">
        <v>2.135275742542157</v>
      </c>
      <c r="CV152" s="8">
        <v>2.1406193729418264</v>
      </c>
      <c r="CW152" s="8">
        <v>2.1466200987730364</v>
      </c>
      <c r="CX152" s="8">
        <v>2.1533591855012957</v>
      </c>
      <c r="CY152" s="8">
        <v>2.1609280447704395</v>
      </c>
      <c r="CZ152" s="5"/>
      <c r="DA152" s="12" t="s">
        <v>74</v>
      </c>
      <c r="DB152" s="5"/>
      <c r="DC152" s="5"/>
    </row>
    <row r="153" ht="15.75" customHeight="1">
      <c r="A153" s="10" t="s">
        <v>109</v>
      </c>
      <c r="B153" s="10" t="s">
        <v>66</v>
      </c>
      <c r="C153" s="11">
        <f t="shared" ref="C153:CY153" si="37">SUM(C150:C152)</f>
        <v>0.8031661707</v>
      </c>
      <c r="D153" s="11">
        <f t="shared" si="37"/>
        <v>0.8718816672</v>
      </c>
      <c r="E153" s="11">
        <f t="shared" si="37"/>
        <v>0.9423200272</v>
      </c>
      <c r="F153" s="11">
        <f t="shared" si="37"/>
        <v>1.01456339</v>
      </c>
      <c r="G153" s="11">
        <f t="shared" si="37"/>
        <v>1.090529807</v>
      </c>
      <c r="H153" s="11">
        <f t="shared" si="37"/>
        <v>1.173278742</v>
      </c>
      <c r="I153" s="11">
        <f t="shared" si="37"/>
        <v>1.257458844</v>
      </c>
      <c r="J153" s="11">
        <f t="shared" si="37"/>
        <v>1.334243294</v>
      </c>
      <c r="K153" s="11">
        <f t="shared" si="37"/>
        <v>1.414646103</v>
      </c>
      <c r="L153" s="11">
        <f t="shared" si="37"/>
        <v>1.502642262</v>
      </c>
      <c r="M153" s="11">
        <f t="shared" si="37"/>
        <v>1.58205811</v>
      </c>
      <c r="N153" s="11">
        <f t="shared" si="37"/>
        <v>1.658578925</v>
      </c>
      <c r="O153" s="11">
        <f t="shared" si="37"/>
        <v>1.737031153</v>
      </c>
      <c r="P153" s="11">
        <f t="shared" si="37"/>
        <v>1.821349185</v>
      </c>
      <c r="Q153" s="11">
        <f t="shared" si="37"/>
        <v>1.907932842</v>
      </c>
      <c r="R153" s="11">
        <f t="shared" si="37"/>
        <v>1.995043733</v>
      </c>
      <c r="S153" s="11">
        <f t="shared" si="37"/>
        <v>2.081815992</v>
      </c>
      <c r="T153" s="11">
        <f t="shared" si="37"/>
        <v>2.165276375</v>
      </c>
      <c r="U153" s="11">
        <f t="shared" si="37"/>
        <v>2.252781447</v>
      </c>
      <c r="V153" s="11">
        <f t="shared" si="37"/>
        <v>2.338352291</v>
      </c>
      <c r="W153" s="11">
        <f t="shared" si="37"/>
        <v>2.416786067</v>
      </c>
      <c r="X153" s="11">
        <f t="shared" si="37"/>
        <v>2.524480006</v>
      </c>
      <c r="Y153" s="11">
        <f t="shared" si="37"/>
        <v>2.637813659</v>
      </c>
      <c r="Z153" s="11">
        <f t="shared" si="37"/>
        <v>2.758616114</v>
      </c>
      <c r="AA153" s="11">
        <f t="shared" si="37"/>
        <v>2.868550793</v>
      </c>
      <c r="AB153" s="11">
        <f t="shared" si="37"/>
        <v>2.961412581</v>
      </c>
      <c r="AC153" s="11">
        <f t="shared" si="37"/>
        <v>3.059749483</v>
      </c>
      <c r="AD153" s="11">
        <f t="shared" si="37"/>
        <v>3.166535479</v>
      </c>
      <c r="AE153" s="11">
        <f t="shared" si="37"/>
        <v>3.281649981</v>
      </c>
      <c r="AF153" s="11">
        <f t="shared" si="37"/>
        <v>3.395832126</v>
      </c>
      <c r="AG153" s="11">
        <f t="shared" si="37"/>
        <v>3.496418373</v>
      </c>
      <c r="AH153" s="11">
        <f t="shared" si="37"/>
        <v>3.569339131</v>
      </c>
      <c r="AI153" s="11">
        <f t="shared" si="37"/>
        <v>3.631247987</v>
      </c>
      <c r="AJ153" s="11">
        <f t="shared" si="37"/>
        <v>3.701031575</v>
      </c>
      <c r="AK153" s="11">
        <f t="shared" si="37"/>
        <v>3.784456281</v>
      </c>
      <c r="AL153" s="11">
        <f t="shared" si="37"/>
        <v>3.870091823</v>
      </c>
      <c r="AM153" s="11">
        <f t="shared" si="37"/>
        <v>3.959798426</v>
      </c>
      <c r="AN153" s="11">
        <f t="shared" si="37"/>
        <v>4.049685817</v>
      </c>
      <c r="AO153" s="11">
        <f t="shared" si="37"/>
        <v>4.137251042</v>
      </c>
      <c r="AP153" s="11">
        <f t="shared" si="37"/>
        <v>4.220946052</v>
      </c>
      <c r="AQ153" s="11">
        <f t="shared" si="37"/>
        <v>4.300763608</v>
      </c>
      <c r="AR153" s="11">
        <f t="shared" si="37"/>
        <v>4.370877211</v>
      </c>
      <c r="AS153" s="11">
        <f t="shared" si="37"/>
        <v>4.445465913</v>
      </c>
      <c r="AT153" s="11">
        <f t="shared" si="37"/>
        <v>4.523252392</v>
      </c>
      <c r="AU153" s="11">
        <f t="shared" si="37"/>
        <v>4.608624326</v>
      </c>
      <c r="AV153" s="11">
        <f t="shared" si="37"/>
        <v>4.687077848</v>
      </c>
      <c r="AW153" s="11">
        <f t="shared" si="37"/>
        <v>4.75782663</v>
      </c>
      <c r="AX153" s="11">
        <f t="shared" si="37"/>
        <v>4.841211481</v>
      </c>
      <c r="AY153" s="11">
        <f t="shared" si="37"/>
        <v>4.948564127</v>
      </c>
      <c r="AZ153" s="11">
        <f t="shared" si="37"/>
        <v>5.077610923</v>
      </c>
      <c r="BA153" s="11">
        <f t="shared" si="37"/>
        <v>5.18128513</v>
      </c>
      <c r="BB153" s="11">
        <f t="shared" si="37"/>
        <v>5.33022069</v>
      </c>
      <c r="BC153" s="11">
        <f t="shared" si="37"/>
        <v>5.461925857</v>
      </c>
      <c r="BD153" s="11">
        <f t="shared" si="37"/>
        <v>5.610795051</v>
      </c>
      <c r="BE153" s="11">
        <f t="shared" si="37"/>
        <v>5.750169374</v>
      </c>
      <c r="BF153" s="11">
        <f t="shared" si="37"/>
        <v>5.897712254</v>
      </c>
      <c r="BG153" s="11">
        <f t="shared" si="37"/>
        <v>6.066831487</v>
      </c>
      <c r="BH153" s="11">
        <f t="shared" si="37"/>
        <v>6.193221455</v>
      </c>
      <c r="BI153" s="11">
        <f t="shared" si="37"/>
        <v>6.28938947</v>
      </c>
      <c r="BJ153" s="11">
        <f t="shared" si="37"/>
        <v>6.352294421</v>
      </c>
      <c r="BK153" s="11">
        <f t="shared" si="37"/>
        <v>6.391969627</v>
      </c>
      <c r="BL153" s="11">
        <f t="shared" si="37"/>
        <v>6.457199778</v>
      </c>
      <c r="BM153" s="11">
        <f t="shared" si="37"/>
        <v>6.509943456</v>
      </c>
      <c r="BN153" s="11">
        <f t="shared" si="37"/>
        <v>6.564007619</v>
      </c>
      <c r="BO153" s="11">
        <f t="shared" si="37"/>
        <v>6.619745162</v>
      </c>
      <c r="BP153" s="11">
        <f t="shared" si="37"/>
        <v>6.663576868</v>
      </c>
      <c r="BQ153" s="11">
        <f t="shared" si="37"/>
        <v>6.713086315</v>
      </c>
      <c r="BR153" s="11">
        <f t="shared" si="37"/>
        <v>6.780851455</v>
      </c>
      <c r="BS153" s="11">
        <f t="shared" si="37"/>
        <v>6.826322542</v>
      </c>
      <c r="BT153" s="11">
        <f t="shared" si="37"/>
        <v>6.880358684</v>
      </c>
      <c r="BU153" s="11">
        <f t="shared" si="37"/>
        <v>6.696302335</v>
      </c>
      <c r="BV153" s="11">
        <f t="shared" si="37"/>
        <v>6.746493898</v>
      </c>
      <c r="BW153" s="11">
        <f t="shared" si="37"/>
        <v>6.758872662</v>
      </c>
      <c r="BX153" s="11">
        <f t="shared" si="37"/>
        <v>6.771926046</v>
      </c>
      <c r="BY153" s="11">
        <f t="shared" si="37"/>
        <v>6.785694633</v>
      </c>
      <c r="BZ153" s="11">
        <f t="shared" si="37"/>
        <v>6.800221723</v>
      </c>
      <c r="CA153" s="11">
        <f t="shared" si="37"/>
        <v>6.815553534</v>
      </c>
      <c r="CB153" s="11">
        <f t="shared" si="37"/>
        <v>6.831739411</v>
      </c>
      <c r="CC153" s="11">
        <f t="shared" si="37"/>
        <v>6.848832059</v>
      </c>
      <c r="CD153" s="11">
        <f t="shared" si="37"/>
        <v>6.866887789</v>
      </c>
      <c r="CE153" s="11">
        <f t="shared" si="37"/>
        <v>6.885966782</v>
      </c>
      <c r="CF153" s="11">
        <f t="shared" si="37"/>
        <v>6.906133374</v>
      </c>
      <c r="CG153" s="11">
        <f t="shared" si="37"/>
        <v>6.927456364</v>
      </c>
      <c r="CH153" s="11">
        <f t="shared" si="37"/>
        <v>6.950009338</v>
      </c>
      <c r="CI153" s="11">
        <f t="shared" si="37"/>
        <v>6.973871023</v>
      </c>
      <c r="CJ153" s="11">
        <f t="shared" si="37"/>
        <v>6.999125661</v>
      </c>
      <c r="CK153" s="11">
        <f t="shared" si="37"/>
        <v>7.025863411</v>
      </c>
      <c r="CL153" s="11">
        <f t="shared" si="37"/>
        <v>7.05418078</v>
      </c>
      <c r="CM153" s="11">
        <f t="shared" si="37"/>
        <v>7.084181076</v>
      </c>
      <c r="CN153" s="11">
        <f t="shared" si="37"/>
        <v>7.115974899</v>
      </c>
      <c r="CO153" s="11">
        <f t="shared" si="37"/>
        <v>7.149680655</v>
      </c>
      <c r="CP153" s="11">
        <f t="shared" si="37"/>
        <v>7.185425109</v>
      </c>
      <c r="CQ153" s="11">
        <f t="shared" si="37"/>
        <v>7.223343958</v>
      </c>
      <c r="CR153" s="11">
        <f t="shared" si="37"/>
        <v>7.26358245</v>
      </c>
      <c r="CS153" s="11">
        <f t="shared" si="37"/>
        <v>7.306296024</v>
      </c>
      <c r="CT153" s="11">
        <f t="shared" si="37"/>
        <v>7.351650985</v>
      </c>
      <c r="CU153" s="11">
        <f t="shared" si="37"/>
        <v>7.39982521</v>
      </c>
      <c r="CV153" s="11">
        <f t="shared" si="37"/>
        <v>7.451008884</v>
      </c>
      <c r="CW153" s="11">
        <f t="shared" si="37"/>
        <v>7.505405251</v>
      </c>
      <c r="CX153" s="11">
        <f t="shared" si="37"/>
        <v>7.563231405</v>
      </c>
      <c r="CY153" s="11">
        <f t="shared" si="37"/>
        <v>7.624719081</v>
      </c>
      <c r="CZ153" s="5"/>
      <c r="DA153" s="5"/>
      <c r="DB153" s="5"/>
      <c r="DC153" s="5"/>
    </row>
    <row r="154" ht="15.75" customHeight="1">
      <c r="A154" s="5" t="s">
        <v>110</v>
      </c>
      <c r="B154" s="5" t="s">
        <v>62</v>
      </c>
      <c r="C154" s="8">
        <v>0.7183160535639502</v>
      </c>
      <c r="D154" s="8">
        <v>0.7766848746911371</v>
      </c>
      <c r="E154" s="8">
        <v>0.8361774174202061</v>
      </c>
      <c r="F154" s="8">
        <v>0.8968636230344809</v>
      </c>
      <c r="G154" s="8">
        <v>0.9604294383581733</v>
      </c>
      <c r="H154" s="8">
        <v>1.029538020732451</v>
      </c>
      <c r="I154" s="8">
        <v>1.0994613655968413</v>
      </c>
      <c r="J154" s="8">
        <v>1.1625115763330547</v>
      </c>
      <c r="K154" s="8">
        <v>1.228334471321424</v>
      </c>
      <c r="L154" s="8">
        <v>1.3003525997330179</v>
      </c>
      <c r="M154" s="8">
        <v>1.364566562931408</v>
      </c>
      <c r="N154" s="8">
        <v>1.4326151364331527</v>
      </c>
      <c r="O154" s="8">
        <v>1.5025014539138373</v>
      </c>
      <c r="P154" s="8">
        <v>1.5776429752135677</v>
      </c>
      <c r="Q154" s="8">
        <v>1.6549426962286353</v>
      </c>
      <c r="R154" s="8">
        <v>1.732905282617101</v>
      </c>
      <c r="S154" s="8">
        <v>1.8107880461656731</v>
      </c>
      <c r="T154" s="8">
        <v>1.8860117286914535</v>
      </c>
      <c r="U154" s="8">
        <v>1.9649903303220568</v>
      </c>
      <c r="V154" s="8">
        <v>2.0425326753250412</v>
      </c>
      <c r="W154" s="8">
        <v>2.114101548573466</v>
      </c>
      <c r="X154" s="8">
        <v>2.164659811319993</v>
      </c>
      <c r="Y154" s="8">
        <v>2.218136993904627</v>
      </c>
      <c r="Z154" s="8">
        <v>2.2758930595075935</v>
      </c>
      <c r="AA154" s="8">
        <v>2.322897779218294</v>
      </c>
      <c r="AB154" s="8">
        <v>2.35485301373521</v>
      </c>
      <c r="AC154" s="8">
        <v>2.3901504784509497</v>
      </c>
      <c r="AD154" s="8">
        <v>2.4309038234538387</v>
      </c>
      <c r="AE154" s="8">
        <v>2.4767535763849358</v>
      </c>
      <c r="AF154" s="8">
        <v>2.520619345788232</v>
      </c>
      <c r="AG154" s="8">
        <v>2.553432348414485</v>
      </c>
      <c r="AH154" s="8">
        <v>2.5943447208145196</v>
      </c>
      <c r="AI154" s="8">
        <v>2.627356902898999</v>
      </c>
      <c r="AJ154" s="8">
        <v>2.6660851078686125</v>
      </c>
      <c r="AK154" s="8">
        <v>2.7145396302508367</v>
      </c>
      <c r="AL154" s="8">
        <v>2.7645111774052102</v>
      </c>
      <c r="AM154" s="8">
        <v>2.817295171323721</v>
      </c>
      <c r="AN154" s="8">
        <v>2.870144003547423</v>
      </c>
      <c r="AO154" s="8">
        <v>2.9213298954838995</v>
      </c>
      <c r="AP154" s="8">
        <v>2.969818901953857</v>
      </c>
      <c r="AQ154" s="8">
        <v>3.015656031479968</v>
      </c>
      <c r="AR154" s="8">
        <v>3.0376688449769165</v>
      </c>
      <c r="AS154" s="8">
        <v>3.062862970448046</v>
      </c>
      <c r="AT154" s="8">
        <v>3.0902948026434514</v>
      </c>
      <c r="AU154" s="8">
        <v>3.122800456929128</v>
      </c>
      <c r="AV154" s="8">
        <v>3.1507468703551473</v>
      </c>
      <c r="AW154" s="8">
        <v>3.1954917579638504</v>
      </c>
      <c r="AX154" s="8">
        <v>3.254378307618902</v>
      </c>
      <c r="AY154" s="8">
        <v>3.301800197739656</v>
      </c>
      <c r="AZ154" s="8">
        <v>3.348523268645951</v>
      </c>
      <c r="BA154" s="8">
        <v>3.4048827838670923</v>
      </c>
      <c r="BB154" s="8">
        <v>3.4440442910290736</v>
      </c>
      <c r="BC154" s="8">
        <v>3.487511916187911</v>
      </c>
      <c r="BD154" s="8">
        <v>3.552099341035998</v>
      </c>
      <c r="BE154" s="8">
        <v>3.63122014300179</v>
      </c>
      <c r="BF154" s="8">
        <v>3.7528687449228175</v>
      </c>
      <c r="BG154" s="8">
        <v>3.8639731140510802</v>
      </c>
      <c r="BH154" s="8">
        <v>3.939069533773753</v>
      </c>
      <c r="BI154" s="8">
        <v>3.982044315751069</v>
      </c>
      <c r="BJ154" s="8">
        <v>3.982962068885031</v>
      </c>
      <c r="BK154" s="8">
        <v>3.957464527199853</v>
      </c>
      <c r="BL154" s="8">
        <v>3.972942711234481</v>
      </c>
      <c r="BM154" s="8">
        <v>3.9861335612243067</v>
      </c>
      <c r="BN154" s="8">
        <v>4.014044221514677</v>
      </c>
      <c r="BO154" s="8">
        <v>4.041339160809959</v>
      </c>
      <c r="BP154" s="8">
        <v>4.069580870312688</v>
      </c>
      <c r="BQ154" s="8">
        <v>4.108643043681858</v>
      </c>
      <c r="BR154" s="8">
        <v>4.157773363470001</v>
      </c>
      <c r="BS154" s="8">
        <v>4.221424887430821</v>
      </c>
      <c r="BT154" s="8">
        <v>4.258298820593621</v>
      </c>
      <c r="BU154" s="8">
        <v>4.37673909458929</v>
      </c>
      <c r="BV154" s="8">
        <v>4.452416438975313</v>
      </c>
      <c r="BW154" s="8">
        <v>4.461589521798299</v>
      </c>
      <c r="BX154" s="8">
        <v>4.47138631198868</v>
      </c>
      <c r="BY154" s="8">
        <v>4.481849140157614</v>
      </c>
      <c r="BZ154" s="8">
        <v>4.493023183582559</v>
      </c>
      <c r="CA154" s="8">
        <v>4.504956650567212</v>
      </c>
      <c r="CB154" s="8">
        <v>4.517700974991954</v>
      </c>
      <c r="CC154" s="8">
        <v>4.531311021189481</v>
      </c>
      <c r="CD154" s="8">
        <v>4.545845299162204</v>
      </c>
      <c r="CE154" s="8">
        <v>4.561366190003647</v>
      </c>
      <c r="CF154" s="8">
        <v>4.577940181187218</v>
      </c>
      <c r="CG154" s="8">
        <v>4.5956381111320574</v>
      </c>
      <c r="CH154" s="8">
        <v>4.6145354221349795</v>
      </c>
      <c r="CI154" s="8">
        <v>4.634712420354923</v>
      </c>
      <c r="CJ154" s="8">
        <v>4.65625454103415</v>
      </c>
      <c r="CK154" s="8">
        <v>4.679252616517542</v>
      </c>
      <c r="CL154" s="8">
        <v>4.703803143862733</v>
      </c>
      <c r="CM154" s="8">
        <v>4.7300085478898355</v>
      </c>
      <c r="CN154" s="8">
        <v>4.757977434365758</v>
      </c>
      <c r="CO154" s="8">
        <v>4.787824826614359</v>
      </c>
      <c r="CP154" s="8">
        <v>4.819672377143984</v>
      </c>
      <c r="CQ154" s="8">
        <v>4.853648543836113</v>
      </c>
      <c r="CR154" s="8">
        <v>4.889888717784979</v>
      </c>
      <c r="CS154" s="8">
        <v>4.928535286954934</v>
      </c>
      <c r="CT154" s="8">
        <v>4.969737616363562</v>
      </c>
      <c r="CU154" s="8">
        <v>5.0136519214372495</v>
      </c>
      <c r="CV154" s="8">
        <v>5.060441006459655</v>
      </c>
      <c r="CW154" s="8">
        <v>5.110273834592048</v>
      </c>
      <c r="CX154" s="8">
        <v>5.163324889760491</v>
      </c>
      <c r="CY154" s="8">
        <v>5.219773283790101</v>
      </c>
      <c r="CZ154" s="5"/>
      <c r="DA154" s="5" t="s">
        <v>70</v>
      </c>
      <c r="DB154" s="5"/>
      <c r="DC154" s="5"/>
    </row>
    <row r="155" ht="15.75" customHeight="1">
      <c r="A155" s="5" t="s">
        <v>110</v>
      </c>
      <c r="B155" s="5" t="s">
        <v>64</v>
      </c>
      <c r="C155" s="8">
        <v>1.124036446803345</v>
      </c>
      <c r="D155" s="8">
        <v>1.2153732364534455</v>
      </c>
      <c r="E155" s="8">
        <v>1.3084684498161658</v>
      </c>
      <c r="F155" s="8">
        <v>1.4034315323269193</v>
      </c>
      <c r="G155" s="8">
        <v>1.5029006893392314</v>
      </c>
      <c r="H155" s="8">
        <v>1.6110432852644705</v>
      </c>
      <c r="I155" s="8">
        <v>1.720460832560775</v>
      </c>
      <c r="J155" s="8">
        <v>1.8191231353275295</v>
      </c>
      <c r="K155" s="8">
        <v>1.9221241573640813</v>
      </c>
      <c r="L155" s="8">
        <v>2.034819535017953</v>
      </c>
      <c r="M155" s="8">
        <v>2.1353026259153305</v>
      </c>
      <c r="N155" s="8">
        <v>2.2417858853754513</v>
      </c>
      <c r="O155" s="8">
        <v>2.3511443130792564</v>
      </c>
      <c r="P155" s="8">
        <v>2.4687251892074142</v>
      </c>
      <c r="Q155" s="8">
        <v>2.589681562197382</v>
      </c>
      <c r="R155" s="8">
        <v>2.7116724386741655</v>
      </c>
      <c r="S155" s="8">
        <v>2.833534073982649</v>
      </c>
      <c r="T155" s="8">
        <v>2.951228144472501</v>
      </c>
      <c r="U155" s="8">
        <v>3.0747883051376523</v>
      </c>
      <c r="V155" s="8">
        <v>3.1960871059007965</v>
      </c>
      <c r="W155" s="8">
        <v>3.308019132911838</v>
      </c>
      <c r="X155" s="8">
        <v>3.3870501248436686</v>
      </c>
      <c r="Y155" s="8">
        <v>3.4706164403453026</v>
      </c>
      <c r="Z155" s="8">
        <v>3.560837026406927</v>
      </c>
      <c r="AA155" s="8">
        <v>3.6341815590180797</v>
      </c>
      <c r="AB155" s="8">
        <v>3.6839119795217705</v>
      </c>
      <c r="AC155" s="8">
        <v>3.738794330876397</v>
      </c>
      <c r="AD155" s="8">
        <v>3.8021210495109687</v>
      </c>
      <c r="AE155" s="8">
        <v>3.8733134350420833</v>
      </c>
      <c r="AF155" s="8">
        <v>3.941274862584368</v>
      </c>
      <c r="AG155" s="8">
        <v>3.9917966479263076</v>
      </c>
      <c r="AH155" s="8">
        <v>4.054804980514555</v>
      </c>
      <c r="AI155" s="8">
        <v>4.1052596386633295</v>
      </c>
      <c r="AJ155" s="8">
        <v>4.164447595097862</v>
      </c>
      <c r="AK155" s="8">
        <v>4.238624856411534</v>
      </c>
      <c r="AL155" s="8">
        <v>4.314926873447104</v>
      </c>
      <c r="AM155" s="8">
        <v>4.395363484917017</v>
      </c>
      <c r="AN155" s="8">
        <v>4.475619341760807</v>
      </c>
      <c r="AO155" s="8">
        <v>4.55297654075313</v>
      </c>
      <c r="AP155" s="8">
        <v>4.625804589661437</v>
      </c>
      <c r="AQ155" s="8">
        <v>4.694163077613113</v>
      </c>
      <c r="AR155" s="8">
        <v>4.725040929514835</v>
      </c>
      <c r="AS155" s="8">
        <v>4.760592659305864</v>
      </c>
      <c r="AT155" s="8">
        <v>4.799338763712709</v>
      </c>
      <c r="AU155" s="8">
        <v>4.84571560846798</v>
      </c>
      <c r="AV155" s="8">
        <v>4.884648661101132</v>
      </c>
      <c r="AW155" s="8">
        <v>4.929114056883661</v>
      </c>
      <c r="AX155" s="8">
        <v>4.972600827643888</v>
      </c>
      <c r="AY155" s="8">
        <v>5.04019084509746</v>
      </c>
      <c r="AZ155" s="8">
        <v>5.107577625495084</v>
      </c>
      <c r="BA155" s="8">
        <v>5.15574928487098</v>
      </c>
      <c r="BB155" s="8">
        <v>5.193572503515748</v>
      </c>
      <c r="BC155" s="8">
        <v>5.215584981862485</v>
      </c>
      <c r="BD155" s="8">
        <v>5.2208053154589935</v>
      </c>
      <c r="BE155" s="8">
        <v>5.246038701249568</v>
      </c>
      <c r="BF155" s="8">
        <v>5.256289976086972</v>
      </c>
      <c r="BG155" s="8">
        <v>5.3069731118471575</v>
      </c>
      <c r="BH155" s="8">
        <v>5.332238641057608</v>
      </c>
      <c r="BI155" s="8">
        <v>5.30805776412623</v>
      </c>
      <c r="BJ155" s="8">
        <v>5.2597033816934395</v>
      </c>
      <c r="BK155" s="8">
        <v>5.201145080755902</v>
      </c>
      <c r="BL155" s="8">
        <v>5.183985575282509</v>
      </c>
      <c r="BM155" s="8">
        <v>5.159705564514548</v>
      </c>
      <c r="BN155" s="8">
        <v>5.133695474177431</v>
      </c>
      <c r="BO155" s="8">
        <v>5.084068784289825</v>
      </c>
      <c r="BP155" s="8">
        <v>5.04617746382386</v>
      </c>
      <c r="BQ155" s="8">
        <v>5.012818120441062</v>
      </c>
      <c r="BR155" s="8">
        <v>4.978403778887237</v>
      </c>
      <c r="BS155" s="8">
        <v>4.943017675702034</v>
      </c>
      <c r="BT155" s="8">
        <v>4.916488529985638</v>
      </c>
      <c r="BU155" s="8">
        <v>4.963313715211709</v>
      </c>
      <c r="BV155" s="8">
        <v>4.946204278537241</v>
      </c>
      <c r="BW155" s="8">
        <v>4.959316741849826</v>
      </c>
      <c r="BX155" s="8">
        <v>4.9732782866974645</v>
      </c>
      <c r="BY155" s="8">
        <v>4.988142991352792</v>
      </c>
      <c r="BZ155" s="8">
        <v>5.003968213434051</v>
      </c>
      <c r="CA155" s="8">
        <v>5.020814757232052</v>
      </c>
      <c r="CB155" s="8">
        <v>5.038747043136375</v>
      </c>
      <c r="CC155" s="8">
        <v>5.057833277621321</v>
      </c>
      <c r="CD155" s="8">
        <v>5.078145621835954</v>
      </c>
      <c r="CE155" s="8">
        <v>5.0997603563422365</v>
      </c>
      <c r="CF155" s="8">
        <v>5.122758038945459</v>
      </c>
      <c r="CG155" s="8">
        <v>5.147223651845269</v>
      </c>
      <c r="CH155" s="8">
        <v>5.173246733483966</v>
      </c>
      <c r="CI155" s="8">
        <v>5.200921489460056</v>
      </c>
      <c r="CJ155" s="8">
        <v>5.230346875685339</v>
      </c>
      <c r="CK155" s="8">
        <v>5.261626645567471</v>
      </c>
      <c r="CL155" s="8">
        <v>5.294869351369698</v>
      </c>
      <c r="CM155" s="8">
        <v>5.330188288007937</v>
      </c>
      <c r="CN155" s="8">
        <v>5.367701365365956</v>
      </c>
      <c r="CO155" s="8">
        <v>5.40753089271907</v>
      </c>
      <c r="CP155" s="8">
        <v>5.449803256039044</v>
      </c>
      <c r="CQ155" s="8">
        <v>5.494648465802822</v>
      </c>
      <c r="CR155" s="8">
        <v>5.54219954945769</v>
      </c>
      <c r="CS155" s="8">
        <v>5.592591758944882</v>
      </c>
      <c r="CT155" s="8">
        <v>5.645961559728625</v>
      </c>
      <c r="CU155" s="8">
        <v>5.70244536374723</v>
      </c>
      <c r="CV155" s="8">
        <v>5.76217796479557</v>
      </c>
      <c r="CW155" s="8">
        <v>5.825290631355298</v>
      </c>
      <c r="CX155" s="8">
        <v>5.891908809218923</v>
      </c>
      <c r="CY155" s="8">
        <v>5.962149384961631</v>
      </c>
      <c r="CZ155" s="5"/>
      <c r="DA155" s="5" t="s">
        <v>70</v>
      </c>
      <c r="DB155" s="5"/>
      <c r="DC155" s="5"/>
    </row>
    <row r="156" ht="15.75" customHeight="1">
      <c r="A156" s="5" t="s">
        <v>110</v>
      </c>
      <c r="B156" s="5" t="s">
        <v>65</v>
      </c>
      <c r="C156" s="8">
        <v>0.8178889341623876</v>
      </c>
      <c r="D156" s="8">
        <v>0.8843487546706477</v>
      </c>
      <c r="E156" s="8">
        <v>0.9520879110623167</v>
      </c>
      <c r="F156" s="8">
        <v>1.0211858079162541</v>
      </c>
      <c r="G156" s="8">
        <v>1.0935616030821553</v>
      </c>
      <c r="H156" s="8">
        <v>1.1722466481853155</v>
      </c>
      <c r="I156" s="8">
        <v>1.2518557675201072</v>
      </c>
      <c r="J156" s="8">
        <v>1.3236323342123002</v>
      </c>
      <c r="K156" s="8">
        <v>1.3985543828888607</v>
      </c>
      <c r="L156" s="8">
        <v>1.480511441498795</v>
      </c>
      <c r="M156" s="8">
        <v>1.5535526858595197</v>
      </c>
      <c r="N156" s="8">
        <v>1.6309145158761114</v>
      </c>
      <c r="O156" s="8">
        <v>1.7103030107919257</v>
      </c>
      <c r="P156" s="8">
        <v>1.7955829240812888</v>
      </c>
      <c r="Q156" s="8">
        <v>1.883194973149945</v>
      </c>
      <c r="R156" s="8">
        <v>1.9713966892568564</v>
      </c>
      <c r="S156" s="8">
        <v>2.059295660769416</v>
      </c>
      <c r="T156" s="8">
        <v>2.143901695985437</v>
      </c>
      <c r="U156" s="8">
        <v>2.2324585306932816</v>
      </c>
      <c r="V156" s="8">
        <v>2.3189910354919507</v>
      </c>
      <c r="W156" s="8">
        <v>2.398265018203571</v>
      </c>
      <c r="X156" s="8">
        <v>2.453231078636086</v>
      </c>
      <c r="Y156" s="8">
        <v>2.5109974638034043</v>
      </c>
      <c r="Z156" s="8">
        <v>2.573062636413941</v>
      </c>
      <c r="AA156" s="8">
        <v>2.622267461827992</v>
      </c>
      <c r="AB156" s="8">
        <v>2.653678232072063</v>
      </c>
      <c r="AC156" s="8">
        <v>2.688202716561784</v>
      </c>
      <c r="AD156" s="8">
        <v>2.7282208162195047</v>
      </c>
      <c r="AE156" s="8">
        <v>2.7733030490792174</v>
      </c>
      <c r="AF156" s="8">
        <v>2.815373462164233</v>
      </c>
      <c r="AG156" s="8">
        <v>2.8440974269174677</v>
      </c>
      <c r="AH156" s="8">
        <v>2.880894563563404</v>
      </c>
      <c r="AI156" s="8">
        <v>2.907832339820663</v>
      </c>
      <c r="AJ156" s="8">
        <v>2.940407331950792</v>
      </c>
      <c r="AK156" s="8">
        <v>2.983180583892434</v>
      </c>
      <c r="AL156" s="8">
        <v>3.0268009797806785</v>
      </c>
      <c r="AM156" s="8">
        <v>3.072740560682455</v>
      </c>
      <c r="AN156" s="8">
        <v>3.1178686572996477</v>
      </c>
      <c r="AO156" s="8">
        <v>3.160216692200669</v>
      </c>
      <c r="AP156" s="8">
        <v>3.198607349909097</v>
      </c>
      <c r="AQ156" s="8">
        <v>3.2330936095966587</v>
      </c>
      <c r="AR156" s="8">
        <v>3.240565736013089</v>
      </c>
      <c r="AS156" s="8">
        <v>3.250931363229944</v>
      </c>
      <c r="AT156" s="8">
        <v>3.2631321250373198</v>
      </c>
      <c r="AU156" s="8">
        <v>3.2804170176068514</v>
      </c>
      <c r="AV156" s="8">
        <v>3.2918414507477696</v>
      </c>
      <c r="AW156" s="8">
        <v>3.3082928855431124</v>
      </c>
      <c r="AX156" s="8">
        <v>3.31615918266309</v>
      </c>
      <c r="AY156" s="8">
        <v>3.3241044136106006</v>
      </c>
      <c r="AZ156" s="8">
        <v>3.3473196141252113</v>
      </c>
      <c r="BA156" s="8">
        <v>3.363148647889064</v>
      </c>
      <c r="BB156" s="8">
        <v>3.39021504365455</v>
      </c>
      <c r="BC156" s="8">
        <v>3.4182852756415234</v>
      </c>
      <c r="BD156" s="8">
        <v>3.4534466064999516</v>
      </c>
      <c r="BE156" s="8">
        <v>3.517726244036014</v>
      </c>
      <c r="BF156" s="8">
        <v>3.5544954025851663</v>
      </c>
      <c r="BG156" s="8">
        <v>3.5698138363814405</v>
      </c>
      <c r="BH156" s="8">
        <v>3.585266214092986</v>
      </c>
      <c r="BI156" s="8">
        <v>3.5922712898727873</v>
      </c>
      <c r="BJ156" s="8">
        <v>3.5689879964201108</v>
      </c>
      <c r="BK156" s="8">
        <v>3.575894467363517</v>
      </c>
      <c r="BL156" s="8">
        <v>3.602095784769574</v>
      </c>
      <c r="BM156" s="8">
        <v>3.636350078232716</v>
      </c>
      <c r="BN156" s="8">
        <v>3.677496128860117</v>
      </c>
      <c r="BO156" s="8">
        <v>3.6985466559709663</v>
      </c>
      <c r="BP156" s="8">
        <v>3.719344364191702</v>
      </c>
      <c r="BQ156" s="8">
        <v>3.7880902873444677</v>
      </c>
      <c r="BR156" s="8">
        <v>3.844374433150301</v>
      </c>
      <c r="BS156" s="8">
        <v>3.8793360251894</v>
      </c>
      <c r="BT156" s="8">
        <v>3.932300216677488</v>
      </c>
      <c r="BU156" s="8">
        <v>4.020710265735476</v>
      </c>
      <c r="BV156" s="8">
        <v>4.0600614080729205</v>
      </c>
      <c r="BW156" s="8">
        <v>4.12653947240493</v>
      </c>
      <c r="BX156" s="8">
        <v>4.194286224503283</v>
      </c>
      <c r="BY156" s="8">
        <v>4.263296990470369</v>
      </c>
      <c r="BZ156" s="8">
        <v>4.333564307996132</v>
      </c>
      <c r="CA156" s="8">
        <v>4.405077742941891</v>
      </c>
      <c r="CB156" s="8">
        <v>4.477823705715094</v>
      </c>
      <c r="CC156" s="8">
        <v>4.551785268905315</v>
      </c>
      <c r="CD156" s="8">
        <v>4.626941987823847</v>
      </c>
      <c r="CE156" s="8">
        <v>4.703269725762451</v>
      </c>
      <c r="CF156" s="8">
        <v>4.780740485957577</v>
      </c>
      <c r="CG156" s="8">
        <v>4.8593222524118636</v>
      </c>
      <c r="CH156" s="8">
        <v>4.938978841880396</v>
      </c>
      <c r="CI156" s="8">
        <v>5.019669769470956</v>
      </c>
      <c r="CJ156" s="8">
        <v>5.101350130430334</v>
      </c>
      <c r="CK156" s="8">
        <v>5.1839705007875105</v>
      </c>
      <c r="CL156" s="8">
        <v>5.267476859593667</v>
      </c>
      <c r="CM156" s="8">
        <v>5.3518105355329135</v>
      </c>
      <c r="CN156" s="8">
        <v>5.436908180670725</v>
      </c>
      <c r="CO156" s="8">
        <v>5.522701774053688</v>
      </c>
      <c r="CP156" s="8">
        <v>5.609118657769434</v>
      </c>
      <c r="CQ156" s="8">
        <v>5.696081607914624</v>
      </c>
      <c r="CR156" s="8">
        <v>5.783508942698078</v>
      </c>
      <c r="CS156" s="8">
        <v>5.871314669622614</v>
      </c>
      <c r="CT156" s="8">
        <v>5.959408673341607</v>
      </c>
      <c r="CU156" s="8">
        <v>6.047696945374582</v>
      </c>
      <c r="CV156" s="8">
        <v>6.136081856392187</v>
      </c>
      <c r="CW156" s="8">
        <v>6.2244624712484375</v>
      </c>
      <c r="CX156" s="8">
        <v>6.312734906352647</v>
      </c>
      <c r="CY156" s="8">
        <v>6.400792728343262</v>
      </c>
      <c r="CZ156" s="5"/>
      <c r="DA156" s="5" t="s">
        <v>70</v>
      </c>
      <c r="DB156" s="5"/>
      <c r="DC156" s="5"/>
    </row>
    <row r="157" ht="15.75" customHeight="1">
      <c r="A157" s="10" t="s">
        <v>110</v>
      </c>
      <c r="B157" s="10" t="s">
        <v>66</v>
      </c>
      <c r="C157" s="11">
        <f t="shared" ref="C157:CY157" si="38">SUM(C154:C156)</f>
        <v>2.660241435</v>
      </c>
      <c r="D157" s="11">
        <f t="shared" si="38"/>
        <v>2.876406866</v>
      </c>
      <c r="E157" s="11">
        <f t="shared" si="38"/>
        <v>3.096733778</v>
      </c>
      <c r="F157" s="11">
        <f t="shared" si="38"/>
        <v>3.321480963</v>
      </c>
      <c r="G157" s="11">
        <f t="shared" si="38"/>
        <v>3.556891731</v>
      </c>
      <c r="H157" s="11">
        <f t="shared" si="38"/>
        <v>3.812827954</v>
      </c>
      <c r="I157" s="11">
        <f t="shared" si="38"/>
        <v>4.071777966</v>
      </c>
      <c r="J157" s="11">
        <f t="shared" si="38"/>
        <v>4.305267046</v>
      </c>
      <c r="K157" s="11">
        <f t="shared" si="38"/>
        <v>4.549013012</v>
      </c>
      <c r="L157" s="11">
        <f t="shared" si="38"/>
        <v>4.815683576</v>
      </c>
      <c r="M157" s="11">
        <f t="shared" si="38"/>
        <v>5.053421875</v>
      </c>
      <c r="N157" s="11">
        <f t="shared" si="38"/>
        <v>5.305315538</v>
      </c>
      <c r="O157" s="11">
        <f t="shared" si="38"/>
        <v>5.563948778</v>
      </c>
      <c r="P157" s="11">
        <f t="shared" si="38"/>
        <v>5.841951089</v>
      </c>
      <c r="Q157" s="11">
        <f t="shared" si="38"/>
        <v>6.127819232</v>
      </c>
      <c r="R157" s="11">
        <f t="shared" si="38"/>
        <v>6.415974411</v>
      </c>
      <c r="S157" s="11">
        <f t="shared" si="38"/>
        <v>6.703617781</v>
      </c>
      <c r="T157" s="11">
        <f t="shared" si="38"/>
        <v>6.981141569</v>
      </c>
      <c r="U157" s="11">
        <f t="shared" si="38"/>
        <v>7.272237166</v>
      </c>
      <c r="V157" s="11">
        <f t="shared" si="38"/>
        <v>7.557610817</v>
      </c>
      <c r="W157" s="11">
        <f t="shared" si="38"/>
        <v>7.8203857</v>
      </c>
      <c r="X157" s="11">
        <f t="shared" si="38"/>
        <v>8.004941015</v>
      </c>
      <c r="Y157" s="11">
        <f t="shared" si="38"/>
        <v>8.199750898</v>
      </c>
      <c r="Z157" s="11">
        <f t="shared" si="38"/>
        <v>8.409792722</v>
      </c>
      <c r="AA157" s="11">
        <f t="shared" si="38"/>
        <v>8.5793468</v>
      </c>
      <c r="AB157" s="11">
        <f t="shared" si="38"/>
        <v>8.692443225</v>
      </c>
      <c r="AC157" s="11">
        <f t="shared" si="38"/>
        <v>8.817147526</v>
      </c>
      <c r="AD157" s="11">
        <f t="shared" si="38"/>
        <v>8.961245689</v>
      </c>
      <c r="AE157" s="11">
        <f t="shared" si="38"/>
        <v>9.123370061</v>
      </c>
      <c r="AF157" s="11">
        <f t="shared" si="38"/>
        <v>9.277267671</v>
      </c>
      <c r="AG157" s="11">
        <f t="shared" si="38"/>
        <v>9.389326423</v>
      </c>
      <c r="AH157" s="11">
        <f t="shared" si="38"/>
        <v>9.530044265</v>
      </c>
      <c r="AI157" s="11">
        <f t="shared" si="38"/>
        <v>9.640448881</v>
      </c>
      <c r="AJ157" s="11">
        <f t="shared" si="38"/>
        <v>9.770940035</v>
      </c>
      <c r="AK157" s="11">
        <f t="shared" si="38"/>
        <v>9.936345071</v>
      </c>
      <c r="AL157" s="11">
        <f t="shared" si="38"/>
        <v>10.10623903</v>
      </c>
      <c r="AM157" s="11">
        <f t="shared" si="38"/>
        <v>10.28539922</v>
      </c>
      <c r="AN157" s="11">
        <f t="shared" si="38"/>
        <v>10.463632</v>
      </c>
      <c r="AO157" s="11">
        <f t="shared" si="38"/>
        <v>10.63452313</v>
      </c>
      <c r="AP157" s="11">
        <f t="shared" si="38"/>
        <v>10.79423084</v>
      </c>
      <c r="AQ157" s="11">
        <f t="shared" si="38"/>
        <v>10.94291272</v>
      </c>
      <c r="AR157" s="11">
        <f t="shared" si="38"/>
        <v>11.00327551</v>
      </c>
      <c r="AS157" s="11">
        <f t="shared" si="38"/>
        <v>11.07438699</v>
      </c>
      <c r="AT157" s="11">
        <f t="shared" si="38"/>
        <v>11.15276569</v>
      </c>
      <c r="AU157" s="11">
        <f t="shared" si="38"/>
        <v>11.24893308</v>
      </c>
      <c r="AV157" s="11">
        <f t="shared" si="38"/>
        <v>11.32723698</v>
      </c>
      <c r="AW157" s="11">
        <f t="shared" si="38"/>
        <v>11.4328987</v>
      </c>
      <c r="AX157" s="11">
        <f t="shared" si="38"/>
        <v>11.54313832</v>
      </c>
      <c r="AY157" s="11">
        <f t="shared" si="38"/>
        <v>11.66609546</v>
      </c>
      <c r="AZ157" s="11">
        <f t="shared" si="38"/>
        <v>11.80342051</v>
      </c>
      <c r="BA157" s="11">
        <f t="shared" si="38"/>
        <v>11.92378072</v>
      </c>
      <c r="BB157" s="11">
        <f t="shared" si="38"/>
        <v>12.02783184</v>
      </c>
      <c r="BC157" s="11">
        <f t="shared" si="38"/>
        <v>12.12138217</v>
      </c>
      <c r="BD157" s="11">
        <f t="shared" si="38"/>
        <v>12.22635126</v>
      </c>
      <c r="BE157" s="11">
        <f t="shared" si="38"/>
        <v>12.39498509</v>
      </c>
      <c r="BF157" s="11">
        <f t="shared" si="38"/>
        <v>12.56365412</v>
      </c>
      <c r="BG157" s="11">
        <f t="shared" si="38"/>
        <v>12.74076006</v>
      </c>
      <c r="BH157" s="11">
        <f t="shared" si="38"/>
        <v>12.85657439</v>
      </c>
      <c r="BI157" s="11">
        <f t="shared" si="38"/>
        <v>12.88237337</v>
      </c>
      <c r="BJ157" s="11">
        <f t="shared" si="38"/>
        <v>12.81165345</v>
      </c>
      <c r="BK157" s="11">
        <f t="shared" si="38"/>
        <v>12.73450408</v>
      </c>
      <c r="BL157" s="11">
        <f t="shared" si="38"/>
        <v>12.75902407</v>
      </c>
      <c r="BM157" s="11">
        <f t="shared" si="38"/>
        <v>12.7821892</v>
      </c>
      <c r="BN157" s="11">
        <f t="shared" si="38"/>
        <v>12.82523582</v>
      </c>
      <c r="BO157" s="11">
        <f t="shared" si="38"/>
        <v>12.8239546</v>
      </c>
      <c r="BP157" s="11">
        <f t="shared" si="38"/>
        <v>12.8351027</v>
      </c>
      <c r="BQ157" s="11">
        <f t="shared" si="38"/>
        <v>12.90955145</v>
      </c>
      <c r="BR157" s="11">
        <f t="shared" si="38"/>
        <v>12.98055158</v>
      </c>
      <c r="BS157" s="11">
        <f t="shared" si="38"/>
        <v>13.04377859</v>
      </c>
      <c r="BT157" s="11">
        <f t="shared" si="38"/>
        <v>13.10708757</v>
      </c>
      <c r="BU157" s="11">
        <f t="shared" si="38"/>
        <v>13.36076308</v>
      </c>
      <c r="BV157" s="11">
        <f t="shared" si="38"/>
        <v>13.45868213</v>
      </c>
      <c r="BW157" s="11">
        <f t="shared" si="38"/>
        <v>13.54744574</v>
      </c>
      <c r="BX157" s="11">
        <f t="shared" si="38"/>
        <v>13.63895082</v>
      </c>
      <c r="BY157" s="11">
        <f t="shared" si="38"/>
        <v>13.73328912</v>
      </c>
      <c r="BZ157" s="11">
        <f t="shared" si="38"/>
        <v>13.83055571</v>
      </c>
      <c r="CA157" s="11">
        <f t="shared" si="38"/>
        <v>13.93084915</v>
      </c>
      <c r="CB157" s="11">
        <f t="shared" si="38"/>
        <v>14.03427172</v>
      </c>
      <c r="CC157" s="11">
        <f t="shared" si="38"/>
        <v>14.14092957</v>
      </c>
      <c r="CD157" s="11">
        <f t="shared" si="38"/>
        <v>14.25093291</v>
      </c>
      <c r="CE157" s="11">
        <f t="shared" si="38"/>
        <v>14.36439627</v>
      </c>
      <c r="CF157" s="11">
        <f t="shared" si="38"/>
        <v>14.48143871</v>
      </c>
      <c r="CG157" s="11">
        <f t="shared" si="38"/>
        <v>14.60218402</v>
      </c>
      <c r="CH157" s="11">
        <f t="shared" si="38"/>
        <v>14.726761</v>
      </c>
      <c r="CI157" s="11">
        <f t="shared" si="38"/>
        <v>14.85530368</v>
      </c>
      <c r="CJ157" s="11">
        <f t="shared" si="38"/>
        <v>14.98795155</v>
      </c>
      <c r="CK157" s="11">
        <f t="shared" si="38"/>
        <v>15.12484976</v>
      </c>
      <c r="CL157" s="11">
        <f t="shared" si="38"/>
        <v>15.26614935</v>
      </c>
      <c r="CM157" s="11">
        <f t="shared" si="38"/>
        <v>15.41200737</v>
      </c>
      <c r="CN157" s="11">
        <f t="shared" si="38"/>
        <v>15.56258698</v>
      </c>
      <c r="CO157" s="11">
        <f t="shared" si="38"/>
        <v>15.71805749</v>
      </c>
      <c r="CP157" s="11">
        <f t="shared" si="38"/>
        <v>15.87859429</v>
      </c>
      <c r="CQ157" s="11">
        <f t="shared" si="38"/>
        <v>16.04437862</v>
      </c>
      <c r="CR157" s="11">
        <f t="shared" si="38"/>
        <v>16.21559721</v>
      </c>
      <c r="CS157" s="11">
        <f t="shared" si="38"/>
        <v>16.39244172</v>
      </c>
      <c r="CT157" s="11">
        <f t="shared" si="38"/>
        <v>16.57510785</v>
      </c>
      <c r="CU157" s="11">
        <f t="shared" si="38"/>
        <v>16.76379423</v>
      </c>
      <c r="CV157" s="11">
        <f t="shared" si="38"/>
        <v>16.95870083</v>
      </c>
      <c r="CW157" s="11">
        <f t="shared" si="38"/>
        <v>17.16002694</v>
      </c>
      <c r="CX157" s="11">
        <f t="shared" si="38"/>
        <v>17.36796861</v>
      </c>
      <c r="CY157" s="11">
        <f t="shared" si="38"/>
        <v>17.5827154</v>
      </c>
      <c r="CZ157" s="5"/>
      <c r="DA157" s="5"/>
      <c r="DB157" s="5"/>
      <c r="DC157" s="5"/>
    </row>
    <row r="158" ht="15.75" customHeight="1">
      <c r="A158" s="5" t="s">
        <v>111</v>
      </c>
      <c r="B158" s="5" t="s">
        <v>62</v>
      </c>
      <c r="C158" s="8">
        <v>1.004224456844319</v>
      </c>
      <c r="D158" s="8">
        <v>1.094788233917725</v>
      </c>
      <c r="E158" s="8">
        <v>1.1882146249169538</v>
      </c>
      <c r="F158" s="8">
        <v>1.2846261059154094</v>
      </c>
      <c r="G158" s="8">
        <v>1.3864808013377294</v>
      </c>
      <c r="H158" s="8">
        <v>1.4977332833467318</v>
      </c>
      <c r="I158" s="8">
        <v>1.611620493815973</v>
      </c>
      <c r="J158" s="8">
        <v>1.7167979085848921</v>
      </c>
      <c r="K158" s="8">
        <v>1.8273732705334842</v>
      </c>
      <c r="L158" s="8">
        <v>1.9485493259169122</v>
      </c>
      <c r="M158" s="8">
        <v>2.0593812598060484</v>
      </c>
      <c r="N158" s="8">
        <v>2.1857670220828362</v>
      </c>
      <c r="O158" s="8">
        <v>2.317347445059204</v>
      </c>
      <c r="P158" s="8">
        <v>2.4595580653827884</v>
      </c>
      <c r="Q158" s="8">
        <v>2.6077991719617866</v>
      </c>
      <c r="R158" s="8">
        <v>2.759815866554525</v>
      </c>
      <c r="S158" s="8">
        <v>2.9144646465673585</v>
      </c>
      <c r="T158" s="8">
        <v>3.0675648768671486</v>
      </c>
      <c r="U158" s="8">
        <v>3.2295408478500884</v>
      </c>
      <c r="V158" s="8">
        <v>3.3919829755205964</v>
      </c>
      <c r="W158" s="8">
        <v>3.5472234522191926</v>
      </c>
      <c r="X158" s="8">
        <v>3.6925304893408537</v>
      </c>
      <c r="Y158" s="8">
        <v>3.845256319998852</v>
      </c>
      <c r="Z158" s="8">
        <v>4.00801035942478</v>
      </c>
      <c r="AA158" s="8">
        <v>4.154235424365917</v>
      </c>
      <c r="AB158" s="8">
        <v>4.275223701447375</v>
      </c>
      <c r="AC158" s="8">
        <v>4.403622047011021</v>
      </c>
      <c r="AD158" s="8">
        <v>4.543635031905591</v>
      </c>
      <c r="AE158" s="8">
        <v>4.694999525683347</v>
      </c>
      <c r="AF158" s="8">
        <v>4.844491178503921</v>
      </c>
      <c r="AG158" s="8">
        <v>4.974266573873464</v>
      </c>
      <c r="AH158" s="8">
        <v>5.1091655544257915</v>
      </c>
      <c r="AI158" s="8">
        <v>5.229994561492439</v>
      </c>
      <c r="AJ158" s="8">
        <v>5.363640245383777</v>
      </c>
      <c r="AK158" s="8">
        <v>5.518615683846786</v>
      </c>
      <c r="AL158" s="8">
        <v>5.678671460923593</v>
      </c>
      <c r="AM158" s="8">
        <v>5.846587554624284</v>
      </c>
      <c r="AN158" s="8">
        <v>6.016777381634297</v>
      </c>
      <c r="AO158" s="8">
        <v>6.185581831452459</v>
      </c>
      <c r="AP158" s="8">
        <v>6.350680215421889</v>
      </c>
      <c r="AQ158" s="8">
        <v>6.5119952558711</v>
      </c>
      <c r="AR158" s="8">
        <v>6.602538256640981</v>
      </c>
      <c r="AS158" s="8">
        <v>6.699943360256711</v>
      </c>
      <c r="AT158" s="8">
        <v>6.802266617562692</v>
      </c>
      <c r="AU158" s="8">
        <v>6.915879608106059</v>
      </c>
      <c r="AV158" s="8">
        <v>7.019521323955753</v>
      </c>
      <c r="AW158" s="8">
        <v>7.089104669220695</v>
      </c>
      <c r="AX158" s="8">
        <v>7.1456319899665575</v>
      </c>
      <c r="AY158" s="8">
        <v>7.203325467127813</v>
      </c>
      <c r="AZ158" s="8">
        <v>7.281815768568464</v>
      </c>
      <c r="BA158" s="8">
        <v>7.4111091981033015</v>
      </c>
      <c r="BB158" s="8">
        <v>7.536109525502968</v>
      </c>
      <c r="BC158" s="8">
        <v>7.613768509375909</v>
      </c>
      <c r="BD158" s="8">
        <v>7.688059181695934</v>
      </c>
      <c r="BE158" s="8">
        <v>7.759403487758209</v>
      </c>
      <c r="BF158" s="8">
        <v>7.827816300823138</v>
      </c>
      <c r="BG158" s="8">
        <v>7.883657013230997</v>
      </c>
      <c r="BH158" s="8">
        <v>7.942284505516727</v>
      </c>
      <c r="BI158" s="8">
        <v>7.977422130407943</v>
      </c>
      <c r="BJ158" s="8">
        <v>8.003158925234546</v>
      </c>
      <c r="BK158" s="8">
        <v>7.9914617036538305</v>
      </c>
      <c r="BL158" s="8">
        <v>7.974567892189706</v>
      </c>
      <c r="BM158" s="8">
        <v>7.974389127475959</v>
      </c>
      <c r="BN158" s="8">
        <v>8.008585835958844</v>
      </c>
      <c r="BO158" s="8">
        <v>8.015711758366754</v>
      </c>
      <c r="BP158" s="8">
        <v>8.026690032657152</v>
      </c>
      <c r="BQ158" s="8">
        <v>8.033528576749202</v>
      </c>
      <c r="BR158" s="8">
        <v>8.030458969031722</v>
      </c>
      <c r="BS158" s="8">
        <v>8.071980425543831</v>
      </c>
      <c r="BT158" s="8">
        <v>8.07191102151304</v>
      </c>
      <c r="BU158" s="8">
        <v>8.116844763849281</v>
      </c>
      <c r="BV158" s="8">
        <v>8.140672498647207</v>
      </c>
      <c r="BW158" s="8">
        <v>8.143836471660961</v>
      </c>
      <c r="BX158" s="8">
        <v>8.147203937136675</v>
      </c>
      <c r="BY158" s="8">
        <v>8.15078713938743</v>
      </c>
      <c r="BZ158" s="8">
        <v>8.154598939656971</v>
      </c>
      <c r="CA158" s="8">
        <v>8.158652829440362</v>
      </c>
      <c r="CB158" s="8">
        <v>8.162962941045285</v>
      </c>
      <c r="CC158" s="8">
        <v>8.167544054768577</v>
      </c>
      <c r="CD158" s="8">
        <v>8.172411601975156</v>
      </c>
      <c r="CE158" s="8">
        <v>8.177581663270441</v>
      </c>
      <c r="CF158" s="8">
        <v>8.183070960852206</v>
      </c>
      <c r="CG158" s="8">
        <v>8.188896844013817</v>
      </c>
      <c r="CH158" s="8">
        <v>8.195077266647735</v>
      </c>
      <c r="CI158" s="8">
        <v>8.201630755467011</v>
      </c>
      <c r="CJ158" s="8">
        <v>8.208576367523648</v>
      </c>
      <c r="CK158" s="8">
        <v>8.215933635458168</v>
      </c>
      <c r="CL158" s="8">
        <v>8.223722498766103</v>
      </c>
      <c r="CM158" s="8">
        <v>8.231963219218008</v>
      </c>
      <c r="CN158" s="8">
        <v>8.240676278423496</v>
      </c>
      <c r="CO158" s="8">
        <v>8.249882255392489</v>
      </c>
      <c r="CP158" s="8">
        <v>8.259601681825135</v>
      </c>
      <c r="CQ158" s="8">
        <v>8.269854872764265</v>
      </c>
      <c r="CR158" s="8">
        <v>8.280661730182079</v>
      </c>
      <c r="CS158" s="8">
        <v>8.29204151705898</v>
      </c>
      <c r="CT158" s="8">
        <v>8.304012599563716</v>
      </c>
      <c r="CU158" s="8">
        <v>8.316592155079087</v>
      </c>
      <c r="CV158" s="8">
        <v>8.329795844059575</v>
      </c>
      <c r="CW158" s="8">
        <v>8.34363744408214</v>
      </c>
      <c r="CX158" s="8">
        <v>8.358128444988786</v>
      </c>
      <c r="CY158" s="8">
        <v>8.37327760475215</v>
      </c>
      <c r="CZ158" s="5"/>
      <c r="DA158" s="5" t="s">
        <v>70</v>
      </c>
      <c r="DB158" s="5"/>
      <c r="DC158" s="5"/>
    </row>
    <row r="159" ht="15.75" customHeight="1">
      <c r="A159" s="5" t="s">
        <v>111</v>
      </c>
      <c r="B159" s="5" t="s">
        <v>64</v>
      </c>
      <c r="C159" s="8">
        <v>0.38320613895794753</v>
      </c>
      <c r="D159" s="8">
        <v>0.4177647429602025</v>
      </c>
      <c r="E159" s="8">
        <v>0.4534157035523283</v>
      </c>
      <c r="F159" s="8">
        <v>0.4902057568147826</v>
      </c>
      <c r="G159" s="8">
        <v>0.5290729083444476</v>
      </c>
      <c r="H159" s="8">
        <v>0.571526199012089</v>
      </c>
      <c r="I159" s="8">
        <v>0.6149848841872889</v>
      </c>
      <c r="J159" s="8">
        <v>0.655119956773242</v>
      </c>
      <c r="K159" s="8">
        <v>0.6973148407165345</v>
      </c>
      <c r="L159" s="8">
        <v>0.7435548575735287</v>
      </c>
      <c r="M159" s="8">
        <v>0.7858475586713379</v>
      </c>
      <c r="N159" s="8">
        <v>0.8340753900933369</v>
      </c>
      <c r="O159" s="8">
        <v>0.8842852528845195</v>
      </c>
      <c r="P159" s="8">
        <v>0.938551143547019</v>
      </c>
      <c r="Q159" s="8">
        <v>0.9951175607901859</v>
      </c>
      <c r="R159" s="8">
        <v>1.0531236152348211</v>
      </c>
      <c r="S159" s="8">
        <v>1.1121323023847207</v>
      </c>
      <c r="T159" s="8">
        <v>1.1705473719241215</v>
      </c>
      <c r="U159" s="8">
        <v>1.2323453422515669</v>
      </c>
      <c r="V159" s="8">
        <v>1.2943153478525744</v>
      </c>
      <c r="W159" s="8">
        <v>1.3535289792597993</v>
      </c>
      <c r="X159" s="8">
        <v>1.408941309423996</v>
      </c>
      <c r="Y159" s="8">
        <v>1.4671698451552406</v>
      </c>
      <c r="Z159" s="8">
        <v>1.5292057563614625</v>
      </c>
      <c r="AA159" s="8">
        <v>1.5849095025844004</v>
      </c>
      <c r="AB159" s="8">
        <v>1.6309518052581577</v>
      </c>
      <c r="AC159" s="8">
        <v>1.6797831166095452</v>
      </c>
      <c r="AD159" s="8">
        <v>1.7329995309962698</v>
      </c>
      <c r="AE159" s="8">
        <v>1.7904913993122535</v>
      </c>
      <c r="AF159" s="8">
        <v>1.8472023426329345</v>
      </c>
      <c r="AG159" s="8">
        <v>1.8963126921148312</v>
      </c>
      <c r="AH159" s="8">
        <v>1.9472831586297377</v>
      </c>
      <c r="AI159" s="8">
        <v>1.9927812940852054</v>
      </c>
      <c r="AJ159" s="8">
        <v>2.0430541434136327</v>
      </c>
      <c r="AK159" s="8">
        <v>2.1013373895371714</v>
      </c>
      <c r="AL159" s="8">
        <v>2.161417563130449</v>
      </c>
      <c r="AM159" s="8">
        <v>2.224342939820362</v>
      </c>
      <c r="AN159" s="8">
        <v>2.28796955388805</v>
      </c>
      <c r="AO159" s="8">
        <v>2.3508894621066987</v>
      </c>
      <c r="AP159" s="8">
        <v>2.4122060550764037</v>
      </c>
      <c r="AQ159" s="8">
        <v>2.4718794535412507</v>
      </c>
      <c r="AR159" s="8">
        <v>2.5044531802589183</v>
      </c>
      <c r="AS159" s="8">
        <v>2.539460310491826</v>
      </c>
      <c r="AT159" s="8">
        <v>2.5761549878799155</v>
      </c>
      <c r="AU159" s="8">
        <v>2.6169652472727196</v>
      </c>
      <c r="AV159" s="8">
        <v>2.6537753682674685</v>
      </c>
      <c r="AW159" s="8">
        <v>2.704993108150369</v>
      </c>
      <c r="AX159" s="8">
        <v>2.7978450687825274</v>
      </c>
      <c r="AY159" s="8">
        <v>2.88324295024211</v>
      </c>
      <c r="AZ159" s="8">
        <v>2.967279134014942</v>
      </c>
      <c r="BA159" s="8">
        <v>3.0343986931625193</v>
      </c>
      <c r="BB159" s="8">
        <v>3.1017715293286767</v>
      </c>
      <c r="BC159" s="8">
        <v>3.1582682677856266</v>
      </c>
      <c r="BD159" s="8">
        <v>3.198989459428034</v>
      </c>
      <c r="BE159" s="8">
        <v>3.2393128811327063</v>
      </c>
      <c r="BF159" s="8">
        <v>3.285579888932773</v>
      </c>
      <c r="BG159" s="8">
        <v>3.3568121702684763</v>
      </c>
      <c r="BH159" s="8">
        <v>3.4122713580992583</v>
      </c>
      <c r="BI159" s="8">
        <v>3.452030515662138</v>
      </c>
      <c r="BJ159" s="8">
        <v>3.4664323137422244</v>
      </c>
      <c r="BK159" s="8">
        <v>3.460006572940254</v>
      </c>
      <c r="BL159" s="8">
        <v>3.4743445030579747</v>
      </c>
      <c r="BM159" s="8">
        <v>3.4794427854288785</v>
      </c>
      <c r="BN159" s="8">
        <v>3.494464522439482</v>
      </c>
      <c r="BO159" s="8">
        <v>3.5137664692675292</v>
      </c>
      <c r="BP159" s="8">
        <v>3.5535772179080554</v>
      </c>
      <c r="BQ159" s="8">
        <v>3.558190615249701</v>
      </c>
      <c r="BR159" s="8">
        <v>3.5646060032413454</v>
      </c>
      <c r="BS159" s="8">
        <v>3.5758316802492844</v>
      </c>
      <c r="BT159" s="8">
        <v>3.5799065551562967</v>
      </c>
      <c r="BU159" s="8">
        <v>3.5999626010056733</v>
      </c>
      <c r="BV159" s="8">
        <v>3.607318667263818</v>
      </c>
      <c r="BW159" s="8">
        <v>3.620051354416013</v>
      </c>
      <c r="BX159" s="8">
        <v>3.6336330848781864</v>
      </c>
      <c r="BY159" s="8">
        <v>3.648121317462359</v>
      </c>
      <c r="BZ159" s="8">
        <v>3.6635774725105614</v>
      </c>
      <c r="CA159" s="8">
        <v>3.6800672061922306</v>
      </c>
      <c r="CB159" s="8">
        <v>3.6976607021068464</v>
      </c>
      <c r="CC159" s="8">
        <v>3.7164329806454415</v>
      </c>
      <c r="CD159" s="8">
        <v>3.7364642263717407</v>
      </c>
      <c r="CE159" s="8">
        <v>3.757840133419559</v>
      </c>
      <c r="CF159" s="8">
        <v>3.7806522685488453</v>
      </c>
      <c r="CG159" s="8">
        <v>3.804998451035614</v>
      </c>
      <c r="CH159" s="8">
        <v>3.8309831479626375</v>
      </c>
      <c r="CI159" s="8">
        <v>3.858717882693986</v>
      </c>
      <c r="CJ159" s="8">
        <v>3.8883216533155123</v>
      </c>
      <c r="CK159" s="8">
        <v>3.919921356555098</v>
      </c>
      <c r="CL159" s="8">
        <v>3.953652211100402</v>
      </c>
      <c r="CM159" s="8">
        <v>3.989658172236711</v>
      </c>
      <c r="CN159" s="8">
        <v>4.028092327248524</v>
      </c>
      <c r="CO159" s="8">
        <v>4.069117257967875</v>
      </c>
      <c r="CP159" s="8">
        <v>4.112905353097152</v>
      </c>
      <c r="CQ159" s="8">
        <v>4.1596390483577546</v>
      </c>
      <c r="CR159" s="8">
        <v>4.209510966979195</v>
      </c>
      <c r="CS159" s="8">
        <v>4.2627239263990155</v>
      </c>
      <c r="CT159" s="8">
        <v>4.319490769144686</v>
      </c>
      <c r="CU159" s="8">
        <v>4.3800339665796635</v>
      </c>
      <c r="CV159" s="8">
        <v>4.444584933414709</v>
      </c>
      <c r="CW159" s="8">
        <v>4.513382978573755</v>
      </c>
      <c r="CX159" s="8">
        <v>4.586673804229001</v>
      </c>
      <c r="CY159" s="8">
        <v>4.664707449819</v>
      </c>
      <c r="CZ159" s="5"/>
      <c r="DA159" s="5" t="s">
        <v>70</v>
      </c>
      <c r="DB159" s="5"/>
      <c r="DC159" s="5"/>
    </row>
    <row r="160" ht="15.75" customHeight="1">
      <c r="A160" s="5" t="s">
        <v>111</v>
      </c>
      <c r="B160" s="5" t="s">
        <v>65</v>
      </c>
      <c r="C160" s="8">
        <v>1.1276644879260558</v>
      </c>
      <c r="D160" s="8">
        <v>1.2293603229529486</v>
      </c>
      <c r="E160" s="8">
        <v>1.3342704263586191</v>
      </c>
      <c r="F160" s="8">
        <v>1.4425319961958927</v>
      </c>
      <c r="G160" s="8">
        <v>1.5569045942426964</v>
      </c>
      <c r="H160" s="8">
        <v>1.6818274678161904</v>
      </c>
      <c r="I160" s="8">
        <v>1.809703611198428</v>
      </c>
      <c r="J160" s="8">
        <v>1.9277894854715814</v>
      </c>
      <c r="K160" s="8">
        <v>2.051919586773068</v>
      </c>
      <c r="L160" s="8">
        <v>2.1879248050949065</v>
      </c>
      <c r="M160" s="8">
        <v>2.3122690574186895</v>
      </c>
      <c r="N160" s="8">
        <v>2.4540074801686256</v>
      </c>
      <c r="O160" s="8">
        <v>2.6014750374314137</v>
      </c>
      <c r="P160" s="8">
        <v>2.760731488106956</v>
      </c>
      <c r="Q160" s="8">
        <v>2.926555866425627</v>
      </c>
      <c r="R160" s="8">
        <v>3.096347210631483</v>
      </c>
      <c r="S160" s="8">
        <v>3.2687388688311008</v>
      </c>
      <c r="T160" s="8">
        <v>3.4389398950225503</v>
      </c>
      <c r="U160" s="8">
        <v>3.618546142378803</v>
      </c>
      <c r="V160" s="8">
        <v>3.797992222020817</v>
      </c>
      <c r="W160" s="8">
        <v>3.9685350992640918</v>
      </c>
      <c r="X160" s="8">
        <v>4.127083387926455</v>
      </c>
      <c r="Y160" s="8">
        <v>4.292927498346484</v>
      </c>
      <c r="Z160" s="8">
        <v>4.46886970622225</v>
      </c>
      <c r="AA160" s="8">
        <v>4.624963847593742</v>
      </c>
      <c r="AB160" s="8">
        <v>4.7513131187199855</v>
      </c>
      <c r="AC160" s="8">
        <v>4.8844667686155345</v>
      </c>
      <c r="AD160" s="8">
        <v>5.029045108796522</v>
      </c>
      <c r="AE160" s="8">
        <v>5.184661812743843</v>
      </c>
      <c r="AF160" s="8">
        <v>5.336386380718917</v>
      </c>
      <c r="AG160" s="8">
        <v>5.464111077273244</v>
      </c>
      <c r="AH160" s="8">
        <v>5.595256595048664</v>
      </c>
      <c r="AI160" s="8">
        <v>5.708498325224963</v>
      </c>
      <c r="AJ160" s="8">
        <v>5.833960428393418</v>
      </c>
      <c r="AK160" s="8">
        <v>5.981138490653935</v>
      </c>
      <c r="AL160" s="8">
        <v>6.131724155202957</v>
      </c>
      <c r="AM160" s="8">
        <v>6.288779249952542</v>
      </c>
      <c r="AN160" s="8">
        <v>6.445972114682423</v>
      </c>
      <c r="AO160" s="8">
        <v>6.599137334403751</v>
      </c>
      <c r="AP160" s="8">
        <v>6.745615125517514</v>
      </c>
      <c r="AQ160" s="8">
        <v>6.88526881849541</v>
      </c>
      <c r="AR160" s="8">
        <v>6.946430345304942</v>
      </c>
      <c r="AS160" s="8">
        <v>7.013288662459674</v>
      </c>
      <c r="AT160" s="8">
        <v>7.083676963382569</v>
      </c>
      <c r="AU160" s="8">
        <v>7.164775661718971</v>
      </c>
      <c r="AV160" s="8">
        <v>7.232746501720619</v>
      </c>
      <c r="AW160" s="8">
        <v>7.352939236862902</v>
      </c>
      <c r="AX160" s="8">
        <v>7.556199193462749</v>
      </c>
      <c r="AY160" s="8">
        <v>7.688857048906753</v>
      </c>
      <c r="AZ160" s="8">
        <v>7.832323909151437</v>
      </c>
      <c r="BA160" s="8">
        <v>7.97261984529677</v>
      </c>
      <c r="BB160" s="8">
        <v>8.141328973052167</v>
      </c>
      <c r="BC160" s="8">
        <v>8.30766534231867</v>
      </c>
      <c r="BD160" s="8">
        <v>8.49205878345507</v>
      </c>
      <c r="BE160" s="8">
        <v>8.775973453207508</v>
      </c>
      <c r="BF160" s="8">
        <v>9.006542704343701</v>
      </c>
      <c r="BG160" s="8">
        <v>9.346552241152285</v>
      </c>
      <c r="BH160" s="8">
        <v>9.529933931835235</v>
      </c>
      <c r="BI160" s="8">
        <v>9.729982521942178</v>
      </c>
      <c r="BJ160" s="8">
        <v>9.9508955831696</v>
      </c>
      <c r="BK160" s="8">
        <v>10.162829959809459</v>
      </c>
      <c r="BL160" s="8">
        <v>10.390334991862977</v>
      </c>
      <c r="BM160" s="8">
        <v>10.55151535411909</v>
      </c>
      <c r="BN160" s="8">
        <v>10.711114303357961</v>
      </c>
      <c r="BO160" s="8">
        <v>10.885601729061404</v>
      </c>
      <c r="BP160" s="8">
        <v>11.09991335145605</v>
      </c>
      <c r="BQ160" s="8">
        <v>11.222263787297932</v>
      </c>
      <c r="BR160" s="8">
        <v>11.359533062434995</v>
      </c>
      <c r="BS160" s="8">
        <v>11.508209690162902</v>
      </c>
      <c r="BT160" s="8">
        <v>11.70937160127379</v>
      </c>
      <c r="BU160" s="8">
        <v>12.045769372796235</v>
      </c>
      <c r="BV160" s="8">
        <v>12.23674280696855</v>
      </c>
      <c r="BW160" s="8">
        <v>12.23674280696855</v>
      </c>
      <c r="BX160" s="8">
        <v>12.23674280696855</v>
      </c>
      <c r="BY160" s="8">
        <v>12.23674280696855</v>
      </c>
      <c r="BZ160" s="8">
        <v>12.23674280696855</v>
      </c>
      <c r="CA160" s="8">
        <v>12.23674280696855</v>
      </c>
      <c r="CB160" s="8">
        <v>12.23674280696855</v>
      </c>
      <c r="CC160" s="8">
        <v>12.23674280696855</v>
      </c>
      <c r="CD160" s="8">
        <v>12.23674280696855</v>
      </c>
      <c r="CE160" s="8">
        <v>12.23674280696855</v>
      </c>
      <c r="CF160" s="8">
        <v>12.23674280696855</v>
      </c>
      <c r="CG160" s="8">
        <v>12.23674280696855</v>
      </c>
      <c r="CH160" s="8">
        <v>12.23674280696855</v>
      </c>
      <c r="CI160" s="8">
        <v>12.23674280696855</v>
      </c>
      <c r="CJ160" s="8">
        <v>12.23674280696855</v>
      </c>
      <c r="CK160" s="8">
        <v>12.23674280696855</v>
      </c>
      <c r="CL160" s="8">
        <v>12.23674280696855</v>
      </c>
      <c r="CM160" s="8">
        <v>12.23674280696855</v>
      </c>
      <c r="CN160" s="8">
        <v>12.23674280696855</v>
      </c>
      <c r="CO160" s="8">
        <v>12.23674280696855</v>
      </c>
      <c r="CP160" s="8">
        <v>12.23674280696855</v>
      </c>
      <c r="CQ160" s="8">
        <v>12.23674280696855</v>
      </c>
      <c r="CR160" s="8">
        <v>12.23674280696855</v>
      </c>
      <c r="CS160" s="8">
        <v>12.23674280696855</v>
      </c>
      <c r="CT160" s="8">
        <v>12.23674280696855</v>
      </c>
      <c r="CU160" s="8">
        <v>12.23674280696855</v>
      </c>
      <c r="CV160" s="8">
        <v>12.23674280696855</v>
      </c>
      <c r="CW160" s="8">
        <v>12.23674280696855</v>
      </c>
      <c r="CX160" s="8">
        <v>12.23674280696855</v>
      </c>
      <c r="CY160" s="8">
        <v>12.23674280696855</v>
      </c>
      <c r="CZ160" s="5"/>
      <c r="DA160" s="5" t="s">
        <v>83</v>
      </c>
      <c r="DB160" s="5"/>
      <c r="DC160" s="5"/>
    </row>
    <row r="161" ht="15.75" customHeight="1">
      <c r="A161" s="10" t="s">
        <v>111</v>
      </c>
      <c r="B161" s="10" t="s">
        <v>66</v>
      </c>
      <c r="C161" s="11">
        <f t="shared" ref="C161:CY161" si="39">SUM(C158:C160)</f>
        <v>2.515095084</v>
      </c>
      <c r="D161" s="11">
        <f t="shared" si="39"/>
        <v>2.7419133</v>
      </c>
      <c r="E161" s="11">
        <f t="shared" si="39"/>
        <v>2.975900755</v>
      </c>
      <c r="F161" s="11">
        <f t="shared" si="39"/>
        <v>3.217363859</v>
      </c>
      <c r="G161" s="11">
        <f t="shared" si="39"/>
        <v>3.472458304</v>
      </c>
      <c r="H161" s="11">
        <f t="shared" si="39"/>
        <v>3.75108695</v>
      </c>
      <c r="I161" s="11">
        <f t="shared" si="39"/>
        <v>4.036308989</v>
      </c>
      <c r="J161" s="11">
        <f t="shared" si="39"/>
        <v>4.299707351</v>
      </c>
      <c r="K161" s="11">
        <f t="shared" si="39"/>
        <v>4.576607698</v>
      </c>
      <c r="L161" s="11">
        <f t="shared" si="39"/>
        <v>4.880028989</v>
      </c>
      <c r="M161" s="11">
        <f t="shared" si="39"/>
        <v>5.157497876</v>
      </c>
      <c r="N161" s="11">
        <f t="shared" si="39"/>
        <v>5.473849892</v>
      </c>
      <c r="O161" s="11">
        <f t="shared" si="39"/>
        <v>5.803107735</v>
      </c>
      <c r="P161" s="11">
        <f t="shared" si="39"/>
        <v>6.158840697</v>
      </c>
      <c r="Q161" s="11">
        <f t="shared" si="39"/>
        <v>6.529472599</v>
      </c>
      <c r="R161" s="11">
        <f t="shared" si="39"/>
        <v>6.909286692</v>
      </c>
      <c r="S161" s="11">
        <f t="shared" si="39"/>
        <v>7.295335818</v>
      </c>
      <c r="T161" s="11">
        <f t="shared" si="39"/>
        <v>7.677052144</v>
      </c>
      <c r="U161" s="11">
        <f t="shared" si="39"/>
        <v>8.080432332</v>
      </c>
      <c r="V161" s="11">
        <f t="shared" si="39"/>
        <v>8.484290545</v>
      </c>
      <c r="W161" s="11">
        <f t="shared" si="39"/>
        <v>8.869287531</v>
      </c>
      <c r="X161" s="11">
        <f t="shared" si="39"/>
        <v>9.228555187</v>
      </c>
      <c r="Y161" s="11">
        <f t="shared" si="39"/>
        <v>9.605353664</v>
      </c>
      <c r="Z161" s="11">
        <f t="shared" si="39"/>
        <v>10.00608582</v>
      </c>
      <c r="AA161" s="11">
        <f t="shared" si="39"/>
        <v>10.36410877</v>
      </c>
      <c r="AB161" s="11">
        <f t="shared" si="39"/>
        <v>10.65748863</v>
      </c>
      <c r="AC161" s="11">
        <f t="shared" si="39"/>
        <v>10.96787193</v>
      </c>
      <c r="AD161" s="11">
        <f t="shared" si="39"/>
        <v>11.30567967</v>
      </c>
      <c r="AE161" s="11">
        <f t="shared" si="39"/>
        <v>11.67015274</v>
      </c>
      <c r="AF161" s="11">
        <f t="shared" si="39"/>
        <v>12.0280799</v>
      </c>
      <c r="AG161" s="11">
        <f t="shared" si="39"/>
        <v>12.33469034</v>
      </c>
      <c r="AH161" s="11">
        <f t="shared" si="39"/>
        <v>12.65170531</v>
      </c>
      <c r="AI161" s="11">
        <f t="shared" si="39"/>
        <v>12.93127418</v>
      </c>
      <c r="AJ161" s="11">
        <f t="shared" si="39"/>
        <v>13.24065482</v>
      </c>
      <c r="AK161" s="11">
        <f t="shared" si="39"/>
        <v>13.60109156</v>
      </c>
      <c r="AL161" s="11">
        <f t="shared" si="39"/>
        <v>13.97181318</v>
      </c>
      <c r="AM161" s="11">
        <f t="shared" si="39"/>
        <v>14.35970974</v>
      </c>
      <c r="AN161" s="11">
        <f t="shared" si="39"/>
        <v>14.75071905</v>
      </c>
      <c r="AO161" s="11">
        <f t="shared" si="39"/>
        <v>15.13560863</v>
      </c>
      <c r="AP161" s="11">
        <f t="shared" si="39"/>
        <v>15.5085014</v>
      </c>
      <c r="AQ161" s="11">
        <f t="shared" si="39"/>
        <v>15.86914353</v>
      </c>
      <c r="AR161" s="11">
        <f t="shared" si="39"/>
        <v>16.05342178</v>
      </c>
      <c r="AS161" s="11">
        <f t="shared" si="39"/>
        <v>16.25269233</v>
      </c>
      <c r="AT161" s="11">
        <f t="shared" si="39"/>
        <v>16.46209857</v>
      </c>
      <c r="AU161" s="11">
        <f t="shared" si="39"/>
        <v>16.69762052</v>
      </c>
      <c r="AV161" s="11">
        <f t="shared" si="39"/>
        <v>16.90604319</v>
      </c>
      <c r="AW161" s="11">
        <f t="shared" si="39"/>
        <v>17.14703701</v>
      </c>
      <c r="AX161" s="11">
        <f t="shared" si="39"/>
        <v>17.49967625</v>
      </c>
      <c r="AY161" s="11">
        <f t="shared" si="39"/>
        <v>17.77542547</v>
      </c>
      <c r="AZ161" s="11">
        <f t="shared" si="39"/>
        <v>18.08141881</v>
      </c>
      <c r="BA161" s="11">
        <f t="shared" si="39"/>
        <v>18.41812774</v>
      </c>
      <c r="BB161" s="11">
        <f t="shared" si="39"/>
        <v>18.77921003</v>
      </c>
      <c r="BC161" s="11">
        <f t="shared" si="39"/>
        <v>19.07970212</v>
      </c>
      <c r="BD161" s="11">
        <f t="shared" si="39"/>
        <v>19.37910742</v>
      </c>
      <c r="BE161" s="11">
        <f t="shared" si="39"/>
        <v>19.77468982</v>
      </c>
      <c r="BF161" s="11">
        <f t="shared" si="39"/>
        <v>20.11993889</v>
      </c>
      <c r="BG161" s="11">
        <f t="shared" si="39"/>
        <v>20.58702142</v>
      </c>
      <c r="BH161" s="11">
        <f t="shared" si="39"/>
        <v>20.8844898</v>
      </c>
      <c r="BI161" s="11">
        <f t="shared" si="39"/>
        <v>21.15943517</v>
      </c>
      <c r="BJ161" s="11">
        <f t="shared" si="39"/>
        <v>21.42048682</v>
      </c>
      <c r="BK161" s="11">
        <f t="shared" si="39"/>
        <v>21.61429824</v>
      </c>
      <c r="BL161" s="11">
        <f t="shared" si="39"/>
        <v>21.83924739</v>
      </c>
      <c r="BM161" s="11">
        <f t="shared" si="39"/>
        <v>22.00534727</v>
      </c>
      <c r="BN161" s="11">
        <f t="shared" si="39"/>
        <v>22.21416466</v>
      </c>
      <c r="BO161" s="11">
        <f t="shared" si="39"/>
        <v>22.41507996</v>
      </c>
      <c r="BP161" s="11">
        <f t="shared" si="39"/>
        <v>22.6801806</v>
      </c>
      <c r="BQ161" s="11">
        <f t="shared" si="39"/>
        <v>22.81398298</v>
      </c>
      <c r="BR161" s="11">
        <f t="shared" si="39"/>
        <v>22.95459803</v>
      </c>
      <c r="BS161" s="11">
        <f t="shared" si="39"/>
        <v>23.1560218</v>
      </c>
      <c r="BT161" s="11">
        <f t="shared" si="39"/>
        <v>23.36118918</v>
      </c>
      <c r="BU161" s="11">
        <f t="shared" si="39"/>
        <v>23.76257674</v>
      </c>
      <c r="BV161" s="11">
        <f t="shared" si="39"/>
        <v>23.98473397</v>
      </c>
      <c r="BW161" s="11">
        <f t="shared" si="39"/>
        <v>24.00063063</v>
      </c>
      <c r="BX161" s="11">
        <f t="shared" si="39"/>
        <v>24.01757983</v>
      </c>
      <c r="BY161" s="11">
        <f t="shared" si="39"/>
        <v>24.03565126</v>
      </c>
      <c r="BZ161" s="11">
        <f t="shared" si="39"/>
        <v>24.05491922</v>
      </c>
      <c r="CA161" s="11">
        <f t="shared" si="39"/>
        <v>24.07546284</v>
      </c>
      <c r="CB161" s="11">
        <f t="shared" si="39"/>
        <v>24.09736645</v>
      </c>
      <c r="CC161" s="11">
        <f t="shared" si="39"/>
        <v>24.12071984</v>
      </c>
      <c r="CD161" s="11">
        <f t="shared" si="39"/>
        <v>24.14561864</v>
      </c>
      <c r="CE161" s="11">
        <f t="shared" si="39"/>
        <v>24.1721646</v>
      </c>
      <c r="CF161" s="11">
        <f t="shared" si="39"/>
        <v>24.20046604</v>
      </c>
      <c r="CG161" s="11">
        <f t="shared" si="39"/>
        <v>24.2306381</v>
      </c>
      <c r="CH161" s="11">
        <f t="shared" si="39"/>
        <v>24.26280322</v>
      </c>
      <c r="CI161" s="11">
        <f t="shared" si="39"/>
        <v>24.29709145</v>
      </c>
      <c r="CJ161" s="11">
        <f t="shared" si="39"/>
        <v>24.33364083</v>
      </c>
      <c r="CK161" s="11">
        <f t="shared" si="39"/>
        <v>24.3725978</v>
      </c>
      <c r="CL161" s="11">
        <f t="shared" si="39"/>
        <v>24.41411752</v>
      </c>
      <c r="CM161" s="11">
        <f t="shared" si="39"/>
        <v>24.4583642</v>
      </c>
      <c r="CN161" s="11">
        <f t="shared" si="39"/>
        <v>24.50551141</v>
      </c>
      <c r="CO161" s="11">
        <f t="shared" si="39"/>
        <v>24.55574232</v>
      </c>
      <c r="CP161" s="11">
        <f t="shared" si="39"/>
        <v>24.60924984</v>
      </c>
      <c r="CQ161" s="11">
        <f t="shared" si="39"/>
        <v>24.66623673</v>
      </c>
      <c r="CR161" s="11">
        <f t="shared" si="39"/>
        <v>24.7269155</v>
      </c>
      <c r="CS161" s="11">
        <f t="shared" si="39"/>
        <v>24.79150825</v>
      </c>
      <c r="CT161" s="11">
        <f t="shared" si="39"/>
        <v>24.86024618</v>
      </c>
      <c r="CU161" s="11">
        <f t="shared" si="39"/>
        <v>24.93336893</v>
      </c>
      <c r="CV161" s="11">
        <f t="shared" si="39"/>
        <v>25.01112358</v>
      </c>
      <c r="CW161" s="11">
        <f t="shared" si="39"/>
        <v>25.09376323</v>
      </c>
      <c r="CX161" s="11">
        <f t="shared" si="39"/>
        <v>25.18154506</v>
      </c>
      <c r="CY161" s="11">
        <f t="shared" si="39"/>
        <v>25.27472786</v>
      </c>
      <c r="CZ161" s="5"/>
      <c r="DA161" s="5"/>
      <c r="DB161" s="5"/>
      <c r="DC161" s="5"/>
    </row>
    <row r="162" ht="15.75" customHeight="1">
      <c r="A162" s="5" t="s">
        <v>112</v>
      </c>
      <c r="B162" s="5" t="s">
        <v>62</v>
      </c>
      <c r="C162" s="8">
        <v>0.8547862294828432</v>
      </c>
      <c r="D162" s="8">
        <v>0.9280744836762376</v>
      </c>
      <c r="E162" s="8">
        <v>1.003218860317621</v>
      </c>
      <c r="F162" s="8">
        <v>1.0803072556205724</v>
      </c>
      <c r="G162" s="8">
        <v>1.1613828879096448</v>
      </c>
      <c r="H162" s="8">
        <v>1.249706164885924</v>
      </c>
      <c r="I162" s="8">
        <v>1.3395796615331486</v>
      </c>
      <c r="J162" s="8">
        <v>1.421599800217301</v>
      </c>
      <c r="K162" s="8">
        <v>1.5075008662335494</v>
      </c>
      <c r="L162" s="8">
        <v>1.6015229896742422</v>
      </c>
      <c r="M162" s="8">
        <v>1.6864326187962728</v>
      </c>
      <c r="N162" s="8">
        <v>1.7683054537191052</v>
      </c>
      <c r="O162" s="8">
        <v>1.8522780429326093</v>
      </c>
      <c r="P162" s="8">
        <v>1.9425549015138543</v>
      </c>
      <c r="Q162" s="8">
        <v>2.035308917324221</v>
      </c>
      <c r="R162" s="8">
        <v>2.1286989733717254</v>
      </c>
      <c r="S162" s="8">
        <v>2.221816037523874</v>
      </c>
      <c r="T162" s="8">
        <v>2.3115041976779565</v>
      </c>
      <c r="U162" s="8">
        <v>2.405631322700683</v>
      </c>
      <c r="V162" s="8">
        <v>2.497838384417466</v>
      </c>
      <c r="W162" s="8">
        <v>2.5825928105804885</v>
      </c>
      <c r="X162" s="8">
        <v>2.6534533725897034</v>
      </c>
      <c r="Y162" s="8">
        <v>2.728022496930456</v>
      </c>
      <c r="Z162" s="8">
        <v>2.8080067934307396</v>
      </c>
      <c r="AA162" s="8">
        <v>2.874847055090374</v>
      </c>
      <c r="AB162" s="8">
        <v>2.9230814070690228</v>
      </c>
      <c r="AC162" s="8">
        <v>2.9754403810755976</v>
      </c>
      <c r="AD162" s="8">
        <v>3.0345989316493145</v>
      </c>
      <c r="AE162" s="8">
        <v>3.1001626427006155</v>
      </c>
      <c r="AF162" s="8">
        <v>3.163294596075839</v>
      </c>
      <c r="AG162" s="8">
        <v>3.2125636445969272</v>
      </c>
      <c r="AH162" s="8">
        <v>3.2817395323279523</v>
      </c>
      <c r="AI162" s="8">
        <v>3.341205769023211</v>
      </c>
      <c r="AJ162" s="8">
        <v>3.408204755762803</v>
      </c>
      <c r="AK162" s="8">
        <v>3.4879981003844196</v>
      </c>
      <c r="AL162" s="8">
        <v>3.5701682769382317</v>
      </c>
      <c r="AM162" s="8">
        <v>3.6564182302110826</v>
      </c>
      <c r="AN162" s="8">
        <v>3.7432103733239974</v>
      </c>
      <c r="AO162" s="8">
        <v>3.8282735997670687</v>
      </c>
      <c r="AP162" s="8">
        <v>3.9102077023625226</v>
      </c>
      <c r="AQ162" s="8">
        <v>3.9890152804072008</v>
      </c>
      <c r="AR162" s="8">
        <v>4.011869139696175</v>
      </c>
      <c r="AS162" s="8">
        <v>4.039030787339347</v>
      </c>
      <c r="AT162" s="8">
        <v>4.069233906870405</v>
      </c>
      <c r="AU162" s="8">
        <v>4.106190712948886</v>
      </c>
      <c r="AV162" s="8">
        <v>4.137220702984143</v>
      </c>
      <c r="AW162" s="8">
        <v>4.171256692272207</v>
      </c>
      <c r="AX162" s="8">
        <v>4.2010552741683735</v>
      </c>
      <c r="AY162" s="8">
        <v>4.238186645444002</v>
      </c>
      <c r="AZ162" s="8">
        <v>4.2754207651653715</v>
      </c>
      <c r="BA162" s="8">
        <v>4.3173853591487195</v>
      </c>
      <c r="BB162" s="8">
        <v>4.374505917948643</v>
      </c>
      <c r="BC162" s="8">
        <v>4.441085542935486</v>
      </c>
      <c r="BD162" s="8">
        <v>4.5198473016198495</v>
      </c>
      <c r="BE162" s="8">
        <v>4.5884689707938</v>
      </c>
      <c r="BF162" s="8">
        <v>4.676619811878776</v>
      </c>
      <c r="BG162" s="8">
        <v>4.768577757101157</v>
      </c>
      <c r="BH162" s="8">
        <v>4.835577993358243</v>
      </c>
      <c r="BI162" s="8">
        <v>4.8474017053594824</v>
      </c>
      <c r="BJ162" s="8">
        <v>4.836364955556636</v>
      </c>
      <c r="BK162" s="8">
        <v>4.820114835082302</v>
      </c>
      <c r="BL162" s="8">
        <v>4.8181991590958555</v>
      </c>
      <c r="BM162" s="8">
        <v>4.8265143110231925</v>
      </c>
      <c r="BN162" s="8">
        <v>4.866215268037943</v>
      </c>
      <c r="BO162" s="8">
        <v>4.8782859560889635</v>
      </c>
      <c r="BP162" s="8">
        <v>4.902298409475541</v>
      </c>
      <c r="BQ162" s="8">
        <v>4.933048747530243</v>
      </c>
      <c r="BR162" s="8">
        <v>4.961522184368162</v>
      </c>
      <c r="BS162" s="8">
        <v>5.029969788160313</v>
      </c>
      <c r="BT162" s="8">
        <v>5.064137327855083</v>
      </c>
      <c r="BU162" s="8">
        <v>5.085096648540463</v>
      </c>
      <c r="BV162" s="8">
        <v>5.160588597639995</v>
      </c>
      <c r="BW162" s="8">
        <v>5.169562129825866</v>
      </c>
      <c r="BX162" s="8">
        <v>5.1742513178148375</v>
      </c>
      <c r="BY162" s="8">
        <v>5.181619841740801</v>
      </c>
      <c r="BZ162" s="8">
        <v>5.189369868364107</v>
      </c>
      <c r="CA162" s="8">
        <v>5.197519841539004</v>
      </c>
      <c r="CB162" s="8">
        <v>5.20608893784431</v>
      </c>
      <c r="CC162" s="8">
        <v>5.215097075009341</v>
      </c>
      <c r="CD162" s="8">
        <v>5.224564917186102</v>
      </c>
      <c r="CE162" s="8">
        <v>5.234513876493046</v>
      </c>
      <c r="CF162" s="8">
        <v>5.244966110183043</v>
      </c>
      <c r="CG162" s="8">
        <v>5.255944512708367</v>
      </c>
      <c r="CH162" s="8">
        <v>5.26747270186808</v>
      </c>
      <c r="CI162" s="8">
        <v>5.279574998127968</v>
      </c>
      <c r="CJ162" s="8">
        <v>5.292276396099898</v>
      </c>
      <c r="CK162" s="8">
        <v>5.305602527056244</v>
      </c>
      <c r="CL162" s="8">
        <v>5.319579611235968</v>
      </c>
      <c r="CM162" s="8">
        <v>5.334234398572638</v>
      </c>
      <c r="CN162" s="8">
        <v>5.349594096341966</v>
      </c>
      <c r="CO162" s="8">
        <v>5.365686282088702</v>
      </c>
      <c r="CP162" s="8">
        <v>5.382538800052024</v>
      </c>
      <c r="CQ162" s="8">
        <v>5.400179639167408</v>
      </c>
      <c r="CR162" s="8">
        <v>5.418636790585346</v>
      </c>
      <c r="CS162" s="8">
        <v>5.437938082517574</v>
      </c>
      <c r="CT162" s="8">
        <v>5.45811099010624</v>
      </c>
      <c r="CU162" s="8">
        <v>5.479182417918056</v>
      </c>
      <c r="CV162" s="8">
        <v>5.501178452603704</v>
      </c>
      <c r="CW162" s="8">
        <v>5.524124083244409</v>
      </c>
      <c r="CX162" s="8">
        <v>5.548042886946641</v>
      </c>
      <c r="CY162" s="8">
        <v>5.572956677359443</v>
      </c>
      <c r="CZ162" s="5"/>
      <c r="DA162" s="5" t="s">
        <v>63</v>
      </c>
      <c r="DB162" s="5"/>
      <c r="DC162" s="5"/>
    </row>
    <row r="163" ht="15.75" customHeight="1">
      <c r="A163" s="5" t="s">
        <v>112</v>
      </c>
      <c r="B163" s="5" t="s">
        <v>64</v>
      </c>
      <c r="C163" s="8">
        <v>1.4465179935139043</v>
      </c>
      <c r="D163" s="8">
        <v>1.5705405557884402</v>
      </c>
      <c r="E163" s="8">
        <v>1.69770415419774</v>
      </c>
      <c r="F163" s="8">
        <v>1.8281575314738023</v>
      </c>
      <c r="G163" s="8">
        <v>1.9653583373921202</v>
      </c>
      <c r="H163" s="8">
        <v>2.1148240176302906</v>
      </c>
      <c r="I163" s="8">
        <v>2.2669130593300943</v>
      </c>
      <c r="J163" s="8">
        <v>2.4057121795749445</v>
      </c>
      <c r="K163" s="8">
        <v>2.5510787772006873</v>
      </c>
      <c r="L163" s="8">
        <v>2.7101881851412712</v>
      </c>
      <c r="M163" s="8">
        <v>2.8538766944503458</v>
      </c>
      <c r="N163" s="8">
        <v>2.9924257531633875</v>
      </c>
      <c r="O163" s="8">
        <v>3.134527373690415</v>
      </c>
      <c r="P163" s="8">
        <v>3.287296100111657</v>
      </c>
      <c r="Q163" s="8">
        <v>3.4442545583618656</v>
      </c>
      <c r="R163" s="8">
        <v>3.6022857022845787</v>
      </c>
      <c r="S163" s="8">
        <v>3.759849144758581</v>
      </c>
      <c r="T163" s="8">
        <v>3.9116013149378794</v>
      </c>
      <c r="U163" s="8">
        <v>4.070852578817572</v>
      </c>
      <c r="V163" s="8">
        <v>4.226836330378363</v>
      </c>
      <c r="W163" s="8">
        <v>4.370182850306314</v>
      </c>
      <c r="X163" s="8">
        <v>4.48998543663703</v>
      </c>
      <c r="Y163" s="8">
        <v>4.616020240258587</v>
      </c>
      <c r="Z163" s="8">
        <v>4.751162694050156</v>
      </c>
      <c r="AA163" s="8">
        <v>4.863991065546636</v>
      </c>
      <c r="AB163" s="8">
        <v>4.945245465995194</v>
      </c>
      <c r="AC163" s="8">
        <v>5.033372668127899</v>
      </c>
      <c r="AD163" s="8">
        <v>5.132878281165438</v>
      </c>
      <c r="AE163" s="8">
        <v>5.2430720333487155</v>
      </c>
      <c r="AF163" s="8">
        <v>5.34897539265912</v>
      </c>
      <c r="AG163" s="8">
        <v>5.431218759665495</v>
      </c>
      <c r="AH163" s="8">
        <v>5.546868883974556</v>
      </c>
      <c r="AI163" s="8">
        <v>5.64581031065083</v>
      </c>
      <c r="AJ163" s="8">
        <v>5.757190137355024</v>
      </c>
      <c r="AK163" s="8">
        <v>5.889881215680644</v>
      </c>
      <c r="AL163" s="8">
        <v>6.026224111333154</v>
      </c>
      <c r="AM163" s="8">
        <v>6.169071629028256</v>
      </c>
      <c r="AN163" s="8">
        <v>6.312409909285517</v>
      </c>
      <c r="AO163" s="8">
        <v>6.452370252078048</v>
      </c>
      <c r="AP163" s="8">
        <v>6.586559884761914</v>
      </c>
      <c r="AQ163" s="8">
        <v>6.714962185974747</v>
      </c>
      <c r="AR163" s="8">
        <v>6.74859566730275</v>
      </c>
      <c r="AS163" s="8">
        <v>6.789098678840932</v>
      </c>
      <c r="AT163" s="8">
        <v>6.834325375898003</v>
      </c>
      <c r="AU163" s="8">
        <v>6.8905566342027305</v>
      </c>
      <c r="AV163" s="8">
        <v>6.936334197977797</v>
      </c>
      <c r="AW163" s="8">
        <v>6.987222475280072</v>
      </c>
      <c r="AX163" s="8">
        <v>7.056544277175173</v>
      </c>
      <c r="AY163" s="8">
        <v>7.133917409962558</v>
      </c>
      <c r="AZ163" s="8">
        <v>7.2246136665668645</v>
      </c>
      <c r="BA163" s="8">
        <v>7.2762751289287975</v>
      </c>
      <c r="BB163" s="8">
        <v>7.316242551601034</v>
      </c>
      <c r="BC163" s="8">
        <v>7.322818909355366</v>
      </c>
      <c r="BD163" s="8">
        <v>7.31750788813558</v>
      </c>
      <c r="BE163" s="8">
        <v>7.31720437393383</v>
      </c>
      <c r="BF163" s="8">
        <v>7.339544496561822</v>
      </c>
      <c r="BG163" s="8">
        <v>7.352364162605684</v>
      </c>
      <c r="BH163" s="8">
        <v>7.384643151262517</v>
      </c>
      <c r="BI163" s="8">
        <v>7.37642532134687</v>
      </c>
      <c r="BJ163" s="8">
        <v>7.322417139958765</v>
      </c>
      <c r="BK163" s="8">
        <v>7.256843050471617</v>
      </c>
      <c r="BL163" s="8">
        <v>7.22504090235705</v>
      </c>
      <c r="BM163" s="8">
        <v>7.189365147915433</v>
      </c>
      <c r="BN163" s="8">
        <v>7.144513815339013</v>
      </c>
      <c r="BO163" s="8">
        <v>7.108378820990123</v>
      </c>
      <c r="BP163" s="8">
        <v>7.071848848036835</v>
      </c>
      <c r="BQ163" s="8">
        <v>7.028065777351742</v>
      </c>
      <c r="BR163" s="8">
        <v>6.978791187244973</v>
      </c>
      <c r="BS163" s="8">
        <v>6.907617044604055</v>
      </c>
      <c r="BT163" s="8">
        <v>6.865260378980465</v>
      </c>
      <c r="BU163" s="8">
        <v>6.807736630120026</v>
      </c>
      <c r="BV163" s="8">
        <v>6.819778455158613</v>
      </c>
      <c r="BW163" s="8">
        <v>6.829490025978043</v>
      </c>
      <c r="BX163" s="8">
        <v>6.839804364281545</v>
      </c>
      <c r="BY163" s="8">
        <v>6.8507564639409875</v>
      </c>
      <c r="BZ163" s="8">
        <v>6.862383001744518</v>
      </c>
      <c r="CA163" s="8">
        <v>6.874722364759055</v>
      </c>
      <c r="CB163" s="8">
        <v>6.887814668304064</v>
      </c>
      <c r="CC163" s="8">
        <v>6.901701762458604</v>
      </c>
      <c r="CD163" s="8">
        <v>6.916427224712296</v>
      </c>
      <c r="CE163" s="8">
        <v>6.932036336023306</v>
      </c>
      <c r="CF163" s="8">
        <v>6.948576037160858</v>
      </c>
      <c r="CG163" s="8">
        <v>6.966094861784642</v>
      </c>
      <c r="CH163" s="8">
        <v>6.984642842248197</v>
      </c>
      <c r="CI163" s="8">
        <v>7.004271383609031</v>
      </c>
      <c r="CJ163" s="8">
        <v>7.025033100787279</v>
      </c>
      <c r="CK163" s="8">
        <v>7.04698161324251</v>
      </c>
      <c r="CL163" s="8">
        <v>7.070171290943409</v>
      </c>
      <c r="CM163" s="8">
        <v>7.094656944800247</v>
      </c>
      <c r="CN163" s="8">
        <v>7.120493454134124</v>
      </c>
      <c r="CO163" s="8">
        <v>7.1477353231951835</v>
      </c>
      <c r="CP163" s="8">
        <v>7.176436158248976</v>
      </c>
      <c r="CQ163" s="8">
        <v>7.206648056370848</v>
      </c>
      <c r="CR163" s="8">
        <v>7.238420896880651</v>
      </c>
      <c r="CS163" s="8">
        <v>7.271801526387303</v>
      </c>
      <c r="CT163" s="8">
        <v>7.306832828785178</v>
      </c>
      <c r="CU163" s="8">
        <v>7.343552672361775</v>
      </c>
      <c r="CV163" s="8">
        <v>7.3819927275689485</v>
      </c>
      <c r="CW163" s="8">
        <v>7.422177151129735</v>
      </c>
      <c r="CX163" s="8">
        <v>7.464121135169947</v>
      </c>
      <c r="CY163" s="8">
        <v>7.50782932416475</v>
      </c>
      <c r="CZ163" s="5"/>
      <c r="DA163" s="5" t="s">
        <v>70</v>
      </c>
      <c r="DB163" s="5"/>
      <c r="DC163" s="5"/>
    </row>
    <row r="164" ht="15.75" customHeight="1">
      <c r="A164" s="5" t="s">
        <v>112</v>
      </c>
      <c r="B164" s="5" t="s">
        <v>65</v>
      </c>
      <c r="C164" s="8">
        <v>0.681212037766157</v>
      </c>
      <c r="D164" s="8">
        <v>0.7396182013432029</v>
      </c>
      <c r="E164" s="8">
        <v>0.7995034488976478</v>
      </c>
      <c r="F164" s="8">
        <v>0.8609376311990682</v>
      </c>
      <c r="G164" s="8">
        <v>0.925548645063547</v>
      </c>
      <c r="H164" s="8">
        <v>0.9959340003676102</v>
      </c>
      <c r="I164" s="8">
        <v>1.0675516680984043</v>
      </c>
      <c r="J164" s="8">
        <v>1.1329049441288113</v>
      </c>
      <c r="K164" s="8">
        <v>1.2013410744263142</v>
      </c>
      <c r="L164" s="8">
        <v>1.2762326526494656</v>
      </c>
      <c r="M164" s="8">
        <v>1.343836062862454</v>
      </c>
      <c r="N164" s="8">
        <v>1.4089805110513385</v>
      </c>
      <c r="O164" s="8">
        <v>1.4757417867606357</v>
      </c>
      <c r="P164" s="8">
        <v>1.547448047821669</v>
      </c>
      <c r="Q164" s="8">
        <v>1.6210212123253769</v>
      </c>
      <c r="R164" s="8">
        <v>1.6949601220797663</v>
      </c>
      <c r="S164" s="8">
        <v>1.768500633442627</v>
      </c>
      <c r="T164" s="8">
        <v>1.83908245841585</v>
      </c>
      <c r="U164" s="8">
        <v>1.9129256457451957</v>
      </c>
      <c r="V164" s="8">
        <v>1.9849082142107068</v>
      </c>
      <c r="W164" s="8">
        <v>2.0505638794473753</v>
      </c>
      <c r="X164" s="8">
        <v>2.104778026161118</v>
      </c>
      <c r="Y164" s="8">
        <v>2.1614833446544894</v>
      </c>
      <c r="Z164" s="8">
        <v>2.221993059573651</v>
      </c>
      <c r="AA164" s="8">
        <v>2.2714734708354656</v>
      </c>
      <c r="AB164" s="8">
        <v>2.3055333304727714</v>
      </c>
      <c r="AC164" s="8">
        <v>2.342254388211034</v>
      </c>
      <c r="AD164" s="8">
        <v>2.3837410697431953</v>
      </c>
      <c r="AE164" s="8">
        <v>2.4296574381439555</v>
      </c>
      <c r="AF164" s="8">
        <v>2.4729448084109693</v>
      </c>
      <c r="AG164" s="8">
        <v>2.504481861315248</v>
      </c>
      <c r="AH164" s="8">
        <v>2.5506438848025446</v>
      </c>
      <c r="AI164" s="8">
        <v>2.588210233402417</v>
      </c>
      <c r="AJ164" s="8">
        <v>2.630905222259284</v>
      </c>
      <c r="AK164" s="8">
        <v>2.68290709508677</v>
      </c>
      <c r="AL164" s="8">
        <v>2.7359001251935515</v>
      </c>
      <c r="AM164" s="8">
        <v>2.7912288467637723</v>
      </c>
      <c r="AN164" s="8">
        <v>2.846062295100169</v>
      </c>
      <c r="AO164" s="8">
        <v>2.898579824373644</v>
      </c>
      <c r="AP164" s="8">
        <v>2.9476561957409366</v>
      </c>
      <c r="AQ164" s="8">
        <v>2.993285983422511</v>
      </c>
      <c r="AR164" s="8">
        <v>2.9955267643274213</v>
      </c>
      <c r="AS164" s="8">
        <v>3.0005677247645997</v>
      </c>
      <c r="AT164" s="8">
        <v>3.0074155356781187</v>
      </c>
      <c r="AU164" s="8">
        <v>3.0190477033720375</v>
      </c>
      <c r="AV164" s="8">
        <v>3.0253813279300066</v>
      </c>
      <c r="AW164" s="8">
        <v>3.047200450337404</v>
      </c>
      <c r="AX164" s="8">
        <v>3.061599439814778</v>
      </c>
      <c r="AY164" s="8">
        <v>3.066030588652</v>
      </c>
      <c r="AZ164" s="8">
        <v>3.082037275694915</v>
      </c>
      <c r="BA164" s="8">
        <v>3.090572320343548</v>
      </c>
      <c r="BB164" s="8">
        <v>3.10512872961646</v>
      </c>
      <c r="BC164" s="8">
        <v>3.1106667825930696</v>
      </c>
      <c r="BD164" s="8">
        <v>3.113986369719475</v>
      </c>
      <c r="BE164" s="8">
        <v>3.123718886211455</v>
      </c>
      <c r="BF164" s="8">
        <v>3.146263777334508</v>
      </c>
      <c r="BG164" s="8">
        <v>3.170057260304001</v>
      </c>
      <c r="BH164" s="8">
        <v>3.1849774668585638</v>
      </c>
      <c r="BI164" s="8">
        <v>3.2046429282157254</v>
      </c>
      <c r="BJ164" s="8">
        <v>3.213138770794414</v>
      </c>
      <c r="BK164" s="8">
        <v>3.2138865995730606</v>
      </c>
      <c r="BL164" s="8">
        <v>3.234835411722885</v>
      </c>
      <c r="BM164" s="8">
        <v>3.24432341459416</v>
      </c>
      <c r="BN164" s="8">
        <v>3.2455555931762095</v>
      </c>
      <c r="BO164" s="8">
        <v>3.2623818345023357</v>
      </c>
      <c r="BP164" s="8">
        <v>3.2699026944111216</v>
      </c>
      <c r="BQ164" s="8">
        <v>3.277799911663046</v>
      </c>
      <c r="BR164" s="8">
        <v>3.2766876454347744</v>
      </c>
      <c r="BS164" s="8">
        <v>3.276768615476113</v>
      </c>
      <c r="BT164" s="8">
        <v>3.3163850607836167</v>
      </c>
      <c r="BU164" s="8">
        <v>3.340658359883621</v>
      </c>
      <c r="BV164" s="8">
        <v>3.395382652604621</v>
      </c>
      <c r="BW164" s="8">
        <v>3.448197275185293</v>
      </c>
      <c r="BX164" s="8">
        <v>3.5010434828827526</v>
      </c>
      <c r="BY164" s="8">
        <v>3.553897192054345</v>
      </c>
      <c r="BZ164" s="8">
        <v>3.6067342981068298</v>
      </c>
      <c r="CA164" s="8">
        <v>3.659530719452988</v>
      </c>
      <c r="CB164" s="8">
        <v>3.7122624413944876</v>
      </c>
      <c r="CC164" s="8">
        <v>3.7649055597604484</v>
      </c>
      <c r="CD164" s="8">
        <v>3.817436324134219</v>
      </c>
      <c r="CE164" s="8">
        <v>3.8698311805016443</v>
      </c>
      <c r="CF164" s="8">
        <v>3.922066813160255</v>
      </c>
      <c r="CG164" s="8">
        <v>3.974120185731889</v>
      </c>
      <c r="CH164" s="8">
        <v>4.02596858112687</v>
      </c>
      <c r="CI164" s="8">
        <v>4.0775896403164245</v>
      </c>
      <c r="CJ164" s="8">
        <v>4.128961399776045</v>
      </c>
      <c r="CK164" s="8">
        <v>4.18006232747077</v>
      </c>
      <c r="CL164" s="8">
        <v>4.2308713572639025</v>
      </c>
      <c r="CM164" s="8">
        <v>4.281367921639934</v>
      </c>
      <c r="CN164" s="8">
        <v>4.331531982641185</v>
      </c>
      <c r="CO164" s="8">
        <v>4.381344060930967</v>
      </c>
      <c r="CP164" s="8">
        <v>4.430785262905807</v>
      </c>
      <c r="CQ164" s="8">
        <v>4.479837305790272</v>
      </c>
      <c r="CR164" s="8">
        <v>4.528482540660516</v>
      </c>
      <c r="CS164" s="8">
        <v>4.576703973353687</v>
      </c>
      <c r="CT164" s="8">
        <v>4.624485283231683</v>
      </c>
      <c r="CU164" s="8">
        <v>4.671810839779991</v>
      </c>
      <c r="CV164" s="8">
        <v>4.7186657170322475</v>
      </c>
      <c r="CW164" s="8">
        <v>4.765035705823591</v>
      </c>
      <c r="CX164" s="8">
        <v>4.810907323885126</v>
      </c>
      <c r="CY164" s="8">
        <v>4.856267823802795</v>
      </c>
      <c r="CZ164" s="5"/>
      <c r="DA164" s="5" t="s">
        <v>63</v>
      </c>
      <c r="DB164" s="5"/>
      <c r="DC164" s="5"/>
    </row>
    <row r="165" ht="15.75" customHeight="1">
      <c r="A165" s="10" t="s">
        <v>112</v>
      </c>
      <c r="B165" s="10" t="s">
        <v>66</v>
      </c>
      <c r="C165" s="11">
        <f t="shared" ref="C165:CY165" si="40">SUM(C162:C164)</f>
        <v>2.982516261</v>
      </c>
      <c r="D165" s="11">
        <f t="shared" si="40"/>
        <v>3.238233241</v>
      </c>
      <c r="E165" s="11">
        <f t="shared" si="40"/>
        <v>3.500426463</v>
      </c>
      <c r="F165" s="11">
        <f t="shared" si="40"/>
        <v>3.769402418</v>
      </c>
      <c r="G165" s="11">
        <f t="shared" si="40"/>
        <v>4.05228987</v>
      </c>
      <c r="H165" s="11">
        <f t="shared" si="40"/>
        <v>4.360464183</v>
      </c>
      <c r="I165" s="11">
        <f t="shared" si="40"/>
        <v>4.674044389</v>
      </c>
      <c r="J165" s="11">
        <f t="shared" si="40"/>
        <v>4.960216924</v>
      </c>
      <c r="K165" s="11">
        <f t="shared" si="40"/>
        <v>5.259920718</v>
      </c>
      <c r="L165" s="11">
        <f t="shared" si="40"/>
        <v>5.587943827</v>
      </c>
      <c r="M165" s="11">
        <f t="shared" si="40"/>
        <v>5.884145376</v>
      </c>
      <c r="N165" s="11">
        <f t="shared" si="40"/>
        <v>6.169711718</v>
      </c>
      <c r="O165" s="11">
        <f t="shared" si="40"/>
        <v>6.462547203</v>
      </c>
      <c r="P165" s="11">
        <f t="shared" si="40"/>
        <v>6.777299049</v>
      </c>
      <c r="Q165" s="11">
        <f t="shared" si="40"/>
        <v>7.100584688</v>
      </c>
      <c r="R165" s="11">
        <f t="shared" si="40"/>
        <v>7.425944798</v>
      </c>
      <c r="S165" s="11">
        <f t="shared" si="40"/>
        <v>7.750165816</v>
      </c>
      <c r="T165" s="11">
        <f t="shared" si="40"/>
        <v>8.062187971</v>
      </c>
      <c r="U165" s="11">
        <f t="shared" si="40"/>
        <v>8.389409547</v>
      </c>
      <c r="V165" s="11">
        <f t="shared" si="40"/>
        <v>8.709582929</v>
      </c>
      <c r="W165" s="11">
        <f t="shared" si="40"/>
        <v>9.00333954</v>
      </c>
      <c r="X165" s="11">
        <f t="shared" si="40"/>
        <v>9.248216835</v>
      </c>
      <c r="Y165" s="11">
        <f t="shared" si="40"/>
        <v>9.505526082</v>
      </c>
      <c r="Z165" s="11">
        <f t="shared" si="40"/>
        <v>9.781162547</v>
      </c>
      <c r="AA165" s="11">
        <f t="shared" si="40"/>
        <v>10.01031159</v>
      </c>
      <c r="AB165" s="11">
        <f t="shared" si="40"/>
        <v>10.1738602</v>
      </c>
      <c r="AC165" s="11">
        <f t="shared" si="40"/>
        <v>10.35106744</v>
      </c>
      <c r="AD165" s="11">
        <f t="shared" si="40"/>
        <v>10.55121828</v>
      </c>
      <c r="AE165" s="11">
        <f t="shared" si="40"/>
        <v>10.77289211</v>
      </c>
      <c r="AF165" s="11">
        <f t="shared" si="40"/>
        <v>10.9852148</v>
      </c>
      <c r="AG165" s="11">
        <f t="shared" si="40"/>
        <v>11.14826427</v>
      </c>
      <c r="AH165" s="11">
        <f t="shared" si="40"/>
        <v>11.3792523</v>
      </c>
      <c r="AI165" s="11">
        <f t="shared" si="40"/>
        <v>11.57522631</v>
      </c>
      <c r="AJ165" s="11">
        <f t="shared" si="40"/>
        <v>11.79630012</v>
      </c>
      <c r="AK165" s="11">
        <f t="shared" si="40"/>
        <v>12.06078641</v>
      </c>
      <c r="AL165" s="11">
        <f t="shared" si="40"/>
        <v>12.33229251</v>
      </c>
      <c r="AM165" s="11">
        <f t="shared" si="40"/>
        <v>12.61671871</v>
      </c>
      <c r="AN165" s="11">
        <f t="shared" si="40"/>
        <v>12.90168258</v>
      </c>
      <c r="AO165" s="11">
        <f t="shared" si="40"/>
        <v>13.17922368</v>
      </c>
      <c r="AP165" s="11">
        <f t="shared" si="40"/>
        <v>13.44442378</v>
      </c>
      <c r="AQ165" s="11">
        <f t="shared" si="40"/>
        <v>13.69726345</v>
      </c>
      <c r="AR165" s="11">
        <f t="shared" si="40"/>
        <v>13.75599157</v>
      </c>
      <c r="AS165" s="11">
        <f t="shared" si="40"/>
        <v>13.82869719</v>
      </c>
      <c r="AT165" s="11">
        <f t="shared" si="40"/>
        <v>13.91097482</v>
      </c>
      <c r="AU165" s="11">
        <f t="shared" si="40"/>
        <v>14.01579505</v>
      </c>
      <c r="AV165" s="11">
        <f t="shared" si="40"/>
        <v>14.09893623</v>
      </c>
      <c r="AW165" s="11">
        <f t="shared" si="40"/>
        <v>14.20567962</v>
      </c>
      <c r="AX165" s="11">
        <f t="shared" si="40"/>
        <v>14.31919899</v>
      </c>
      <c r="AY165" s="11">
        <f t="shared" si="40"/>
        <v>14.43813464</v>
      </c>
      <c r="AZ165" s="11">
        <f t="shared" si="40"/>
        <v>14.58207171</v>
      </c>
      <c r="BA165" s="11">
        <f t="shared" si="40"/>
        <v>14.68423281</v>
      </c>
      <c r="BB165" s="11">
        <f t="shared" si="40"/>
        <v>14.7958772</v>
      </c>
      <c r="BC165" s="11">
        <f t="shared" si="40"/>
        <v>14.87457123</v>
      </c>
      <c r="BD165" s="11">
        <f t="shared" si="40"/>
        <v>14.95134156</v>
      </c>
      <c r="BE165" s="11">
        <f t="shared" si="40"/>
        <v>15.02939223</v>
      </c>
      <c r="BF165" s="11">
        <f t="shared" si="40"/>
        <v>15.16242809</v>
      </c>
      <c r="BG165" s="11">
        <f t="shared" si="40"/>
        <v>15.29099918</v>
      </c>
      <c r="BH165" s="11">
        <f t="shared" si="40"/>
        <v>15.40519861</v>
      </c>
      <c r="BI165" s="11">
        <f t="shared" si="40"/>
        <v>15.42846995</v>
      </c>
      <c r="BJ165" s="11">
        <f t="shared" si="40"/>
        <v>15.37192087</v>
      </c>
      <c r="BK165" s="11">
        <f t="shared" si="40"/>
        <v>15.29084449</v>
      </c>
      <c r="BL165" s="11">
        <f t="shared" si="40"/>
        <v>15.27807547</v>
      </c>
      <c r="BM165" s="11">
        <f t="shared" si="40"/>
        <v>15.26020287</v>
      </c>
      <c r="BN165" s="11">
        <f t="shared" si="40"/>
        <v>15.25628468</v>
      </c>
      <c r="BO165" s="11">
        <f t="shared" si="40"/>
        <v>15.24904661</v>
      </c>
      <c r="BP165" s="11">
        <f t="shared" si="40"/>
        <v>15.24404995</v>
      </c>
      <c r="BQ165" s="11">
        <f t="shared" si="40"/>
        <v>15.23891444</v>
      </c>
      <c r="BR165" s="11">
        <f t="shared" si="40"/>
        <v>15.21700102</v>
      </c>
      <c r="BS165" s="11">
        <f t="shared" si="40"/>
        <v>15.21435545</v>
      </c>
      <c r="BT165" s="11">
        <f t="shared" si="40"/>
        <v>15.24578277</v>
      </c>
      <c r="BU165" s="11">
        <f t="shared" si="40"/>
        <v>15.23349164</v>
      </c>
      <c r="BV165" s="11">
        <f t="shared" si="40"/>
        <v>15.37574971</v>
      </c>
      <c r="BW165" s="11">
        <f t="shared" si="40"/>
        <v>15.44724943</v>
      </c>
      <c r="BX165" s="11">
        <f t="shared" si="40"/>
        <v>15.51509916</v>
      </c>
      <c r="BY165" s="11">
        <f t="shared" si="40"/>
        <v>15.5862735</v>
      </c>
      <c r="BZ165" s="11">
        <f t="shared" si="40"/>
        <v>15.65848717</v>
      </c>
      <c r="CA165" s="11">
        <f t="shared" si="40"/>
        <v>15.73177293</v>
      </c>
      <c r="CB165" s="11">
        <f t="shared" si="40"/>
        <v>15.80616605</v>
      </c>
      <c r="CC165" s="11">
        <f t="shared" si="40"/>
        <v>15.8817044</v>
      </c>
      <c r="CD165" s="11">
        <f t="shared" si="40"/>
        <v>15.95842847</v>
      </c>
      <c r="CE165" s="11">
        <f t="shared" si="40"/>
        <v>16.03638139</v>
      </c>
      <c r="CF165" s="11">
        <f t="shared" si="40"/>
        <v>16.11560896</v>
      </c>
      <c r="CG165" s="11">
        <f t="shared" si="40"/>
        <v>16.19615956</v>
      </c>
      <c r="CH165" s="11">
        <f t="shared" si="40"/>
        <v>16.27808413</v>
      </c>
      <c r="CI165" s="11">
        <f t="shared" si="40"/>
        <v>16.36143602</v>
      </c>
      <c r="CJ165" s="11">
        <f t="shared" si="40"/>
        <v>16.4462709</v>
      </c>
      <c r="CK165" s="11">
        <f t="shared" si="40"/>
        <v>16.53264647</v>
      </c>
      <c r="CL165" s="11">
        <f t="shared" si="40"/>
        <v>16.62062226</v>
      </c>
      <c r="CM165" s="11">
        <f t="shared" si="40"/>
        <v>16.71025927</v>
      </c>
      <c r="CN165" s="11">
        <f t="shared" si="40"/>
        <v>16.80161953</v>
      </c>
      <c r="CO165" s="11">
        <f t="shared" si="40"/>
        <v>16.89476567</v>
      </c>
      <c r="CP165" s="11">
        <f t="shared" si="40"/>
        <v>16.98976022</v>
      </c>
      <c r="CQ165" s="11">
        <f t="shared" si="40"/>
        <v>17.086665</v>
      </c>
      <c r="CR165" s="11">
        <f t="shared" si="40"/>
        <v>17.18554023</v>
      </c>
      <c r="CS165" s="11">
        <f t="shared" si="40"/>
        <v>17.28644358</v>
      </c>
      <c r="CT165" s="11">
        <f t="shared" si="40"/>
        <v>17.3894291</v>
      </c>
      <c r="CU165" s="11">
        <f t="shared" si="40"/>
        <v>17.49454593</v>
      </c>
      <c r="CV165" s="11">
        <f t="shared" si="40"/>
        <v>17.6018369</v>
      </c>
      <c r="CW165" s="11">
        <f t="shared" si="40"/>
        <v>17.71133694</v>
      </c>
      <c r="CX165" s="11">
        <f t="shared" si="40"/>
        <v>17.82307135</v>
      </c>
      <c r="CY165" s="11">
        <f t="shared" si="40"/>
        <v>17.93705383</v>
      </c>
      <c r="CZ165" s="5"/>
      <c r="DA165" s="5"/>
      <c r="DB165" s="5"/>
      <c r="DC165" s="5"/>
    </row>
    <row r="166" ht="15.75" customHeight="1">
      <c r="A166" s="5" t="s">
        <v>113</v>
      </c>
      <c r="B166" s="5" t="s">
        <v>62</v>
      </c>
      <c r="C166" s="8">
        <v>1.3346330794643322</v>
      </c>
      <c r="D166" s="8">
        <v>1.426616960877763</v>
      </c>
      <c r="E166" s="8">
        <v>1.5189856233522805</v>
      </c>
      <c r="F166" s="8">
        <v>1.611911944051632</v>
      </c>
      <c r="G166" s="8">
        <v>1.7084340572772942</v>
      </c>
      <c r="H166" s="8">
        <v>1.8131886785000308</v>
      </c>
      <c r="I166" s="8">
        <v>1.9177448346720887</v>
      </c>
      <c r="J166" s="8">
        <v>2.0088784966693276</v>
      </c>
      <c r="K166" s="8">
        <v>2.1035228624896436</v>
      </c>
      <c r="L166" s="8">
        <v>2.207437594652185</v>
      </c>
      <c r="M166" s="8">
        <v>2.2968648815727644</v>
      </c>
      <c r="N166" s="8">
        <v>2.3920709437030165</v>
      </c>
      <c r="O166" s="8">
        <v>2.4891461799905397</v>
      </c>
      <c r="P166" s="8">
        <v>2.593695992189489</v>
      </c>
      <c r="Q166" s="8">
        <v>2.7005290615986697</v>
      </c>
      <c r="R166" s="8">
        <v>2.807204112770151</v>
      </c>
      <c r="S166" s="8">
        <v>2.9125603597298095</v>
      </c>
      <c r="T166" s="8">
        <v>3.012534523653758</v>
      </c>
      <c r="U166" s="8">
        <v>3.11743924390877</v>
      </c>
      <c r="V166" s="8">
        <v>3.219020146886288</v>
      </c>
      <c r="W166" s="8">
        <v>3.3102627146529704</v>
      </c>
      <c r="X166" s="8">
        <v>3.3677328012324925</v>
      </c>
      <c r="Y166" s="8">
        <v>3.4298437053202053</v>
      </c>
      <c r="Z166" s="8">
        <v>3.498597367626345</v>
      </c>
      <c r="AA166" s="8">
        <v>3.550902766230751</v>
      </c>
      <c r="AB166" s="8">
        <v>3.5804894672654526</v>
      </c>
      <c r="AC166" s="8">
        <v>3.615518794666432</v>
      </c>
      <c r="AD166" s="8">
        <v>3.6590712199593924</v>
      </c>
      <c r="AE166" s="8">
        <v>3.7104710530095564</v>
      </c>
      <c r="AF166" s="8">
        <v>3.7590413135559233</v>
      </c>
      <c r="AG166" s="8">
        <v>3.7913471361366304</v>
      </c>
      <c r="AH166" s="8">
        <v>3.8230354369880026</v>
      </c>
      <c r="AI166" s="8">
        <v>3.8433519465129593</v>
      </c>
      <c r="AJ166" s="8">
        <v>3.872309346650001</v>
      </c>
      <c r="AK166" s="8">
        <v>3.91550215877946</v>
      </c>
      <c r="AL166" s="8">
        <v>3.9608756539986203</v>
      </c>
      <c r="AM166" s="8">
        <v>4.0102309672589564</v>
      </c>
      <c r="AN166" s="8">
        <v>4.059606916840154</v>
      </c>
      <c r="AO166" s="8">
        <v>4.10657661101116</v>
      </c>
      <c r="AP166" s="8">
        <v>4.149740703248998</v>
      </c>
      <c r="AQ166" s="8">
        <v>4.189229421546055</v>
      </c>
      <c r="AR166" s="8">
        <v>4.188084082343341</v>
      </c>
      <c r="AS166" s="8">
        <v>4.19222425912648</v>
      </c>
      <c r="AT166" s="8">
        <v>4.200216659083778</v>
      </c>
      <c r="AU166" s="8">
        <v>4.215777779100072</v>
      </c>
      <c r="AV166" s="8">
        <v>4.225809797001175</v>
      </c>
      <c r="AW166" s="8">
        <v>4.2456395726997345</v>
      </c>
      <c r="AX166" s="8">
        <v>4.268217734070369</v>
      </c>
      <c r="AY166" s="8">
        <v>4.307948357899012</v>
      </c>
      <c r="AZ166" s="8">
        <v>4.349459028853571</v>
      </c>
      <c r="BA166" s="8">
        <v>4.420385807937028</v>
      </c>
      <c r="BB166" s="8">
        <v>4.488406480007228</v>
      </c>
      <c r="BC166" s="8">
        <v>4.553136619005886</v>
      </c>
      <c r="BD166" s="8">
        <v>4.6256944638373</v>
      </c>
      <c r="BE166" s="8">
        <v>4.693391510366126</v>
      </c>
      <c r="BF166" s="8">
        <v>4.784129086393449</v>
      </c>
      <c r="BG166" s="8">
        <v>4.87067642195579</v>
      </c>
      <c r="BH166" s="8">
        <v>4.933083872094023</v>
      </c>
      <c r="BI166" s="8">
        <v>4.947250760843636</v>
      </c>
      <c r="BJ166" s="8">
        <v>4.929381444573622</v>
      </c>
      <c r="BK166" s="8">
        <v>4.885191570766106</v>
      </c>
      <c r="BL166" s="8">
        <v>4.8723395850836635</v>
      </c>
      <c r="BM166" s="8">
        <v>4.887615892994273</v>
      </c>
      <c r="BN166" s="8">
        <v>4.908369900233575</v>
      </c>
      <c r="BO166" s="8">
        <v>4.921568267090051</v>
      </c>
      <c r="BP166" s="8">
        <v>4.948057639956226</v>
      </c>
      <c r="BQ166" s="8">
        <v>4.9803805152885365</v>
      </c>
      <c r="BR166" s="8">
        <v>5.030081189286203</v>
      </c>
      <c r="BS166" s="8">
        <v>5.088229349118486</v>
      </c>
      <c r="BT166" s="8">
        <v>5.124779326252483</v>
      </c>
      <c r="BU166" s="8">
        <v>5.200029172757693</v>
      </c>
      <c r="BV166" s="8">
        <v>5.267519101138958</v>
      </c>
      <c r="BW166" s="8">
        <v>5.280993426961302</v>
      </c>
      <c r="BX166" s="8">
        <v>5.296113615674657</v>
      </c>
      <c r="BY166" s="8">
        <v>5.3130779019822745</v>
      </c>
      <c r="BZ166" s="8">
        <v>5.332107539732355</v>
      </c>
      <c r="CA166" s="8">
        <v>5.353449197755551</v>
      </c>
      <c r="CB166" s="8">
        <v>5.377377508415013</v>
      </c>
      <c r="CC166" s="8">
        <v>5.404197740022526</v>
      </c>
      <c r="CD166" s="8">
        <v>5.434248544434914</v>
      </c>
      <c r="CE166" s="8">
        <v>5.4679047033290695</v>
      </c>
      <c r="CF166" s="8">
        <v>5.505579758108124</v>
      </c>
      <c r="CG166" s="8">
        <v>5.5477283555584105</v>
      </c>
      <c r="CH166" s="8">
        <v>5.594848069761081</v>
      </c>
      <c r="CI166" s="8">
        <v>5.647480364854825</v>
      </c>
      <c r="CJ166" s="8">
        <v>5.706210236606114</v>
      </c>
      <c r="CK166" s="8">
        <v>5.77166390639862</v>
      </c>
      <c r="CL166" s="8">
        <v>5.844503732703739</v>
      </c>
      <c r="CM166" s="8">
        <v>5.925419248365894</v>
      </c>
      <c r="CN166" s="8">
        <v>6.015112929469232</v>
      </c>
      <c r="CO166" s="8">
        <v>6.114278968258547</v>
      </c>
      <c r="CP166" s="8">
        <v>6.2235729967326465</v>
      </c>
      <c r="CQ166" s="8">
        <v>6.3435704654716325</v>
      </c>
      <c r="CR166" s="8">
        <v>6.474711358663449</v>
      </c>
      <c r="CS166" s="8">
        <v>6.617229336613684</v>
      </c>
      <c r="CT166" s="8">
        <v>6.771064553927206</v>
      </c>
      <c r="CU166" s="8">
        <v>6.935761706390624</v>
      </c>
      <c r="CV166" s="8">
        <v>7.1103587349809345</v>
      </c>
      <c r="CW166" s="8">
        <v>7.293277330675628</v>
      </c>
      <c r="CX166" s="8">
        <v>7.482233727139607</v>
      </c>
      <c r="CY166" s="8">
        <v>7.674196072043073</v>
      </c>
      <c r="CZ166" s="5"/>
      <c r="DA166" s="5" t="s">
        <v>68</v>
      </c>
      <c r="DB166" s="5"/>
      <c r="DC166" s="5"/>
    </row>
    <row r="167" ht="15.75" customHeight="1">
      <c r="A167" s="5" t="s">
        <v>113</v>
      </c>
      <c r="B167" s="5" t="s">
        <v>64</v>
      </c>
      <c r="C167" s="8">
        <v>2.2073013739114784</v>
      </c>
      <c r="D167" s="8">
        <v>2.3594301881027726</v>
      </c>
      <c r="E167" s="8">
        <v>2.5121953776271995</v>
      </c>
      <c r="F167" s="8">
        <v>2.6658828574113436</v>
      </c>
      <c r="G167" s="8">
        <v>2.8255172867981826</v>
      </c>
      <c r="H167" s="8">
        <v>2.9987671588338967</v>
      </c>
      <c r="I167" s="8">
        <v>3.1716887847769675</v>
      </c>
      <c r="J167" s="8">
        <v>3.322411404121895</v>
      </c>
      <c r="K167" s="8">
        <v>3.4789401837343816</v>
      </c>
      <c r="L167" s="8">
        <v>3.650800746768824</v>
      </c>
      <c r="M167" s="8">
        <v>3.7987007663794463</v>
      </c>
      <c r="N167" s="8">
        <v>3.9561575505590447</v>
      </c>
      <c r="O167" s="8">
        <v>4.116704707435323</v>
      </c>
      <c r="P167" s="8">
        <v>4.289612075121059</v>
      </c>
      <c r="Q167" s="8">
        <v>4.466292762225031</v>
      </c>
      <c r="R167" s="8">
        <v>4.642707474706529</v>
      </c>
      <c r="S167" s="8">
        <v>4.816933857708193</v>
      </c>
      <c r="T167" s="8">
        <v>4.982248157557522</v>
      </c>
      <c r="U167" s="8">
        <v>5.155701073793703</v>
      </c>
      <c r="V167" s="8">
        <v>5.3236343285343795</v>
      </c>
      <c r="W167" s="8">
        <v>5.474438215323312</v>
      </c>
      <c r="X167" s="8">
        <v>5.5693501651644475</v>
      </c>
      <c r="Y167" s="8">
        <v>5.671886253112278</v>
      </c>
      <c r="Z167" s="8">
        <v>5.78534335052919</v>
      </c>
      <c r="AA167" s="8">
        <v>5.871515743001381</v>
      </c>
      <c r="AB167" s="8">
        <v>5.920014480635112</v>
      </c>
      <c r="AC167" s="8">
        <v>5.977393994054749</v>
      </c>
      <c r="AD167" s="8">
        <v>6.048726577206157</v>
      </c>
      <c r="AE167" s="8">
        <v>6.132870850801697</v>
      </c>
      <c r="AF167" s="8">
        <v>6.2121435807240575</v>
      </c>
      <c r="AG167" s="8">
        <v>6.264299758302824</v>
      </c>
      <c r="AH167" s="8">
        <v>6.315177195878066</v>
      </c>
      <c r="AI167" s="8">
        <v>6.346972861790714</v>
      </c>
      <c r="AJ167" s="8">
        <v>6.392759476087439</v>
      </c>
      <c r="AK167" s="8">
        <v>6.461765449337067</v>
      </c>
      <c r="AL167" s="8">
        <v>6.5340315359365215</v>
      </c>
      <c r="AM167" s="8">
        <v>6.612516354890095</v>
      </c>
      <c r="AN167" s="8">
        <v>6.690650845115789</v>
      </c>
      <c r="AO167" s="8">
        <v>6.764406009827505</v>
      </c>
      <c r="AP167" s="8">
        <v>6.831454878185525</v>
      </c>
      <c r="AQ167" s="8">
        <v>6.8920027493129545</v>
      </c>
      <c r="AR167" s="8">
        <v>6.885182686044854</v>
      </c>
      <c r="AS167" s="8">
        <v>6.8867273599114185</v>
      </c>
      <c r="AT167" s="8">
        <v>6.894267265982944</v>
      </c>
      <c r="AU167" s="8">
        <v>6.913951459373832</v>
      </c>
      <c r="AV167" s="8">
        <v>6.924121685025998</v>
      </c>
      <c r="AW167" s="8">
        <v>6.935839873225312</v>
      </c>
      <c r="AX167" s="8">
        <v>6.962622875309362</v>
      </c>
      <c r="AY167" s="8">
        <v>7.023275486125673</v>
      </c>
      <c r="AZ167" s="8">
        <v>7.11035219363071</v>
      </c>
      <c r="BA167" s="8">
        <v>7.1588940120561695</v>
      </c>
      <c r="BB167" s="8">
        <v>7.1967975586063995</v>
      </c>
      <c r="BC167" s="8">
        <v>7.206156772901873</v>
      </c>
      <c r="BD167" s="8">
        <v>7.182403863974288</v>
      </c>
      <c r="BE167" s="8">
        <v>7.148800134355859</v>
      </c>
      <c r="BF167" s="8">
        <v>7.130736893653993</v>
      </c>
      <c r="BG167" s="8">
        <v>7.113434373215638</v>
      </c>
      <c r="BH167" s="8">
        <v>7.125481449160627</v>
      </c>
      <c r="BI167" s="8">
        <v>7.156465283897467</v>
      </c>
      <c r="BJ167" s="8">
        <v>7.104636664343609</v>
      </c>
      <c r="BK167" s="8">
        <v>7.002965824284853</v>
      </c>
      <c r="BL167" s="8">
        <v>6.922796774047884</v>
      </c>
      <c r="BM167" s="8">
        <v>6.85311603929092</v>
      </c>
      <c r="BN167" s="8">
        <v>6.810270555127795</v>
      </c>
      <c r="BO167" s="8">
        <v>6.760671016649386</v>
      </c>
      <c r="BP167" s="8">
        <v>6.717872340547732</v>
      </c>
      <c r="BQ167" s="8">
        <v>6.6796517072910415</v>
      </c>
      <c r="BR167" s="8">
        <v>6.666804961437134</v>
      </c>
      <c r="BS167" s="8">
        <v>6.667575921668517</v>
      </c>
      <c r="BT167" s="8">
        <v>6.644300992199061</v>
      </c>
      <c r="BU167" s="8">
        <v>6.673048305987848</v>
      </c>
      <c r="BV167" s="8">
        <v>6.685425857778336</v>
      </c>
      <c r="BW167" s="8">
        <v>6.696701779345839</v>
      </c>
      <c r="BX167" s="8">
        <v>6.709415564857419</v>
      </c>
      <c r="BY167" s="8">
        <v>6.723743808145373</v>
      </c>
      <c r="BZ167" s="8">
        <v>6.739882809657657</v>
      </c>
      <c r="CA167" s="8">
        <v>6.758050169836461</v>
      </c>
      <c r="CB167" s="8">
        <v>6.778486307704023</v>
      </c>
      <c r="CC167" s="8">
        <v>6.801455814382507</v>
      </c>
      <c r="CD167" s="8">
        <v>6.827248517411709</v>
      </c>
      <c r="CE167" s="8">
        <v>6.856180088040559</v>
      </c>
      <c r="CF167" s="8">
        <v>6.88859196802828</v>
      </c>
      <c r="CG167" s="8">
        <v>6.924850322727086</v>
      </c>
      <c r="CH167" s="8">
        <v>6.965343641463203</v>
      </c>
      <c r="CI167" s="8">
        <v>7.010478503570408</v>
      </c>
      <c r="CJ167" s="8">
        <v>7.06067291000772</v>
      </c>
      <c r="CK167" s="8">
        <v>7.116346451330079</v>
      </c>
      <c r="CL167" s="8">
        <v>7.177906454556738</v>
      </c>
      <c r="CM167" s="8">
        <v>7.245729146579462</v>
      </c>
      <c r="CN167" s="8">
        <v>7.320134828707027</v>
      </c>
      <c r="CO167" s="8">
        <v>7.40135613699741</v>
      </c>
      <c r="CP167" s="8">
        <v>7.489498756512595</v>
      </c>
      <c r="CQ167" s="8">
        <v>7.584494586974699</v>
      </c>
      <c r="CR167" s="8">
        <v>7.686048470468441</v>
      </c>
      <c r="CS167" s="8">
        <v>7.793581335832703</v>
      </c>
      <c r="CT167" s="8">
        <v>7.906175074911979</v>
      </c>
      <c r="CU167" s="8">
        <v>8.022527559871055</v>
      </c>
      <c r="CV167" s="8">
        <v>8.140929531838275</v>
      </c>
      <c r="CW167" s="8">
        <v>8.259277742323537</v>
      </c>
      <c r="CX167" s="8">
        <v>8.375139241575038</v>
      </c>
      <c r="CY167" s="8">
        <v>8.485878217739936</v>
      </c>
      <c r="CZ167" s="5"/>
      <c r="DA167" s="5" t="s">
        <v>68</v>
      </c>
      <c r="DB167" s="5"/>
      <c r="DC167" s="5"/>
    </row>
    <row r="168" ht="15.75" customHeight="1">
      <c r="A168" s="5" t="s">
        <v>113</v>
      </c>
      <c r="B168" s="5" t="s">
        <v>65</v>
      </c>
      <c r="C168" s="8">
        <v>2.337453452607195</v>
      </c>
      <c r="D168" s="8">
        <v>2.498552218813116</v>
      </c>
      <c r="E168" s="8">
        <v>2.6603244533710533</v>
      </c>
      <c r="F168" s="8">
        <v>2.823072302684079</v>
      </c>
      <c r="G168" s="8">
        <v>2.992115381506569</v>
      </c>
      <c r="H168" s="8">
        <v>3.1755717895242883</v>
      </c>
      <c r="I168" s="8">
        <v>3.3586710406939586</v>
      </c>
      <c r="J168" s="8">
        <v>3.518244991288499</v>
      </c>
      <c r="K168" s="8">
        <v>3.683937740986755</v>
      </c>
      <c r="L168" s="8">
        <v>3.865817956631998</v>
      </c>
      <c r="M168" s="8">
        <v>4.0222497659108605</v>
      </c>
      <c r="N168" s="8">
        <v>4.1886883136034445</v>
      </c>
      <c r="O168" s="8">
        <v>4.3582374483366095</v>
      </c>
      <c r="P168" s="8">
        <v>4.540651140089015</v>
      </c>
      <c r="Q168" s="8">
        <v>4.726759519638245</v>
      </c>
      <c r="R168" s="8">
        <v>4.912194056636464</v>
      </c>
      <c r="S168" s="8">
        <v>5.094814152474412</v>
      </c>
      <c r="T168" s="8">
        <v>5.267382273485778</v>
      </c>
      <c r="U168" s="8">
        <v>5.4478269979441265</v>
      </c>
      <c r="V168" s="8">
        <v>5.621550007121683</v>
      </c>
      <c r="W168" s="8">
        <v>5.77611880507129</v>
      </c>
      <c r="X168" s="8">
        <v>5.870684714572918</v>
      </c>
      <c r="Y168" s="8">
        <v>5.972203060878802</v>
      </c>
      <c r="Z168" s="8">
        <v>6.08407835613002</v>
      </c>
      <c r="AA168" s="8">
        <v>6.1657795664068535</v>
      </c>
      <c r="AB168" s="8">
        <v>6.206248841015</v>
      </c>
      <c r="AC168" s="8">
        <v>6.254746628691788</v>
      </c>
      <c r="AD168" s="8">
        <v>6.316622614004616</v>
      </c>
      <c r="AE168" s="8">
        <v>6.390662828521011</v>
      </c>
      <c r="AF168" s="8">
        <v>6.458150668651134</v>
      </c>
      <c r="AG168" s="8">
        <v>6.495550900345067</v>
      </c>
      <c r="AH168" s="8">
        <v>6.529957163141173</v>
      </c>
      <c r="AI168" s="8">
        <v>6.542786861904786</v>
      </c>
      <c r="AJ168" s="8">
        <v>6.569099787052476</v>
      </c>
      <c r="AK168" s="8">
        <v>6.618706934621746</v>
      </c>
      <c r="AL168" s="8">
        <v>6.67051017292267</v>
      </c>
      <c r="AM168" s="8">
        <v>6.727678900295899</v>
      </c>
      <c r="AN168" s="8">
        <v>6.7832908597823485</v>
      </c>
      <c r="AO168" s="8">
        <v>6.8331116268648415</v>
      </c>
      <c r="AP168" s="8">
        <v>6.874707914285506</v>
      </c>
      <c r="AQ168" s="8">
        <v>6.908327960748078</v>
      </c>
      <c r="AR168" s="8">
        <v>6.872236986091857</v>
      </c>
      <c r="AS168" s="8">
        <v>6.84426893912368</v>
      </c>
      <c r="AT168" s="8">
        <v>6.821953692168392</v>
      </c>
      <c r="AU168" s="8">
        <v>6.811846594941315</v>
      </c>
      <c r="AV168" s="8">
        <v>6.791061574589388</v>
      </c>
      <c r="AW168" s="8">
        <v>6.776514430998157</v>
      </c>
      <c r="AX168" s="8">
        <v>6.768174014531188</v>
      </c>
      <c r="AY168" s="8">
        <v>6.74610179669814</v>
      </c>
      <c r="AZ168" s="8">
        <v>6.758683379231111</v>
      </c>
      <c r="BA168" s="8">
        <v>6.760409663128556</v>
      </c>
      <c r="BB168" s="8">
        <v>6.78535145907151</v>
      </c>
      <c r="BC168" s="8">
        <v>6.808974502940013</v>
      </c>
      <c r="BD168" s="8">
        <v>6.869816885434002</v>
      </c>
      <c r="BE168" s="8">
        <v>6.950951049541827</v>
      </c>
      <c r="BF168" s="8">
        <v>7.051839441434168</v>
      </c>
      <c r="BG168" s="8">
        <v>7.142084362399086</v>
      </c>
      <c r="BH168" s="8">
        <v>7.22659022084047</v>
      </c>
      <c r="BI168" s="8">
        <v>7.302770004115295</v>
      </c>
      <c r="BJ168" s="8">
        <v>7.29606885997134</v>
      </c>
      <c r="BK168" s="8">
        <v>7.30969416131034</v>
      </c>
      <c r="BL168" s="8">
        <v>7.375044392529664</v>
      </c>
      <c r="BM168" s="8">
        <v>7.44762387466944</v>
      </c>
      <c r="BN168" s="8">
        <v>7.536851990551686</v>
      </c>
      <c r="BO168" s="8">
        <v>7.637306681693177</v>
      </c>
      <c r="BP168" s="8">
        <v>7.675678825273686</v>
      </c>
      <c r="BQ168" s="8">
        <v>7.736071275717027</v>
      </c>
      <c r="BR168" s="8">
        <v>7.812472924827341</v>
      </c>
      <c r="BS168" s="8">
        <v>7.907239325135396</v>
      </c>
      <c r="BT168" s="8">
        <v>8.070003467067895</v>
      </c>
      <c r="BU168" s="8">
        <v>8.22108534500688</v>
      </c>
      <c r="BV168" s="8">
        <v>8.312934337225666</v>
      </c>
      <c r="BW168" s="8">
        <v>8.332409202051336</v>
      </c>
      <c r="BX168" s="8">
        <v>8.352344346764939</v>
      </c>
      <c r="BY168" s="8">
        <v>8.372718916128047</v>
      </c>
      <c r="BZ168" s="8">
        <v>8.393508305457143</v>
      </c>
      <c r="CA168" s="8">
        <v>8.414683973244866</v>
      </c>
      <c r="CB168" s="8">
        <v>8.436213278207118</v>
      </c>
      <c r="CC168" s="8">
        <v>8.458059347697446</v>
      </c>
      <c r="CD168" s="8">
        <v>8.48018098504259</v>
      </c>
      <c r="CE168" s="8">
        <v>8.502532623869401</v>
      </c>
      <c r="CF168" s="8">
        <v>8.525064337868322</v>
      </c>
      <c r="CG168" s="8">
        <v>8.547721914621011</v>
      </c>
      <c r="CH168" s="8">
        <v>8.57044700205287</v>
      </c>
      <c r="CI168" s="8">
        <v>8.593177335696065</v>
      </c>
      <c r="CJ168" s="8">
        <v>8.615847054204515</v>
      </c>
      <c r="CK168" s="8">
        <v>8.638387109392626</v>
      </c>
      <c r="CL168" s="8">
        <v>8.660725775424742</v>
      </c>
      <c r="CM168" s="8">
        <v>8.682789259626427</v>
      </c>
      <c r="CN168" s="8">
        <v>8.704502414704834</v>
      </c>
      <c r="CO168" s="8">
        <v>8.725789548963279</v>
      </c>
      <c r="CP168" s="8">
        <v>8.746575327416437</v>
      </c>
      <c r="CQ168" s="8">
        <v>8.76678575263823</v>
      </c>
      <c r="CR168" s="8">
        <v>8.786349209827886</v>
      </c>
      <c r="CS168" s="8">
        <v>8.805197556129663</v>
      </c>
      <c r="CT168" s="8">
        <v>8.823267229900788</v>
      </c>
      <c r="CU168" s="8">
        <v>8.840500351641854</v>
      </c>
      <c r="CV168" s="8">
        <v>8.856845784964165</v>
      </c>
      <c r="CW168" s="8">
        <v>8.872260123563747</v>
      </c>
      <c r="CX168" s="8">
        <v>8.886708568991232</v>
      </c>
      <c r="CY168" s="8">
        <v>8.900165664310931</v>
      </c>
      <c r="CZ168" s="5"/>
      <c r="DA168" s="5" t="s">
        <v>68</v>
      </c>
      <c r="DB168" s="5"/>
      <c r="DC168" s="5"/>
    </row>
    <row r="169" ht="15.75" customHeight="1">
      <c r="A169" s="10" t="s">
        <v>113</v>
      </c>
      <c r="B169" s="10" t="s">
        <v>66</v>
      </c>
      <c r="C169" s="11">
        <f t="shared" ref="C169:CY169" si="41">SUM(C166:C168)</f>
        <v>5.879387906</v>
      </c>
      <c r="D169" s="11">
        <f t="shared" si="41"/>
        <v>6.284599368</v>
      </c>
      <c r="E169" s="11">
        <f t="shared" si="41"/>
        <v>6.691505454</v>
      </c>
      <c r="F169" s="11">
        <f t="shared" si="41"/>
        <v>7.100867104</v>
      </c>
      <c r="G169" s="11">
        <f t="shared" si="41"/>
        <v>7.526066726</v>
      </c>
      <c r="H169" s="11">
        <f t="shared" si="41"/>
        <v>7.987527627</v>
      </c>
      <c r="I169" s="11">
        <f t="shared" si="41"/>
        <v>8.44810466</v>
      </c>
      <c r="J169" s="11">
        <f t="shared" si="41"/>
        <v>8.849534892</v>
      </c>
      <c r="K169" s="11">
        <f t="shared" si="41"/>
        <v>9.266400787</v>
      </c>
      <c r="L169" s="11">
        <f t="shared" si="41"/>
        <v>9.724056298</v>
      </c>
      <c r="M169" s="11">
        <f t="shared" si="41"/>
        <v>10.11781541</v>
      </c>
      <c r="N169" s="11">
        <f t="shared" si="41"/>
        <v>10.53691681</v>
      </c>
      <c r="O169" s="11">
        <f t="shared" si="41"/>
        <v>10.96408834</v>
      </c>
      <c r="P169" s="11">
        <f t="shared" si="41"/>
        <v>11.42395921</v>
      </c>
      <c r="Q169" s="11">
        <f t="shared" si="41"/>
        <v>11.89358134</v>
      </c>
      <c r="R169" s="11">
        <f t="shared" si="41"/>
        <v>12.36210564</v>
      </c>
      <c r="S169" s="11">
        <f t="shared" si="41"/>
        <v>12.82430837</v>
      </c>
      <c r="T169" s="11">
        <f t="shared" si="41"/>
        <v>13.26216495</v>
      </c>
      <c r="U169" s="11">
        <f t="shared" si="41"/>
        <v>13.72096732</v>
      </c>
      <c r="V169" s="11">
        <f t="shared" si="41"/>
        <v>14.16420448</v>
      </c>
      <c r="W169" s="11">
        <f t="shared" si="41"/>
        <v>14.56081974</v>
      </c>
      <c r="X169" s="11">
        <f t="shared" si="41"/>
        <v>14.80776768</v>
      </c>
      <c r="Y169" s="11">
        <f t="shared" si="41"/>
        <v>15.07393302</v>
      </c>
      <c r="Z169" s="11">
        <f t="shared" si="41"/>
        <v>15.36801907</v>
      </c>
      <c r="AA169" s="11">
        <f t="shared" si="41"/>
        <v>15.58819808</v>
      </c>
      <c r="AB169" s="11">
        <f t="shared" si="41"/>
        <v>15.70675279</v>
      </c>
      <c r="AC169" s="11">
        <f t="shared" si="41"/>
        <v>15.84765942</v>
      </c>
      <c r="AD169" s="11">
        <f t="shared" si="41"/>
        <v>16.02442041</v>
      </c>
      <c r="AE169" s="11">
        <f t="shared" si="41"/>
        <v>16.23400473</v>
      </c>
      <c r="AF169" s="11">
        <f t="shared" si="41"/>
        <v>16.42933556</v>
      </c>
      <c r="AG169" s="11">
        <f t="shared" si="41"/>
        <v>16.55119779</v>
      </c>
      <c r="AH169" s="11">
        <f t="shared" si="41"/>
        <v>16.6681698</v>
      </c>
      <c r="AI169" s="11">
        <f t="shared" si="41"/>
        <v>16.73311167</v>
      </c>
      <c r="AJ169" s="11">
        <f t="shared" si="41"/>
        <v>16.83416861</v>
      </c>
      <c r="AK169" s="11">
        <f t="shared" si="41"/>
        <v>16.99597454</v>
      </c>
      <c r="AL169" s="11">
        <f t="shared" si="41"/>
        <v>17.16541736</v>
      </c>
      <c r="AM169" s="11">
        <f t="shared" si="41"/>
        <v>17.35042622</v>
      </c>
      <c r="AN169" s="11">
        <f t="shared" si="41"/>
        <v>17.53354862</v>
      </c>
      <c r="AO169" s="11">
        <f t="shared" si="41"/>
        <v>17.70409425</v>
      </c>
      <c r="AP169" s="11">
        <f t="shared" si="41"/>
        <v>17.8559035</v>
      </c>
      <c r="AQ169" s="11">
        <f t="shared" si="41"/>
        <v>17.98956013</v>
      </c>
      <c r="AR169" s="11">
        <f t="shared" si="41"/>
        <v>17.94550375</v>
      </c>
      <c r="AS169" s="11">
        <f t="shared" si="41"/>
        <v>17.92322056</v>
      </c>
      <c r="AT169" s="11">
        <f t="shared" si="41"/>
        <v>17.91643762</v>
      </c>
      <c r="AU169" s="11">
        <f t="shared" si="41"/>
        <v>17.94157583</v>
      </c>
      <c r="AV169" s="11">
        <f t="shared" si="41"/>
        <v>17.94099306</v>
      </c>
      <c r="AW169" s="11">
        <f t="shared" si="41"/>
        <v>17.95799388</v>
      </c>
      <c r="AX169" s="11">
        <f t="shared" si="41"/>
        <v>17.99901462</v>
      </c>
      <c r="AY169" s="11">
        <f t="shared" si="41"/>
        <v>18.07732564</v>
      </c>
      <c r="AZ169" s="11">
        <f t="shared" si="41"/>
        <v>18.2184946</v>
      </c>
      <c r="BA169" s="11">
        <f t="shared" si="41"/>
        <v>18.33968948</v>
      </c>
      <c r="BB169" s="11">
        <f t="shared" si="41"/>
        <v>18.4705555</v>
      </c>
      <c r="BC169" s="11">
        <f t="shared" si="41"/>
        <v>18.56826789</v>
      </c>
      <c r="BD169" s="11">
        <f t="shared" si="41"/>
        <v>18.67791521</v>
      </c>
      <c r="BE169" s="11">
        <f t="shared" si="41"/>
        <v>18.79314269</v>
      </c>
      <c r="BF169" s="11">
        <f t="shared" si="41"/>
        <v>18.96670542</v>
      </c>
      <c r="BG169" s="11">
        <f t="shared" si="41"/>
        <v>19.12619516</v>
      </c>
      <c r="BH169" s="11">
        <f t="shared" si="41"/>
        <v>19.28515554</v>
      </c>
      <c r="BI169" s="11">
        <f t="shared" si="41"/>
        <v>19.40648605</v>
      </c>
      <c r="BJ169" s="11">
        <f t="shared" si="41"/>
        <v>19.33008697</v>
      </c>
      <c r="BK169" s="11">
        <f t="shared" si="41"/>
        <v>19.19785156</v>
      </c>
      <c r="BL169" s="11">
        <f t="shared" si="41"/>
        <v>19.17018075</v>
      </c>
      <c r="BM169" s="11">
        <f t="shared" si="41"/>
        <v>19.18835581</v>
      </c>
      <c r="BN169" s="11">
        <f t="shared" si="41"/>
        <v>19.25549245</v>
      </c>
      <c r="BO169" s="11">
        <f t="shared" si="41"/>
        <v>19.31954597</v>
      </c>
      <c r="BP169" s="11">
        <f t="shared" si="41"/>
        <v>19.34160881</v>
      </c>
      <c r="BQ169" s="11">
        <f t="shared" si="41"/>
        <v>19.3961035</v>
      </c>
      <c r="BR169" s="11">
        <f t="shared" si="41"/>
        <v>19.50935908</v>
      </c>
      <c r="BS169" s="11">
        <f t="shared" si="41"/>
        <v>19.6630446</v>
      </c>
      <c r="BT169" s="11">
        <f t="shared" si="41"/>
        <v>19.83908379</v>
      </c>
      <c r="BU169" s="11">
        <f t="shared" si="41"/>
        <v>20.09416282</v>
      </c>
      <c r="BV169" s="11">
        <f t="shared" si="41"/>
        <v>20.2658793</v>
      </c>
      <c r="BW169" s="11">
        <f t="shared" si="41"/>
        <v>20.31010441</v>
      </c>
      <c r="BX169" s="11">
        <f t="shared" si="41"/>
        <v>20.35787353</v>
      </c>
      <c r="BY169" s="11">
        <f t="shared" si="41"/>
        <v>20.40954063</v>
      </c>
      <c r="BZ169" s="11">
        <f t="shared" si="41"/>
        <v>20.46549865</v>
      </c>
      <c r="CA169" s="11">
        <f t="shared" si="41"/>
        <v>20.52618334</v>
      </c>
      <c r="CB169" s="11">
        <f t="shared" si="41"/>
        <v>20.59207709</v>
      </c>
      <c r="CC169" s="11">
        <f t="shared" si="41"/>
        <v>20.6637129</v>
      </c>
      <c r="CD169" s="11">
        <f t="shared" si="41"/>
        <v>20.74167805</v>
      </c>
      <c r="CE169" s="11">
        <f t="shared" si="41"/>
        <v>20.82661742</v>
      </c>
      <c r="CF169" s="11">
        <f t="shared" si="41"/>
        <v>20.91923606</v>
      </c>
      <c r="CG169" s="11">
        <f t="shared" si="41"/>
        <v>21.02030059</v>
      </c>
      <c r="CH169" s="11">
        <f t="shared" si="41"/>
        <v>21.13063871</v>
      </c>
      <c r="CI169" s="11">
        <f t="shared" si="41"/>
        <v>21.2511362</v>
      </c>
      <c r="CJ169" s="11">
        <f t="shared" si="41"/>
        <v>21.3827302</v>
      </c>
      <c r="CK169" s="11">
        <f t="shared" si="41"/>
        <v>21.52639747</v>
      </c>
      <c r="CL169" s="11">
        <f t="shared" si="41"/>
        <v>21.68313596</v>
      </c>
      <c r="CM169" s="11">
        <f t="shared" si="41"/>
        <v>21.85393765</v>
      </c>
      <c r="CN169" s="11">
        <f t="shared" si="41"/>
        <v>22.03975017</v>
      </c>
      <c r="CO169" s="11">
        <f t="shared" si="41"/>
        <v>22.24142465</v>
      </c>
      <c r="CP169" s="11">
        <f t="shared" si="41"/>
        <v>22.45964708</v>
      </c>
      <c r="CQ169" s="11">
        <f t="shared" si="41"/>
        <v>22.69485081</v>
      </c>
      <c r="CR169" s="11">
        <f t="shared" si="41"/>
        <v>22.94710904</v>
      </c>
      <c r="CS169" s="11">
        <f t="shared" si="41"/>
        <v>23.21600823</v>
      </c>
      <c r="CT169" s="11">
        <f t="shared" si="41"/>
        <v>23.50050686</v>
      </c>
      <c r="CU169" s="11">
        <f t="shared" si="41"/>
        <v>23.79878962</v>
      </c>
      <c r="CV169" s="11">
        <f t="shared" si="41"/>
        <v>24.10813405</v>
      </c>
      <c r="CW169" s="11">
        <f t="shared" si="41"/>
        <v>24.4248152</v>
      </c>
      <c r="CX169" s="11">
        <f t="shared" si="41"/>
        <v>24.74408154</v>
      </c>
      <c r="CY169" s="11">
        <f t="shared" si="41"/>
        <v>25.06023995</v>
      </c>
      <c r="CZ169" s="5"/>
      <c r="DA169" s="5"/>
      <c r="DB169" s="5"/>
      <c r="DC169" s="5"/>
    </row>
    <row r="170" ht="15.75" customHeight="1">
      <c r="A170" s="5" t="s">
        <v>114</v>
      </c>
      <c r="B170" s="5" t="s">
        <v>62</v>
      </c>
      <c r="C170" s="8">
        <v>3.106566349682893</v>
      </c>
      <c r="D170" s="8">
        <v>3.304352484826643</v>
      </c>
      <c r="E170" s="8">
        <v>3.501882462469022</v>
      </c>
      <c r="F170" s="8">
        <v>3.699633604963893</v>
      </c>
      <c r="G170" s="8">
        <v>3.9046166179379176</v>
      </c>
      <c r="H170" s="8">
        <v>4.127362475549756</v>
      </c>
      <c r="I170" s="8">
        <v>4.348610649772933</v>
      </c>
      <c r="J170" s="8">
        <v>4.538566046339679</v>
      </c>
      <c r="K170" s="8">
        <v>4.735738692436548</v>
      </c>
      <c r="L170" s="8">
        <v>4.9530202707813356</v>
      </c>
      <c r="M170" s="8">
        <v>5.13712110915021</v>
      </c>
      <c r="N170" s="8">
        <v>5.339263780636375</v>
      </c>
      <c r="O170" s="8">
        <v>5.545120805026844</v>
      </c>
      <c r="P170" s="8">
        <v>5.7671566171692685</v>
      </c>
      <c r="Q170" s="8">
        <v>5.993781778712459</v>
      </c>
      <c r="R170" s="8">
        <v>6.21958552658725</v>
      </c>
      <c r="S170" s="8">
        <v>6.442026254410307</v>
      </c>
      <c r="T170" s="8">
        <v>6.652168375618311</v>
      </c>
      <c r="U170" s="8">
        <v>6.872824877019182</v>
      </c>
      <c r="V170" s="8">
        <v>7.085792816953783</v>
      </c>
      <c r="W170" s="8">
        <v>7.275705523594926</v>
      </c>
      <c r="X170" s="8">
        <v>7.32468016487455</v>
      </c>
      <c r="Y170" s="8">
        <v>7.386555887803676</v>
      </c>
      <c r="Z170" s="8">
        <v>7.465030393691367</v>
      </c>
      <c r="AA170" s="8">
        <v>7.510653076011656</v>
      </c>
      <c r="AB170" s="8">
        <v>7.51094322004478</v>
      </c>
      <c r="AC170" s="8">
        <v>7.525413265891584</v>
      </c>
      <c r="AD170" s="8">
        <v>7.559920786403967</v>
      </c>
      <c r="AE170" s="8">
        <v>7.612498060002902</v>
      </c>
      <c r="AF170" s="8">
        <v>7.660897425777681</v>
      </c>
      <c r="AG170" s="8">
        <v>7.6778901220472875</v>
      </c>
      <c r="AH170" s="8">
        <v>7.753153374079352</v>
      </c>
      <c r="AI170" s="8">
        <v>7.805119612453022</v>
      </c>
      <c r="AJ170" s="8">
        <v>7.874403007470065</v>
      </c>
      <c r="AK170" s="8">
        <v>7.972475278149277</v>
      </c>
      <c r="AL170" s="8">
        <v>8.07487861888244</v>
      </c>
      <c r="AM170" s="8">
        <v>8.185310911067015</v>
      </c>
      <c r="AN170" s="8">
        <v>8.295710573627035</v>
      </c>
      <c r="AO170" s="8">
        <v>8.401116400252366</v>
      </c>
      <c r="AP170" s="8">
        <v>8.498649775835938</v>
      </c>
      <c r="AQ170" s="8">
        <v>8.588556650108663</v>
      </c>
      <c r="AR170" s="8">
        <v>8.52895616169287</v>
      </c>
      <c r="AS170" s="8">
        <v>8.483283765523842</v>
      </c>
      <c r="AT170" s="8">
        <v>8.448199269555573</v>
      </c>
      <c r="AU170" s="8">
        <v>8.430775811317153</v>
      </c>
      <c r="AV170" s="8">
        <v>8.404519421282775</v>
      </c>
      <c r="AW170" s="8">
        <v>8.398754813133381</v>
      </c>
      <c r="AX170" s="8">
        <v>8.376649852272003</v>
      </c>
      <c r="AY170" s="8">
        <v>8.330030449493385</v>
      </c>
      <c r="AZ170" s="8">
        <v>8.310713078822833</v>
      </c>
      <c r="BA170" s="8">
        <v>8.267151511345116</v>
      </c>
      <c r="BB170" s="8">
        <v>8.235882595219465</v>
      </c>
      <c r="BC170" s="8">
        <v>8.219665277684848</v>
      </c>
      <c r="BD170" s="8">
        <v>8.174999021599296</v>
      </c>
      <c r="BE170" s="8">
        <v>8.159971168669502</v>
      </c>
      <c r="BF170" s="8">
        <v>8.21500792471343</v>
      </c>
      <c r="BG170" s="8">
        <v>8.31824417373528</v>
      </c>
      <c r="BH170" s="8">
        <v>8.29729551940395</v>
      </c>
      <c r="BI170" s="8">
        <v>8.18072945428029</v>
      </c>
      <c r="BJ170" s="8">
        <v>8.064025133328338</v>
      </c>
      <c r="BK170" s="8">
        <v>7.94105913943131</v>
      </c>
      <c r="BL170" s="8">
        <v>7.885372634204042</v>
      </c>
      <c r="BM170" s="8">
        <v>7.856781311926039</v>
      </c>
      <c r="BN170" s="8">
        <v>7.823833624126405</v>
      </c>
      <c r="BO170" s="8">
        <v>7.819882604072643</v>
      </c>
      <c r="BP170" s="8">
        <v>7.818848558803892</v>
      </c>
      <c r="BQ170" s="8">
        <v>7.80017298157767</v>
      </c>
      <c r="BR170" s="8">
        <v>7.7969131426180915</v>
      </c>
      <c r="BS170" s="8">
        <v>7.853940435341749</v>
      </c>
      <c r="BT170" s="8">
        <v>7.840279525792963</v>
      </c>
      <c r="BU170" s="8">
        <v>7.802742723747436</v>
      </c>
      <c r="BV170" s="8">
        <v>7.859064453684039</v>
      </c>
      <c r="BW170" s="8">
        <v>7.865198748385872</v>
      </c>
      <c r="BX170" s="8">
        <v>7.87205648782936</v>
      </c>
      <c r="BY170" s="8">
        <v>7.87971826988514</v>
      </c>
      <c r="BZ170" s="8">
        <v>7.888272418944424</v>
      </c>
      <c r="CA170" s="8">
        <v>7.8978153818257795</v>
      </c>
      <c r="CB170" s="8">
        <v>7.908452036863093</v>
      </c>
      <c r="CC170" s="8">
        <v>7.920295874424619</v>
      </c>
      <c r="CD170" s="8">
        <v>7.933468995782034</v>
      </c>
      <c r="CE170" s="8">
        <v>7.948101863740348</v>
      </c>
      <c r="CF170" s="8">
        <v>7.9643327226359055</v>
      </c>
      <c r="CG170" s="8">
        <v>7.982306587258789</v>
      </c>
      <c r="CH170" s="8">
        <v>8.002173680291538</v>
      </c>
      <c r="CI170" s="8">
        <v>8.024087176769243</v>
      </c>
      <c r="CJ170" s="8">
        <v>8.048200093344152</v>
      </c>
      <c r="CK170" s="8">
        <v>8.074661142286171</v>
      </c>
      <c r="CL170" s="8">
        <v>8.103609359099773</v>
      </c>
      <c r="CM170" s="8">
        <v>8.135167314229337</v>
      </c>
      <c r="CN170" s="8">
        <v>8.169432741819621</v>
      </c>
      <c r="CO170" s="8">
        <v>8.206468472997916</v>
      </c>
      <c r="CP170" s="8">
        <v>8.24629066169839</v>
      </c>
      <c r="CQ170" s="8">
        <v>8.288855454067793</v>
      </c>
      <c r="CR170" s="8">
        <v>8.334044494888575</v>
      </c>
      <c r="CS170" s="8">
        <v>8.381649999741558</v>
      </c>
      <c r="CT170" s="8">
        <v>8.431360553095685</v>
      </c>
      <c r="CU170" s="8">
        <v>8.482749302881734</v>
      </c>
      <c r="CV170" s="8">
        <v>8.535266759956043</v>
      </c>
      <c r="CW170" s="8">
        <v>8.588240876090806</v>
      </c>
      <c r="CX170" s="8">
        <v>8.640887308085208</v>
      </c>
      <c r="CY170" s="8">
        <v>8.692332565640667</v>
      </c>
      <c r="CZ170" s="5"/>
      <c r="DA170" s="5" t="s">
        <v>68</v>
      </c>
      <c r="DB170" s="5"/>
      <c r="DC170" s="5"/>
    </row>
    <row r="171" ht="15.75" customHeight="1">
      <c r="A171" s="5" t="s">
        <v>114</v>
      </c>
      <c r="B171" s="5" t="s">
        <v>64</v>
      </c>
      <c r="C171" s="8">
        <v>1.0340726986540978</v>
      </c>
      <c r="D171" s="8">
        <v>1.1115596414901725</v>
      </c>
      <c r="E171" s="8">
        <v>1.1899136536588795</v>
      </c>
      <c r="F171" s="8">
        <v>1.2692457980681786</v>
      </c>
      <c r="G171" s="8">
        <v>1.35193894250539</v>
      </c>
      <c r="H171" s="8">
        <v>1.4416944300585783</v>
      </c>
      <c r="I171" s="8">
        <v>1.5318423448013632</v>
      </c>
      <c r="J171" s="8">
        <v>1.6117437241163426</v>
      </c>
      <c r="K171" s="8">
        <v>1.6948790833595861</v>
      </c>
      <c r="L171" s="8">
        <v>1.7859238587167907</v>
      </c>
      <c r="M171" s="8">
        <v>1.8656506030579354</v>
      </c>
      <c r="N171" s="8">
        <v>1.9498051807996413</v>
      </c>
      <c r="O171" s="8">
        <v>2.035847053007499</v>
      </c>
      <c r="P171" s="8">
        <v>2.128377015147674</v>
      </c>
      <c r="Q171" s="8">
        <v>2.223166487618631</v>
      </c>
      <c r="R171" s="8">
        <v>2.3182018887416382</v>
      </c>
      <c r="S171" s="8">
        <v>2.4125052030222567</v>
      </c>
      <c r="T171" s="8">
        <v>2.502675942866698</v>
      </c>
      <c r="U171" s="8">
        <v>2.5972525714038066</v>
      </c>
      <c r="V171" s="8">
        <v>2.6893588030942217</v>
      </c>
      <c r="W171" s="8">
        <v>2.7730797170183488</v>
      </c>
      <c r="X171" s="8">
        <v>2.8646704232882128</v>
      </c>
      <c r="Y171" s="8">
        <v>2.960730527488561</v>
      </c>
      <c r="Z171" s="8">
        <v>3.06316012824818</v>
      </c>
      <c r="AA171" s="8">
        <v>3.151671391506229</v>
      </c>
      <c r="AB171" s="8">
        <v>3.2200050012984285</v>
      </c>
      <c r="AC171" s="8">
        <v>3.293007934219238</v>
      </c>
      <c r="AD171" s="8">
        <v>3.373698716525958</v>
      </c>
      <c r="AE171" s="8">
        <v>3.461716503552112</v>
      </c>
      <c r="AF171" s="8">
        <v>3.547213093814024</v>
      </c>
      <c r="AG171" s="8">
        <v>3.617241440581674</v>
      </c>
      <c r="AH171" s="8">
        <v>3.681268211131227</v>
      </c>
      <c r="AI171" s="8">
        <v>3.73395704803777</v>
      </c>
      <c r="AJ171" s="8">
        <v>3.7946403932320076</v>
      </c>
      <c r="AK171" s="8">
        <v>3.869070046485165</v>
      </c>
      <c r="AL171" s="8">
        <v>3.9455521334786314</v>
      </c>
      <c r="AM171" s="8">
        <v>4.025934436104187</v>
      </c>
      <c r="AN171" s="8">
        <v>4.106273542521052</v>
      </c>
      <c r="AO171" s="8">
        <v>4.184067619336901</v>
      </c>
      <c r="AP171" s="8">
        <v>4.257799891134269</v>
      </c>
      <c r="AQ171" s="8">
        <v>4.327502798426227</v>
      </c>
      <c r="AR171" s="8">
        <v>4.364195206073497</v>
      </c>
      <c r="AS171" s="8">
        <v>4.405107769803871</v>
      </c>
      <c r="AT171" s="8">
        <v>4.4488961773527675</v>
      </c>
      <c r="AU171" s="8">
        <v>4.4996986541214</v>
      </c>
      <c r="AV171" s="8">
        <v>4.543532041388969</v>
      </c>
      <c r="AW171" s="8">
        <v>4.586943586516768</v>
      </c>
      <c r="AX171" s="8">
        <v>4.641159318934234</v>
      </c>
      <c r="AY171" s="8">
        <v>4.713240860213829</v>
      </c>
      <c r="AZ171" s="8">
        <v>4.784134890263338</v>
      </c>
      <c r="BA171" s="8">
        <v>4.839160512749802</v>
      </c>
      <c r="BB171" s="8">
        <v>4.894607691225967</v>
      </c>
      <c r="BC171" s="8">
        <v>4.928563043813055</v>
      </c>
      <c r="BD171" s="8">
        <v>4.9570937571011715</v>
      </c>
      <c r="BE171" s="8">
        <v>4.995874011678274</v>
      </c>
      <c r="BF171" s="8">
        <v>5.035434264685233</v>
      </c>
      <c r="BG171" s="8">
        <v>5.079910483623785</v>
      </c>
      <c r="BH171" s="8">
        <v>5.1185253242965185</v>
      </c>
      <c r="BI171" s="8">
        <v>5.1406107042971465</v>
      </c>
      <c r="BJ171" s="8">
        <v>5.122072269789134</v>
      </c>
      <c r="BK171" s="8">
        <v>5.0821095869297634</v>
      </c>
      <c r="BL171" s="8">
        <v>5.058669776549121</v>
      </c>
      <c r="BM171" s="8">
        <v>5.037893323752009</v>
      </c>
      <c r="BN171" s="8">
        <v>5.013401529951773</v>
      </c>
      <c r="BO171" s="8">
        <v>4.993770808454738</v>
      </c>
      <c r="BP171" s="8">
        <v>4.978292888984531</v>
      </c>
      <c r="BQ171" s="8">
        <v>4.962377971786603</v>
      </c>
      <c r="BR171" s="8">
        <v>4.952126979689104</v>
      </c>
      <c r="BS171" s="8">
        <v>4.940174831867491</v>
      </c>
      <c r="BT171" s="8">
        <v>4.931909659632183</v>
      </c>
      <c r="BU171" s="8">
        <v>4.904764584244006</v>
      </c>
      <c r="BV171" s="8">
        <v>4.92287218297928</v>
      </c>
      <c r="BW171" s="8">
        <v>4.9375169651999595</v>
      </c>
      <c r="BX171" s="8">
        <v>4.954074440078612</v>
      </c>
      <c r="BY171" s="8">
        <v>4.972792191840659</v>
      </c>
      <c r="BZ171" s="8">
        <v>4.993949057331273</v>
      </c>
      <c r="CA171" s="8">
        <v>5.017858770037753</v>
      </c>
      <c r="CB171" s="8">
        <v>5.044873907729182</v>
      </c>
      <c r="CC171" s="8">
        <v>5.075390114973372</v>
      </c>
      <c r="CD171" s="8">
        <v>5.109850540709052</v>
      </c>
      <c r="CE171" s="8">
        <v>5.148750385131394</v>
      </c>
      <c r="CF171" s="8">
        <v>5.192641383426904</v>
      </c>
      <c r="CG171" s="8">
        <v>5.242135958341005</v>
      </c>
      <c r="CH171" s="8">
        <v>5.297910638601528</v>
      </c>
      <c r="CI171" s="8">
        <v>5.360708152343323</v>
      </c>
      <c r="CJ171" s="8">
        <v>5.431337347406601</v>
      </c>
      <c r="CK171" s="8">
        <v>5.510669745095411</v>
      </c>
      <c r="CL171" s="8">
        <v>5.5996310825135875</v>
      </c>
      <c r="CM171" s="8">
        <v>5.699185629137386</v>
      </c>
      <c r="CN171" s="8">
        <v>5.810310382090658</v>
      </c>
      <c r="CO171" s="8">
        <v>5.933955496990057</v>
      </c>
      <c r="CP171" s="8">
        <v>6.070986616269069</v>
      </c>
      <c r="CQ171" s="8">
        <v>6.222104359050256</v>
      </c>
      <c r="CR171" s="8">
        <v>6.387736572783151</v>
      </c>
      <c r="CS171" s="8">
        <v>6.567900711712805</v>
      </c>
      <c r="CT171" s="8">
        <v>6.762037869129757</v>
      </c>
      <c r="CU171" s="8">
        <v>6.968827656952852</v>
      </c>
      <c r="CV171" s="8">
        <v>7.1860050993209015</v>
      </c>
      <c r="CW171" s="8">
        <v>7.410216554142394</v>
      </c>
      <c r="CX171" s="8">
        <v>7.636968317114942</v>
      </c>
      <c r="CY171" s="8">
        <v>7.860731892271688</v>
      </c>
      <c r="CZ171" s="5"/>
      <c r="DA171" s="5" t="s">
        <v>68</v>
      </c>
      <c r="DB171" s="5"/>
      <c r="DC171" s="5"/>
    </row>
    <row r="172" ht="15.75" customHeight="1">
      <c r="A172" s="5" t="s">
        <v>114</v>
      </c>
      <c r="B172" s="5" t="s">
        <v>65</v>
      </c>
      <c r="C172" s="8">
        <v>3.013491275742123</v>
      </c>
      <c r="D172" s="8">
        <v>3.205351301736581</v>
      </c>
      <c r="E172" s="8">
        <v>3.3969622977627116</v>
      </c>
      <c r="F172" s="8">
        <v>3.5887864943915186</v>
      </c>
      <c r="G172" s="8">
        <v>3.787622894855277</v>
      </c>
      <c r="H172" s="8">
        <v>4.003683759518398</v>
      </c>
      <c r="I172" s="8">
        <v>4.218279880748794</v>
      </c>
      <c r="J172" s="8">
        <v>4.402499205472243</v>
      </c>
      <c r="K172" s="8">
        <v>4.593682710297067</v>
      </c>
      <c r="L172" s="8">
        <v>4.804312936981222</v>
      </c>
      <c r="M172" s="8">
        <v>4.98266409642893</v>
      </c>
      <c r="N172" s="8">
        <v>5.178376045454982</v>
      </c>
      <c r="O172" s="8">
        <v>5.3774912998030455</v>
      </c>
      <c r="P172" s="8">
        <v>5.592024033528321</v>
      </c>
      <c r="Q172" s="8">
        <v>5.81063770425515</v>
      </c>
      <c r="R172" s="8">
        <v>6.027971447426904</v>
      </c>
      <c r="S172" s="8">
        <v>6.241430243041782</v>
      </c>
      <c r="T172" s="8">
        <v>6.442200793248226</v>
      </c>
      <c r="U172" s="8">
        <v>6.652253732002186</v>
      </c>
      <c r="V172" s="8">
        <v>6.853762511900795</v>
      </c>
      <c r="W172" s="8">
        <v>7.031645806217229</v>
      </c>
      <c r="X172" s="8">
        <v>7.0720938370382616</v>
      </c>
      <c r="Y172" s="8">
        <v>7.1237790698626355</v>
      </c>
      <c r="Z172" s="8">
        <v>7.1901943976250955</v>
      </c>
      <c r="AA172" s="8">
        <v>7.223291382163603</v>
      </c>
      <c r="AB172" s="8">
        <v>7.21090014481604</v>
      </c>
      <c r="AC172" s="8">
        <v>7.2107040535217095</v>
      </c>
      <c r="AD172" s="8">
        <v>7.228355965097658</v>
      </c>
      <c r="AE172" s="8">
        <v>7.261933545996381</v>
      </c>
      <c r="AF172" s="8">
        <v>7.289855838864477</v>
      </c>
      <c r="AG172" s="8">
        <v>7.285721248773479</v>
      </c>
      <c r="AH172" s="8">
        <v>7.334805507553511</v>
      </c>
      <c r="AI172" s="8">
        <v>7.359365939984726</v>
      </c>
      <c r="AJ172" s="8">
        <v>7.398806526542386</v>
      </c>
      <c r="AK172" s="8">
        <v>7.464265585056841</v>
      </c>
      <c r="AL172" s="8">
        <v>7.5320303873808685</v>
      </c>
      <c r="AM172" s="8">
        <v>7.6057013414934245</v>
      </c>
      <c r="AN172" s="8">
        <v>7.677472435309056</v>
      </c>
      <c r="AO172" s="8">
        <v>7.742546221340915</v>
      </c>
      <c r="AP172" s="8">
        <v>7.7981474268201785</v>
      </c>
      <c r="AQ172" s="8">
        <v>7.844534996094042</v>
      </c>
      <c r="AR172" s="8">
        <v>7.751519357613793</v>
      </c>
      <c r="AS172" s="8">
        <v>7.671049275090874</v>
      </c>
      <c r="AT172" s="8">
        <v>7.599927363303305</v>
      </c>
      <c r="AU172" s="8">
        <v>7.545063649901634</v>
      </c>
      <c r="AV172" s="8">
        <v>7.480813472872647</v>
      </c>
      <c r="AW172" s="8">
        <v>7.40762563347416</v>
      </c>
      <c r="AX172" s="8">
        <v>7.349783538122121</v>
      </c>
      <c r="AY172" s="8">
        <v>7.3052704757265445</v>
      </c>
      <c r="AZ172" s="8">
        <v>7.260936869539342</v>
      </c>
      <c r="BA172" s="8">
        <v>7.226081439133151</v>
      </c>
      <c r="BB172" s="8">
        <v>7.166512217859737</v>
      </c>
      <c r="BC172" s="8">
        <v>7.085901047328457</v>
      </c>
      <c r="BD172" s="8">
        <v>7.020788611734893</v>
      </c>
      <c r="BE172" s="8">
        <v>7.00475890447181</v>
      </c>
      <c r="BF172" s="8">
        <v>6.961878714568474</v>
      </c>
      <c r="BG172" s="8">
        <v>6.931167501652035</v>
      </c>
      <c r="BH172" s="8">
        <v>6.981152864146987</v>
      </c>
      <c r="BI172" s="8">
        <v>7.006668618437224</v>
      </c>
      <c r="BJ172" s="8">
        <v>7.011494946056701</v>
      </c>
      <c r="BK172" s="8">
        <v>6.999828432881967</v>
      </c>
      <c r="BL172" s="8">
        <v>7.0629018328429805</v>
      </c>
      <c r="BM172" s="8">
        <v>7.086602661804297</v>
      </c>
      <c r="BN172" s="8">
        <v>7.0470420107695295</v>
      </c>
      <c r="BO172" s="8">
        <v>7.04466410036318</v>
      </c>
      <c r="BP172" s="8">
        <v>6.987155445783807</v>
      </c>
      <c r="BQ172" s="8">
        <v>6.922786835332324</v>
      </c>
      <c r="BR172" s="8">
        <v>6.868668478903624</v>
      </c>
      <c r="BS172" s="8">
        <v>6.824457275062388</v>
      </c>
      <c r="BT172" s="8">
        <v>6.829262674217019</v>
      </c>
      <c r="BU172" s="8">
        <v>6.81160373247554</v>
      </c>
      <c r="BV172" s="8">
        <v>6.838278166506642</v>
      </c>
      <c r="BW172" s="8">
        <v>6.888937288423234</v>
      </c>
      <c r="BX172" s="8">
        <v>6.941326792310439</v>
      </c>
      <c r="BY172" s="8">
        <v>6.995437103880999</v>
      </c>
      <c r="BZ172" s="8">
        <v>7.051248349478244</v>
      </c>
      <c r="CA172" s="8">
        <v>7.1087291637084595</v>
      </c>
      <c r="CB172" s="8">
        <v>7.167835466805862</v>
      </c>
      <c r="CC172" s="8">
        <v>7.228509232672776</v>
      </c>
      <c r="CD172" s="8">
        <v>7.290677274063413</v>
      </c>
      <c r="CE172" s="8">
        <v>7.3542500774082145</v>
      </c>
      <c r="CF172" s="8">
        <v>7.419120726152681</v>
      </c>
      <c r="CG172" s="8">
        <v>7.485163957975028</v>
      </c>
      <c r="CH172" s="8">
        <v>7.552235407525062</v>
      </c>
      <c r="CI172" s="8">
        <v>7.620171091964935</v>
      </c>
      <c r="CJ172" s="8">
        <v>7.688787201060487</v>
      </c>
      <c r="CK172" s="8">
        <v>7.757880256242237</v>
      </c>
      <c r="CL172" s="8">
        <v>7.827227703223681</v>
      </c>
      <c r="CM172" s="8">
        <v>7.896588999687392</v>
      </c>
      <c r="CN172" s="8">
        <v>7.965707252497279</v>
      </c>
      <c r="CO172" s="8">
        <v>8.034311447229666</v>
      </c>
      <c r="CP172" s="8">
        <v>8.102119296081707</v>
      </c>
      <c r="CQ172" s="8">
        <v>8.168840708247116</v>
      </c>
      <c r="CR172" s="8">
        <v>8.234181859878072</v>
      </c>
      <c r="CS172" s="8">
        <v>8.297849809504584</v>
      </c>
      <c r="CT172" s="8">
        <v>8.359557570546</v>
      </c>
      <c r="CU172" s="8">
        <v>8.41902951719173</v>
      </c>
      <c r="CV172" s="8">
        <v>8.47600696584667</v>
      </c>
      <c r="CW172" s="8">
        <v>8.53025374433108</v>
      </c>
      <c r="CX172" s="8">
        <v>8.581561538079384</v>
      </c>
      <c r="CY172" s="8">
        <v>8.62975478958472</v>
      </c>
      <c r="CZ172" s="5"/>
      <c r="DA172" s="5" t="s">
        <v>68</v>
      </c>
      <c r="DB172" s="5"/>
      <c r="DC172" s="5"/>
    </row>
    <row r="173" ht="15.75" customHeight="1">
      <c r="A173" s="10" t="s">
        <v>114</v>
      </c>
      <c r="B173" s="10" t="s">
        <v>66</v>
      </c>
      <c r="C173" s="11">
        <f t="shared" ref="C173:CY173" si="42">SUM(C170:C172)</f>
        <v>7.154130324</v>
      </c>
      <c r="D173" s="11">
        <f t="shared" si="42"/>
        <v>7.621263428</v>
      </c>
      <c r="E173" s="11">
        <f t="shared" si="42"/>
        <v>8.088758414</v>
      </c>
      <c r="F173" s="11">
        <f t="shared" si="42"/>
        <v>8.557665897</v>
      </c>
      <c r="G173" s="11">
        <f t="shared" si="42"/>
        <v>9.044178455</v>
      </c>
      <c r="H173" s="11">
        <f t="shared" si="42"/>
        <v>9.572740665</v>
      </c>
      <c r="I173" s="11">
        <f t="shared" si="42"/>
        <v>10.09873288</v>
      </c>
      <c r="J173" s="11">
        <f t="shared" si="42"/>
        <v>10.55280898</v>
      </c>
      <c r="K173" s="11">
        <f t="shared" si="42"/>
        <v>11.02430049</v>
      </c>
      <c r="L173" s="11">
        <f t="shared" si="42"/>
        <v>11.54325707</v>
      </c>
      <c r="M173" s="11">
        <f t="shared" si="42"/>
        <v>11.98543581</v>
      </c>
      <c r="N173" s="11">
        <f t="shared" si="42"/>
        <v>12.46744501</v>
      </c>
      <c r="O173" s="11">
        <f t="shared" si="42"/>
        <v>12.95845916</v>
      </c>
      <c r="P173" s="11">
        <f t="shared" si="42"/>
        <v>13.48755767</v>
      </c>
      <c r="Q173" s="11">
        <f t="shared" si="42"/>
        <v>14.02758597</v>
      </c>
      <c r="R173" s="11">
        <f t="shared" si="42"/>
        <v>14.56575886</v>
      </c>
      <c r="S173" s="11">
        <f t="shared" si="42"/>
        <v>15.0959617</v>
      </c>
      <c r="T173" s="11">
        <f t="shared" si="42"/>
        <v>15.59704511</v>
      </c>
      <c r="U173" s="11">
        <f t="shared" si="42"/>
        <v>16.12233118</v>
      </c>
      <c r="V173" s="11">
        <f t="shared" si="42"/>
        <v>16.62891413</v>
      </c>
      <c r="W173" s="11">
        <f t="shared" si="42"/>
        <v>17.08043105</v>
      </c>
      <c r="X173" s="11">
        <f t="shared" si="42"/>
        <v>17.26144443</v>
      </c>
      <c r="Y173" s="11">
        <f t="shared" si="42"/>
        <v>17.47106549</v>
      </c>
      <c r="Z173" s="11">
        <f t="shared" si="42"/>
        <v>17.71838492</v>
      </c>
      <c r="AA173" s="11">
        <f t="shared" si="42"/>
        <v>17.88561585</v>
      </c>
      <c r="AB173" s="11">
        <f t="shared" si="42"/>
        <v>17.94184837</v>
      </c>
      <c r="AC173" s="11">
        <f t="shared" si="42"/>
        <v>18.02912525</v>
      </c>
      <c r="AD173" s="11">
        <f t="shared" si="42"/>
        <v>18.16197547</v>
      </c>
      <c r="AE173" s="11">
        <f t="shared" si="42"/>
        <v>18.33614811</v>
      </c>
      <c r="AF173" s="11">
        <f t="shared" si="42"/>
        <v>18.49796636</v>
      </c>
      <c r="AG173" s="11">
        <f t="shared" si="42"/>
        <v>18.58085281</v>
      </c>
      <c r="AH173" s="11">
        <f t="shared" si="42"/>
        <v>18.76922709</v>
      </c>
      <c r="AI173" s="11">
        <f t="shared" si="42"/>
        <v>18.8984426</v>
      </c>
      <c r="AJ173" s="11">
        <f t="shared" si="42"/>
        <v>19.06784993</v>
      </c>
      <c r="AK173" s="11">
        <f t="shared" si="42"/>
        <v>19.30581091</v>
      </c>
      <c r="AL173" s="11">
        <f t="shared" si="42"/>
        <v>19.55246114</v>
      </c>
      <c r="AM173" s="11">
        <f t="shared" si="42"/>
        <v>19.81694669</v>
      </c>
      <c r="AN173" s="11">
        <f t="shared" si="42"/>
        <v>20.07945655</v>
      </c>
      <c r="AO173" s="11">
        <f t="shared" si="42"/>
        <v>20.32773024</v>
      </c>
      <c r="AP173" s="11">
        <f t="shared" si="42"/>
        <v>20.55459709</v>
      </c>
      <c r="AQ173" s="11">
        <f t="shared" si="42"/>
        <v>20.76059444</v>
      </c>
      <c r="AR173" s="11">
        <f t="shared" si="42"/>
        <v>20.64467073</v>
      </c>
      <c r="AS173" s="11">
        <f t="shared" si="42"/>
        <v>20.55944081</v>
      </c>
      <c r="AT173" s="11">
        <f t="shared" si="42"/>
        <v>20.49702281</v>
      </c>
      <c r="AU173" s="11">
        <f t="shared" si="42"/>
        <v>20.47553812</v>
      </c>
      <c r="AV173" s="11">
        <f t="shared" si="42"/>
        <v>20.42886494</v>
      </c>
      <c r="AW173" s="11">
        <f t="shared" si="42"/>
        <v>20.39332403</v>
      </c>
      <c r="AX173" s="11">
        <f t="shared" si="42"/>
        <v>20.36759271</v>
      </c>
      <c r="AY173" s="11">
        <f t="shared" si="42"/>
        <v>20.34854179</v>
      </c>
      <c r="AZ173" s="11">
        <f t="shared" si="42"/>
        <v>20.35578484</v>
      </c>
      <c r="BA173" s="11">
        <f t="shared" si="42"/>
        <v>20.33239346</v>
      </c>
      <c r="BB173" s="11">
        <f t="shared" si="42"/>
        <v>20.2970025</v>
      </c>
      <c r="BC173" s="11">
        <f t="shared" si="42"/>
        <v>20.23412937</v>
      </c>
      <c r="BD173" s="11">
        <f t="shared" si="42"/>
        <v>20.15288139</v>
      </c>
      <c r="BE173" s="11">
        <f t="shared" si="42"/>
        <v>20.16060408</v>
      </c>
      <c r="BF173" s="11">
        <f t="shared" si="42"/>
        <v>20.2123209</v>
      </c>
      <c r="BG173" s="11">
        <f t="shared" si="42"/>
        <v>20.32932216</v>
      </c>
      <c r="BH173" s="11">
        <f t="shared" si="42"/>
        <v>20.39697371</v>
      </c>
      <c r="BI173" s="11">
        <f t="shared" si="42"/>
        <v>20.32800878</v>
      </c>
      <c r="BJ173" s="11">
        <f t="shared" si="42"/>
        <v>20.19759235</v>
      </c>
      <c r="BK173" s="11">
        <f t="shared" si="42"/>
        <v>20.02299716</v>
      </c>
      <c r="BL173" s="11">
        <f t="shared" si="42"/>
        <v>20.00694424</v>
      </c>
      <c r="BM173" s="11">
        <f t="shared" si="42"/>
        <v>19.9812773</v>
      </c>
      <c r="BN173" s="11">
        <f t="shared" si="42"/>
        <v>19.88427716</v>
      </c>
      <c r="BO173" s="11">
        <f t="shared" si="42"/>
        <v>19.85831751</v>
      </c>
      <c r="BP173" s="11">
        <f t="shared" si="42"/>
        <v>19.78429689</v>
      </c>
      <c r="BQ173" s="11">
        <f t="shared" si="42"/>
        <v>19.68533779</v>
      </c>
      <c r="BR173" s="11">
        <f t="shared" si="42"/>
        <v>19.6177086</v>
      </c>
      <c r="BS173" s="11">
        <f t="shared" si="42"/>
        <v>19.61857254</v>
      </c>
      <c r="BT173" s="11">
        <f t="shared" si="42"/>
        <v>19.60145186</v>
      </c>
      <c r="BU173" s="11">
        <f t="shared" si="42"/>
        <v>19.51911104</v>
      </c>
      <c r="BV173" s="11">
        <f t="shared" si="42"/>
        <v>19.6202148</v>
      </c>
      <c r="BW173" s="11">
        <f t="shared" si="42"/>
        <v>19.691653</v>
      </c>
      <c r="BX173" s="11">
        <f t="shared" si="42"/>
        <v>19.76745772</v>
      </c>
      <c r="BY173" s="11">
        <f t="shared" si="42"/>
        <v>19.84794757</v>
      </c>
      <c r="BZ173" s="11">
        <f t="shared" si="42"/>
        <v>19.93346983</v>
      </c>
      <c r="CA173" s="11">
        <f t="shared" si="42"/>
        <v>20.02440332</v>
      </c>
      <c r="CB173" s="11">
        <f t="shared" si="42"/>
        <v>20.12116141</v>
      </c>
      <c r="CC173" s="11">
        <f t="shared" si="42"/>
        <v>20.22419522</v>
      </c>
      <c r="CD173" s="11">
        <f t="shared" si="42"/>
        <v>20.33399681</v>
      </c>
      <c r="CE173" s="11">
        <f t="shared" si="42"/>
        <v>20.45110233</v>
      </c>
      <c r="CF173" s="11">
        <f t="shared" si="42"/>
        <v>20.57609483</v>
      </c>
      <c r="CG173" s="11">
        <f t="shared" si="42"/>
        <v>20.7096065</v>
      </c>
      <c r="CH173" s="11">
        <f t="shared" si="42"/>
        <v>20.85231973</v>
      </c>
      <c r="CI173" s="11">
        <f t="shared" si="42"/>
        <v>21.00496642</v>
      </c>
      <c r="CJ173" s="11">
        <f t="shared" si="42"/>
        <v>21.16832464</v>
      </c>
      <c r="CK173" s="11">
        <f t="shared" si="42"/>
        <v>21.34321114</v>
      </c>
      <c r="CL173" s="11">
        <f t="shared" si="42"/>
        <v>21.53046814</v>
      </c>
      <c r="CM173" s="11">
        <f t="shared" si="42"/>
        <v>21.73094194</v>
      </c>
      <c r="CN173" s="11">
        <f t="shared" si="42"/>
        <v>21.94545038</v>
      </c>
      <c r="CO173" s="11">
        <f t="shared" si="42"/>
        <v>22.17473542</v>
      </c>
      <c r="CP173" s="11">
        <f t="shared" si="42"/>
        <v>22.41939657</v>
      </c>
      <c r="CQ173" s="11">
        <f t="shared" si="42"/>
        <v>22.67980052</v>
      </c>
      <c r="CR173" s="11">
        <f t="shared" si="42"/>
        <v>22.95596293</v>
      </c>
      <c r="CS173" s="11">
        <f t="shared" si="42"/>
        <v>23.24740052</v>
      </c>
      <c r="CT173" s="11">
        <f t="shared" si="42"/>
        <v>23.55295599</v>
      </c>
      <c r="CU173" s="11">
        <f t="shared" si="42"/>
        <v>23.87060648</v>
      </c>
      <c r="CV173" s="11">
        <f t="shared" si="42"/>
        <v>24.19727883</v>
      </c>
      <c r="CW173" s="11">
        <f t="shared" si="42"/>
        <v>24.52871117</v>
      </c>
      <c r="CX173" s="11">
        <f t="shared" si="42"/>
        <v>24.85941716</v>
      </c>
      <c r="CY173" s="11">
        <f t="shared" si="42"/>
        <v>25.18281925</v>
      </c>
      <c r="CZ173" s="5"/>
      <c r="DA173" s="5"/>
      <c r="DB173" s="5"/>
      <c r="DC173" s="5"/>
    </row>
    <row r="174" ht="15.75" customHeight="1">
      <c r="A174" s="5" t="s">
        <v>115</v>
      </c>
      <c r="B174" s="5" t="s">
        <v>62</v>
      </c>
      <c r="C174" s="8">
        <v>0.3845951352300848</v>
      </c>
      <c r="D174" s="8">
        <v>0.41971482023453976</v>
      </c>
      <c r="E174" s="8">
        <v>0.4560021849434461</v>
      </c>
      <c r="F174" s="8">
        <v>0.4935069960320819</v>
      </c>
      <c r="G174" s="8">
        <v>0.5331773610129165</v>
      </c>
      <c r="H174" s="8">
        <v>0.5765412136631307</v>
      </c>
      <c r="I174" s="8">
        <v>0.6210027118947609</v>
      </c>
      <c r="J174" s="8">
        <v>0.6621883964080519</v>
      </c>
      <c r="K174" s="8">
        <v>0.7055344196916635</v>
      </c>
      <c r="L174" s="8">
        <v>0.7530569039131364</v>
      </c>
      <c r="M174" s="8">
        <v>0.7966646349540155</v>
      </c>
      <c r="N174" s="8">
        <v>0.832071546716086</v>
      </c>
      <c r="O174" s="8">
        <v>0.8682529102257756</v>
      </c>
      <c r="P174" s="8">
        <v>0.9071696362805717</v>
      </c>
      <c r="Q174" s="8">
        <v>0.9470170435456438</v>
      </c>
      <c r="R174" s="8">
        <v>0.9869378840704879</v>
      </c>
      <c r="S174" s="8">
        <v>1.0265176448634317</v>
      </c>
      <c r="T174" s="8">
        <v>1.0643127070134137</v>
      </c>
      <c r="U174" s="8">
        <v>1.1039572396631872</v>
      </c>
      <c r="V174" s="8">
        <v>1.1425296089517842</v>
      </c>
      <c r="W174" s="8">
        <v>1.1775228072311672</v>
      </c>
      <c r="X174" s="8">
        <v>1.212099575043724</v>
      </c>
      <c r="Y174" s="8">
        <v>1.2484263393557529</v>
      </c>
      <c r="Z174" s="8">
        <v>1.287292145328145</v>
      </c>
      <c r="AA174" s="8">
        <v>1.320184552238014</v>
      </c>
      <c r="AB174" s="8">
        <v>1.344558570118487</v>
      </c>
      <c r="AC174" s="8">
        <v>1.370843649983067</v>
      </c>
      <c r="AD174" s="8">
        <v>1.4002825822283231</v>
      </c>
      <c r="AE174" s="8">
        <v>1.432706715645851</v>
      </c>
      <c r="AF174" s="8">
        <v>1.4640382343618568</v>
      </c>
      <c r="AG174" s="8">
        <v>1.4889728462795597</v>
      </c>
      <c r="AH174" s="8">
        <v>1.5153126343451138</v>
      </c>
      <c r="AI174" s="8">
        <v>1.5370593514238828</v>
      </c>
      <c r="AJ174" s="8">
        <v>1.5621686551494025</v>
      </c>
      <c r="AK174" s="8">
        <v>1.5930090436681275</v>
      </c>
      <c r="AL174" s="8">
        <v>1.6247808392902607</v>
      </c>
      <c r="AM174" s="8">
        <v>1.6582493436786345</v>
      </c>
      <c r="AN174" s="8">
        <v>1.6918010102204253</v>
      </c>
      <c r="AO174" s="8">
        <v>1.7244148691857037</v>
      </c>
      <c r="AP174" s="8">
        <v>1.7554744474052955</v>
      </c>
      <c r="AQ174" s="8">
        <v>1.7849987769352245</v>
      </c>
      <c r="AR174" s="8">
        <v>1.8102979866642017</v>
      </c>
      <c r="AS174" s="8">
        <v>1.8374844861210797</v>
      </c>
      <c r="AT174" s="8">
        <v>1.8660263257579777</v>
      </c>
      <c r="AU174" s="8">
        <v>1.897672702246542</v>
      </c>
      <c r="AV174" s="8">
        <v>1.9265904346415765</v>
      </c>
      <c r="AW174" s="8">
        <v>1.9685564118399193</v>
      </c>
      <c r="AX174" s="8">
        <v>2.015018348937784</v>
      </c>
      <c r="AY174" s="8">
        <v>2.061788152715405</v>
      </c>
      <c r="AZ174" s="8">
        <v>2.105146590150031</v>
      </c>
      <c r="BA174" s="8">
        <v>2.1551605847279682</v>
      </c>
      <c r="BB174" s="8">
        <v>2.2272826959471663</v>
      </c>
      <c r="BC174" s="8">
        <v>2.3133235416367204</v>
      </c>
      <c r="BD174" s="8">
        <v>2.3982799387328324</v>
      </c>
      <c r="BE174" s="8">
        <v>2.4925208253396223</v>
      </c>
      <c r="BF174" s="8">
        <v>2.5781577494969152</v>
      </c>
      <c r="BG174" s="8">
        <v>2.6710362780507735</v>
      </c>
      <c r="BH174" s="8">
        <v>2.7394083248720627</v>
      </c>
      <c r="BI174" s="8">
        <v>2.773653645558481</v>
      </c>
      <c r="BJ174" s="8">
        <v>2.8129556801244298</v>
      </c>
      <c r="BK174" s="8">
        <v>2.8445454414120266</v>
      </c>
      <c r="BL174" s="8">
        <v>2.879262047969857</v>
      </c>
      <c r="BM174" s="8">
        <v>2.9257431676139114</v>
      </c>
      <c r="BN174" s="8">
        <v>2.964147631014786</v>
      </c>
      <c r="BO174" s="8">
        <v>3.004029088742856</v>
      </c>
      <c r="BP174" s="8">
        <v>3.050997376027654</v>
      </c>
      <c r="BQ174" s="8">
        <v>3.1047862765462733</v>
      </c>
      <c r="BR174" s="8">
        <v>3.1439465643596374</v>
      </c>
      <c r="BS174" s="8">
        <v>3.2025311661387437</v>
      </c>
      <c r="BT174" s="8">
        <v>3.234399285037264</v>
      </c>
      <c r="BU174" s="8">
        <v>3.1772553838901363</v>
      </c>
      <c r="BV174" s="8">
        <v>3.1972243890843175</v>
      </c>
      <c r="BW174" s="8">
        <v>3.199041533875487</v>
      </c>
      <c r="BX174" s="8">
        <v>3.201001032202534</v>
      </c>
      <c r="BY174" s="8">
        <v>3.2031139566487665</v>
      </c>
      <c r="BZ174" s="8">
        <v>3.2053922275495945</v>
      </c>
      <c r="CA174" s="8">
        <v>3.207848675549312</v>
      </c>
      <c r="CB174" s="8">
        <v>3.210497108350236</v>
      </c>
      <c r="CC174" s="8">
        <v>3.2133523818540284</v>
      </c>
      <c r="CD174" s="8">
        <v>3.2164304758869506</v>
      </c>
      <c r="CE174" s="8">
        <v>3.2197485746877845</v>
      </c>
      <c r="CF174" s="8">
        <v>3.223325152317698</v>
      </c>
      <c r="CG174" s="8">
        <v>3.2271800631240875</v>
      </c>
      <c r="CH174" s="8">
        <v>3.231334637353437</v>
      </c>
      <c r="CI174" s="8">
        <v>3.235811781959381</v>
      </c>
      <c r="CJ174" s="8">
        <v>3.240636086588624</v>
      </c>
      <c r="CK174" s="8">
        <v>3.245833934646069</v>
      </c>
      <c r="CL174" s="8">
        <v>3.2514336192374684</v>
      </c>
      <c r="CM174" s="8">
        <v>3.25746546365848</v>
      </c>
      <c r="CN174" s="8">
        <v>3.263961945937738</v>
      </c>
      <c r="CO174" s="8">
        <v>3.2709578267416166</v>
      </c>
      <c r="CP174" s="8">
        <v>3.278490279702081</v>
      </c>
      <c r="CQ174" s="8">
        <v>3.2865990229269277</v>
      </c>
      <c r="CR174" s="8">
        <v>3.2953264500828436</v>
      </c>
      <c r="CS174" s="8">
        <v>3.304717758993188</v>
      </c>
      <c r="CT174" s="8">
        <v>3.3148210751491574</v>
      </c>
      <c r="CU174" s="8">
        <v>3.32568756687775</v>
      </c>
      <c r="CV174" s="8">
        <v>3.3373715481227566</v>
      </c>
      <c r="CW174" s="8">
        <v>3.349930563853627</v>
      </c>
      <c r="CX174" s="8">
        <v>3.3634254519965303</v>
      </c>
      <c r="CY174" s="8">
        <v>3.377920374455342</v>
      </c>
      <c r="CZ174" s="5"/>
      <c r="DA174" s="12" t="s">
        <v>74</v>
      </c>
      <c r="DB174" s="5"/>
      <c r="DC174" s="5"/>
    </row>
    <row r="175" ht="15.75" customHeight="1">
      <c r="A175" s="5" t="s">
        <v>115</v>
      </c>
      <c r="B175" s="5" t="s">
        <v>64</v>
      </c>
      <c r="C175" s="8">
        <v>0.41545147937084165</v>
      </c>
      <c r="D175" s="8">
        <v>0.4533888419377553</v>
      </c>
      <c r="E175" s="8">
        <v>0.4925875679622175</v>
      </c>
      <c r="F175" s="8">
        <v>0.5331014168617011</v>
      </c>
      <c r="G175" s="8">
        <v>0.5759545632692301</v>
      </c>
      <c r="H175" s="8">
        <v>0.622797527555794</v>
      </c>
      <c r="I175" s="8">
        <v>0.6708261997436162</v>
      </c>
      <c r="J175" s="8">
        <v>0.71531623093812</v>
      </c>
      <c r="K175" s="8">
        <v>0.7621399116614974</v>
      </c>
      <c r="L175" s="8">
        <v>0.8134751017090737</v>
      </c>
      <c r="M175" s="8">
        <v>0.8605813893933706</v>
      </c>
      <c r="N175" s="8">
        <v>0.8988287775356206</v>
      </c>
      <c r="O175" s="8">
        <v>0.9379125260666992</v>
      </c>
      <c r="P175" s="8">
        <v>0.9799507018233579</v>
      </c>
      <c r="Q175" s="8">
        <v>1.022993564545647</v>
      </c>
      <c r="R175" s="8">
        <v>1.0661146803572363</v>
      </c>
      <c r="S175" s="8">
        <v>1.1088656796801521</v>
      </c>
      <c r="T175" s="8">
        <v>1.1496862686731921</v>
      </c>
      <c r="U175" s="8">
        <v>1.19250101475329</v>
      </c>
      <c r="V175" s="8">
        <v>1.234152309544873</v>
      </c>
      <c r="W175" s="8">
        <v>1.2719299638188342</v>
      </c>
      <c r="X175" s="8">
        <v>1.3092481561701002</v>
      </c>
      <c r="Y175" s="8">
        <v>1.3484438904638172</v>
      </c>
      <c r="Z175" s="8">
        <v>1.3903657710066046</v>
      </c>
      <c r="AA175" s="8">
        <v>1.4258139863817163</v>
      </c>
      <c r="AB175" s="8">
        <v>1.452034275965316</v>
      </c>
      <c r="AC175" s="8">
        <v>1.4802871137308162</v>
      </c>
      <c r="AD175" s="8">
        <v>1.511908650755612</v>
      </c>
      <c r="AE175" s="8">
        <v>1.546709818513251</v>
      </c>
      <c r="AF175" s="8">
        <v>1.5802783104641833</v>
      </c>
      <c r="AG175" s="8">
        <v>1.606876625494056</v>
      </c>
      <c r="AH175" s="8">
        <v>1.6349189810855889</v>
      </c>
      <c r="AI175" s="8">
        <v>1.6579212479352456</v>
      </c>
      <c r="AJ175" s="8">
        <v>1.6844689661021803</v>
      </c>
      <c r="AK175" s="8">
        <v>1.7171124532011275</v>
      </c>
      <c r="AL175" s="8">
        <v>1.7506590815205345</v>
      </c>
      <c r="AM175" s="8">
        <v>1.7859281447017004</v>
      </c>
      <c r="AN175" s="8">
        <v>1.8211697888166043</v>
      </c>
      <c r="AO175" s="8">
        <v>1.8552749078959514</v>
      </c>
      <c r="AP175" s="8">
        <v>1.8875720165962642</v>
      </c>
      <c r="AQ175" s="8">
        <v>1.9180768088639453</v>
      </c>
      <c r="AR175" s="8">
        <v>1.9438686631931554</v>
      </c>
      <c r="AS175" s="8">
        <v>1.971554735276265</v>
      </c>
      <c r="AT175" s="8">
        <v>2.00055715387343</v>
      </c>
      <c r="AU175" s="8">
        <v>2.032762782191307</v>
      </c>
      <c r="AV175" s="8">
        <v>2.0618682928552214</v>
      </c>
      <c r="AW175" s="8">
        <v>2.0879469056038116</v>
      </c>
      <c r="AX175" s="8">
        <v>2.11024083134427</v>
      </c>
      <c r="AY175" s="8">
        <v>2.1488382203223244</v>
      </c>
      <c r="AZ175" s="8">
        <v>2.19424239010097</v>
      </c>
      <c r="BA175" s="8">
        <v>2.235088325341453</v>
      </c>
      <c r="BB175" s="8">
        <v>2.2622466341154532</v>
      </c>
      <c r="BC175" s="8">
        <v>2.277609762774152</v>
      </c>
      <c r="BD175" s="8">
        <v>2.3099113366401554</v>
      </c>
      <c r="BE175" s="8">
        <v>2.332747616048737</v>
      </c>
      <c r="BF175" s="8">
        <v>2.3522848683123287</v>
      </c>
      <c r="BG175" s="8">
        <v>2.377907401191182</v>
      </c>
      <c r="BH175" s="8">
        <v>2.397126997263258</v>
      </c>
      <c r="BI175" s="8">
        <v>2.416299279996264</v>
      </c>
      <c r="BJ175" s="8">
        <v>2.418227761151077</v>
      </c>
      <c r="BK175" s="8">
        <v>2.419363072529662</v>
      </c>
      <c r="BL175" s="8">
        <v>2.427189004824821</v>
      </c>
      <c r="BM175" s="8">
        <v>2.4452241497978466</v>
      </c>
      <c r="BN175" s="8">
        <v>2.4545295730642276</v>
      </c>
      <c r="BO175" s="8">
        <v>2.469444927774403</v>
      </c>
      <c r="BP175" s="8">
        <v>2.469169661305274</v>
      </c>
      <c r="BQ175" s="8">
        <v>2.4761457811395826</v>
      </c>
      <c r="BR175" s="8">
        <v>2.4669191092998397</v>
      </c>
      <c r="BS175" s="8">
        <v>2.458673668963882</v>
      </c>
      <c r="BT175" s="8">
        <v>2.449389891328826</v>
      </c>
      <c r="BU175" s="8">
        <v>2.3694653891478104</v>
      </c>
      <c r="BV175" s="8">
        <v>2.340463464574849</v>
      </c>
      <c r="BW175" s="8">
        <v>2.3516774900496364</v>
      </c>
      <c r="BX175" s="8">
        <v>2.363402844708881</v>
      </c>
      <c r="BY175" s="8">
        <v>2.375662591333419</v>
      </c>
      <c r="BZ175" s="8">
        <v>2.388480755778498</v>
      </c>
      <c r="CA175" s="8">
        <v>2.401882352126945</v>
      </c>
      <c r="CB175" s="8">
        <v>2.4158934057193373</v>
      </c>
      <c r="CC175" s="8">
        <v>2.4305409734542227</v>
      </c>
      <c r="CD175" s="8">
        <v>2.4458531606515397</v>
      </c>
      <c r="CE175" s="8">
        <v>2.4618591336590265</v>
      </c>
      <c r="CF175" s="8">
        <v>2.478589127253317</v>
      </c>
      <c r="CG175" s="8">
        <v>2.496074445743124</v>
      </c>
      <c r="CH175" s="8">
        <v>2.514347456520163</v>
      </c>
      <c r="CI175" s="8">
        <v>2.53344157462284</v>
      </c>
      <c r="CJ175" s="8">
        <v>2.5533912366772524</v>
      </c>
      <c r="CK175" s="8">
        <v>2.5742318623587086</v>
      </c>
      <c r="CL175" s="8">
        <v>2.5959998012743846</v>
      </c>
      <c r="CM175" s="8">
        <v>2.6187322629039187</v>
      </c>
      <c r="CN175" s="8">
        <v>2.6424672269505884</v>
      </c>
      <c r="CO175" s="8">
        <v>2.6672433311530663</v>
      </c>
      <c r="CP175" s="8">
        <v>2.693099733289966</v>
      </c>
      <c r="CQ175" s="8">
        <v>2.7200759437814055</v>
      </c>
      <c r="CR175" s="8">
        <v>2.7482116249610162</v>
      </c>
      <c r="CS175" s="8">
        <v>2.777546352768274</v>
      </c>
      <c r="CT175" s="8">
        <v>2.8081193363082506</v>
      </c>
      <c r="CU175" s="8">
        <v>2.8399690904616497</v>
      </c>
      <c r="CV175" s="8">
        <v>2.8731330565249382</v>
      </c>
      <c r="CW175" s="8">
        <v>2.9076471657469174</v>
      </c>
      <c r="CX175" s="8">
        <v>2.9435453406392704</v>
      </c>
      <c r="CY175" s="8">
        <v>2.9808589291167142</v>
      </c>
      <c r="CZ175" s="5"/>
      <c r="DA175" s="12" t="s">
        <v>74</v>
      </c>
      <c r="DB175" s="5"/>
      <c r="DC175" s="5"/>
    </row>
    <row r="176" ht="15.75" customHeight="1">
      <c r="A176" s="5" t="s">
        <v>115</v>
      </c>
      <c r="B176" s="5" t="s">
        <v>65</v>
      </c>
      <c r="C176" s="8">
        <v>0.7109934068078004</v>
      </c>
      <c r="D176" s="8">
        <v>0.7759184031605048</v>
      </c>
      <c r="E176" s="8">
        <v>0.8430019265686242</v>
      </c>
      <c r="F176" s="8">
        <v>0.9123357687460766</v>
      </c>
      <c r="G176" s="8">
        <v>0.9856722221700221</v>
      </c>
      <c r="H176" s="8">
        <v>1.0658350429720114</v>
      </c>
      <c r="I176" s="8">
        <v>1.1480236774854913</v>
      </c>
      <c r="J176" s="8">
        <v>1.2241501069735015</v>
      </c>
      <c r="K176" s="8">
        <v>1.304259328723215</v>
      </c>
      <c r="L176" s="8">
        <v>1.3920712341799915</v>
      </c>
      <c r="M176" s="8">
        <v>1.4726170577188438</v>
      </c>
      <c r="N176" s="8">
        <v>1.537961136211752</v>
      </c>
      <c r="O176" s="8">
        <v>1.6046762841070537</v>
      </c>
      <c r="P176" s="8">
        <v>1.6763637899815758</v>
      </c>
      <c r="Q176" s="8">
        <v>1.74965792372591</v>
      </c>
      <c r="R176" s="8">
        <v>1.8229386134882435</v>
      </c>
      <c r="S176" s="8">
        <v>1.8953984953756495</v>
      </c>
      <c r="T176" s="8">
        <v>1.9643223274473385</v>
      </c>
      <c r="U176" s="8">
        <v>2.0363773684784325</v>
      </c>
      <c r="V176" s="8">
        <v>2.106107563602666</v>
      </c>
      <c r="W176" s="8">
        <v>2.168820867548151</v>
      </c>
      <c r="X176" s="8">
        <v>2.230335154617839</v>
      </c>
      <c r="Y176" s="8">
        <v>2.294583461541323</v>
      </c>
      <c r="Z176" s="8">
        <v>2.362972424264904</v>
      </c>
      <c r="AA176" s="8">
        <v>2.419716918824479</v>
      </c>
      <c r="AB176" s="8">
        <v>2.460068556049525</v>
      </c>
      <c r="AC176" s="8">
        <v>2.503270165686374</v>
      </c>
      <c r="AD176" s="8">
        <v>2.5515874384670587</v>
      </c>
      <c r="AE176" s="8">
        <v>2.6046828714018093</v>
      </c>
      <c r="AF176" s="8">
        <v>2.6549979700592314</v>
      </c>
      <c r="AG176" s="8">
        <v>2.692712078148221</v>
      </c>
      <c r="AH176" s="8">
        <v>2.7320267886898453</v>
      </c>
      <c r="AI176" s="8">
        <v>2.762001786383294</v>
      </c>
      <c r="AJ176" s="8">
        <v>2.7973347123519843</v>
      </c>
      <c r="AK176" s="8">
        <v>2.8423962781081404</v>
      </c>
      <c r="AL176" s="8">
        <v>2.8883068596437784</v>
      </c>
      <c r="AM176" s="8">
        <v>2.9364756473126836</v>
      </c>
      <c r="AN176" s="8">
        <v>2.9839149215346477</v>
      </c>
      <c r="AO176" s="8">
        <v>3.0287333922077178</v>
      </c>
      <c r="AP176" s="8">
        <v>3.0697888420245443</v>
      </c>
      <c r="AQ176" s="8">
        <v>3.107115698274836</v>
      </c>
      <c r="AR176" s="8">
        <v>3.1355483665498505</v>
      </c>
      <c r="AS176" s="8">
        <v>3.166554310862391</v>
      </c>
      <c r="AT176" s="8">
        <v>3.199156905284528</v>
      </c>
      <c r="AU176" s="8">
        <v>3.2366009663672077</v>
      </c>
      <c r="AV176" s="8">
        <v>3.268118706655073</v>
      </c>
      <c r="AW176" s="8">
        <v>3.297738559754858</v>
      </c>
      <c r="AX176" s="8">
        <v>3.312654358322162</v>
      </c>
      <c r="AY176" s="8">
        <v>3.338908056443883</v>
      </c>
      <c r="AZ176" s="8">
        <v>3.379077319912066</v>
      </c>
      <c r="BA176" s="8">
        <v>3.425791437059001</v>
      </c>
      <c r="BB176" s="8">
        <v>3.459917029369092</v>
      </c>
      <c r="BC176" s="8">
        <v>3.4784151785186053</v>
      </c>
      <c r="BD176" s="8">
        <v>3.499801492312499</v>
      </c>
      <c r="BE176" s="8">
        <v>3.5413812377674168</v>
      </c>
      <c r="BF176" s="8">
        <v>3.564930819971589</v>
      </c>
      <c r="BG176" s="8">
        <v>3.6184357817815545</v>
      </c>
      <c r="BH176" s="8">
        <v>3.657966226669585</v>
      </c>
      <c r="BI176" s="8">
        <v>3.70239110826446</v>
      </c>
      <c r="BJ176" s="8">
        <v>3.722051763870391</v>
      </c>
      <c r="BK176" s="8">
        <v>3.7586719117232077</v>
      </c>
      <c r="BL176" s="8">
        <v>3.7868554617573724</v>
      </c>
      <c r="BM176" s="8">
        <v>3.8360187038270257</v>
      </c>
      <c r="BN176" s="8">
        <v>3.891154664648898</v>
      </c>
      <c r="BO176" s="8">
        <v>3.964635649685052</v>
      </c>
      <c r="BP176" s="8">
        <v>3.9927612775090333</v>
      </c>
      <c r="BQ176" s="8">
        <v>4.032166782200868</v>
      </c>
      <c r="BR176" s="8">
        <v>4.069323032237785</v>
      </c>
      <c r="BS176" s="8">
        <v>4.107962495352467</v>
      </c>
      <c r="BT176" s="8">
        <v>4.174891631774594</v>
      </c>
      <c r="BU176" s="8">
        <v>4.086974219569877</v>
      </c>
      <c r="BV176" s="8">
        <v>4.099548824370021</v>
      </c>
      <c r="BW176" s="8">
        <v>4.09972927861982</v>
      </c>
      <c r="BX176" s="8">
        <v>4.0999317545099565</v>
      </c>
      <c r="BY176" s="8">
        <v>4.100158934825924</v>
      </c>
      <c r="BZ176" s="8">
        <v>4.100413827985489</v>
      </c>
      <c r="CA176" s="8">
        <v>4.100699807251936</v>
      </c>
      <c r="CB176" s="8">
        <v>4.101020654588209</v>
      </c>
      <c r="CC176" s="8">
        <v>4.101380609679829</v>
      </c>
      <c r="CD176" s="8">
        <v>4.101784424708878</v>
      </c>
      <c r="CE176" s="8">
        <v>4.102237425519641</v>
      </c>
      <c r="CF176" s="8">
        <v>4.102745579878761</v>
      </c>
      <c r="CG176" s="8">
        <v>4.103315573598347</v>
      </c>
      <c r="CH176" s="8">
        <v>4.103954895358997</v>
      </c>
      <c r="CI176" s="8">
        <v>4.104671931139872</v>
      </c>
      <c r="CJ176" s="8">
        <v>4.105476069233642</v>
      </c>
      <c r="CK176" s="8">
        <v>4.1063778168929455</v>
      </c>
      <c r="CL176" s="8">
        <v>4.107388929719315</v>
      </c>
      <c r="CM176" s="8">
        <v>4.108522554961432</v>
      </c>
      <c r="CN176" s="8">
        <v>4.109793389931738</v>
      </c>
      <c r="CO176" s="8">
        <v>4.111217856772264</v>
      </c>
      <c r="CP176" s="8">
        <v>4.112814294792901</v>
      </c>
      <c r="CQ176" s="8">
        <v>4.1146031715565945</v>
      </c>
      <c r="CR176" s="8">
        <v>4.11660731378115</v>
      </c>
      <c r="CS176" s="8">
        <v>4.118852158947132</v>
      </c>
      <c r="CT176" s="8">
        <v>4.121366028221095</v>
      </c>
      <c r="CU176" s="8">
        <v>4.124180420891941</v>
      </c>
      <c r="CV176" s="8">
        <v>4.127330329936196</v>
      </c>
      <c r="CW176" s="8">
        <v>4.130854577526014</v>
      </c>
      <c r="CX176" s="8">
        <v>4.134796168210262</v>
      </c>
      <c r="CY176" s="8">
        <v>4.139202656058196</v>
      </c>
      <c r="CZ176" s="5"/>
      <c r="DA176" s="12" t="s">
        <v>74</v>
      </c>
      <c r="DB176" s="5"/>
      <c r="DC176" s="5"/>
    </row>
    <row r="177" ht="15.75" customHeight="1">
      <c r="A177" s="10" t="s">
        <v>115</v>
      </c>
      <c r="B177" s="10" t="s">
        <v>66</v>
      </c>
      <c r="C177" s="11">
        <f t="shared" ref="C177:CY177" si="43">SUM(C174:C176)</f>
        <v>1.511040021</v>
      </c>
      <c r="D177" s="11">
        <f t="shared" si="43"/>
        <v>1.649022065</v>
      </c>
      <c r="E177" s="11">
        <f t="shared" si="43"/>
        <v>1.791591679</v>
      </c>
      <c r="F177" s="11">
        <f t="shared" si="43"/>
        <v>1.938944182</v>
      </c>
      <c r="G177" s="11">
        <f t="shared" si="43"/>
        <v>2.094804146</v>
      </c>
      <c r="H177" s="11">
        <f t="shared" si="43"/>
        <v>2.265173784</v>
      </c>
      <c r="I177" s="11">
        <f t="shared" si="43"/>
        <v>2.439852589</v>
      </c>
      <c r="J177" s="11">
        <f t="shared" si="43"/>
        <v>2.601654734</v>
      </c>
      <c r="K177" s="11">
        <f t="shared" si="43"/>
        <v>2.77193366</v>
      </c>
      <c r="L177" s="11">
        <f t="shared" si="43"/>
        <v>2.95860324</v>
      </c>
      <c r="M177" s="11">
        <f t="shared" si="43"/>
        <v>3.129863082</v>
      </c>
      <c r="N177" s="11">
        <f t="shared" si="43"/>
        <v>3.26886146</v>
      </c>
      <c r="O177" s="11">
        <f t="shared" si="43"/>
        <v>3.41084172</v>
      </c>
      <c r="P177" s="11">
        <f t="shared" si="43"/>
        <v>3.563484128</v>
      </c>
      <c r="Q177" s="11">
        <f t="shared" si="43"/>
        <v>3.719668532</v>
      </c>
      <c r="R177" s="11">
        <f t="shared" si="43"/>
        <v>3.875991178</v>
      </c>
      <c r="S177" s="11">
        <f t="shared" si="43"/>
        <v>4.03078182</v>
      </c>
      <c r="T177" s="11">
        <f t="shared" si="43"/>
        <v>4.178321303</v>
      </c>
      <c r="U177" s="11">
        <f t="shared" si="43"/>
        <v>4.332835623</v>
      </c>
      <c r="V177" s="11">
        <f t="shared" si="43"/>
        <v>4.482789482</v>
      </c>
      <c r="W177" s="11">
        <f t="shared" si="43"/>
        <v>4.618273639</v>
      </c>
      <c r="X177" s="11">
        <f t="shared" si="43"/>
        <v>4.751682886</v>
      </c>
      <c r="Y177" s="11">
        <f t="shared" si="43"/>
        <v>4.891453691</v>
      </c>
      <c r="Z177" s="11">
        <f t="shared" si="43"/>
        <v>5.040630341</v>
      </c>
      <c r="AA177" s="11">
        <f t="shared" si="43"/>
        <v>5.165715457</v>
      </c>
      <c r="AB177" s="11">
        <f t="shared" si="43"/>
        <v>5.256661402</v>
      </c>
      <c r="AC177" s="11">
        <f t="shared" si="43"/>
        <v>5.354400929</v>
      </c>
      <c r="AD177" s="11">
        <f t="shared" si="43"/>
        <v>5.463778671</v>
      </c>
      <c r="AE177" s="11">
        <f t="shared" si="43"/>
        <v>5.584099406</v>
      </c>
      <c r="AF177" s="11">
        <f t="shared" si="43"/>
        <v>5.699314515</v>
      </c>
      <c r="AG177" s="11">
        <f t="shared" si="43"/>
        <v>5.78856155</v>
      </c>
      <c r="AH177" s="11">
        <f t="shared" si="43"/>
        <v>5.882258404</v>
      </c>
      <c r="AI177" s="11">
        <f t="shared" si="43"/>
        <v>5.956982386</v>
      </c>
      <c r="AJ177" s="11">
        <f t="shared" si="43"/>
        <v>6.043972334</v>
      </c>
      <c r="AK177" s="11">
        <f t="shared" si="43"/>
        <v>6.152517775</v>
      </c>
      <c r="AL177" s="11">
        <f t="shared" si="43"/>
        <v>6.26374678</v>
      </c>
      <c r="AM177" s="11">
        <f t="shared" si="43"/>
        <v>6.380653136</v>
      </c>
      <c r="AN177" s="11">
        <f t="shared" si="43"/>
        <v>6.496885721</v>
      </c>
      <c r="AO177" s="11">
        <f t="shared" si="43"/>
        <v>6.608423169</v>
      </c>
      <c r="AP177" s="11">
        <f t="shared" si="43"/>
        <v>6.712835306</v>
      </c>
      <c r="AQ177" s="11">
        <f t="shared" si="43"/>
        <v>6.810191284</v>
      </c>
      <c r="AR177" s="11">
        <f t="shared" si="43"/>
        <v>6.889715016</v>
      </c>
      <c r="AS177" s="11">
        <f t="shared" si="43"/>
        <v>6.975593532</v>
      </c>
      <c r="AT177" s="11">
        <f t="shared" si="43"/>
        <v>7.065740385</v>
      </c>
      <c r="AU177" s="11">
        <f t="shared" si="43"/>
        <v>7.167036451</v>
      </c>
      <c r="AV177" s="11">
        <f t="shared" si="43"/>
        <v>7.256577434</v>
      </c>
      <c r="AW177" s="11">
        <f t="shared" si="43"/>
        <v>7.354241877</v>
      </c>
      <c r="AX177" s="11">
        <f t="shared" si="43"/>
        <v>7.437913539</v>
      </c>
      <c r="AY177" s="11">
        <f t="shared" si="43"/>
        <v>7.549534429</v>
      </c>
      <c r="AZ177" s="11">
        <f t="shared" si="43"/>
        <v>7.6784663</v>
      </c>
      <c r="BA177" s="11">
        <f t="shared" si="43"/>
        <v>7.816040347</v>
      </c>
      <c r="BB177" s="11">
        <f t="shared" si="43"/>
        <v>7.949446359</v>
      </c>
      <c r="BC177" s="11">
        <f t="shared" si="43"/>
        <v>8.069348483</v>
      </c>
      <c r="BD177" s="11">
        <f t="shared" si="43"/>
        <v>8.207992768</v>
      </c>
      <c r="BE177" s="11">
        <f t="shared" si="43"/>
        <v>8.366649679</v>
      </c>
      <c r="BF177" s="11">
        <f t="shared" si="43"/>
        <v>8.495373438</v>
      </c>
      <c r="BG177" s="11">
        <f t="shared" si="43"/>
        <v>8.667379461</v>
      </c>
      <c r="BH177" s="11">
        <f t="shared" si="43"/>
        <v>8.794501549</v>
      </c>
      <c r="BI177" s="11">
        <f t="shared" si="43"/>
        <v>8.892344034</v>
      </c>
      <c r="BJ177" s="11">
        <f t="shared" si="43"/>
        <v>8.953235205</v>
      </c>
      <c r="BK177" s="11">
        <f t="shared" si="43"/>
        <v>9.022580426</v>
      </c>
      <c r="BL177" s="11">
        <f t="shared" si="43"/>
        <v>9.093306515</v>
      </c>
      <c r="BM177" s="11">
        <f t="shared" si="43"/>
        <v>9.206986021</v>
      </c>
      <c r="BN177" s="11">
        <f t="shared" si="43"/>
        <v>9.309831869</v>
      </c>
      <c r="BO177" s="11">
        <f t="shared" si="43"/>
        <v>9.438109666</v>
      </c>
      <c r="BP177" s="11">
        <f t="shared" si="43"/>
        <v>9.512928315</v>
      </c>
      <c r="BQ177" s="11">
        <f t="shared" si="43"/>
        <v>9.61309884</v>
      </c>
      <c r="BR177" s="11">
        <f t="shared" si="43"/>
        <v>9.680188706</v>
      </c>
      <c r="BS177" s="11">
        <f t="shared" si="43"/>
        <v>9.76916733</v>
      </c>
      <c r="BT177" s="11">
        <f t="shared" si="43"/>
        <v>9.858680808</v>
      </c>
      <c r="BU177" s="11">
        <f t="shared" si="43"/>
        <v>9.633694993</v>
      </c>
      <c r="BV177" s="11">
        <f t="shared" si="43"/>
        <v>9.637236678</v>
      </c>
      <c r="BW177" s="11">
        <f t="shared" si="43"/>
        <v>9.650448303</v>
      </c>
      <c r="BX177" s="11">
        <f t="shared" si="43"/>
        <v>9.664335631</v>
      </c>
      <c r="BY177" s="11">
        <f t="shared" si="43"/>
        <v>9.678935483</v>
      </c>
      <c r="BZ177" s="11">
        <f t="shared" si="43"/>
        <v>9.694286811</v>
      </c>
      <c r="CA177" s="11">
        <f t="shared" si="43"/>
        <v>9.710430835</v>
      </c>
      <c r="CB177" s="11">
        <f t="shared" si="43"/>
        <v>9.727411169</v>
      </c>
      <c r="CC177" s="11">
        <f t="shared" si="43"/>
        <v>9.745273965</v>
      </c>
      <c r="CD177" s="11">
        <f t="shared" si="43"/>
        <v>9.764068061</v>
      </c>
      <c r="CE177" s="11">
        <f t="shared" si="43"/>
        <v>9.783845134</v>
      </c>
      <c r="CF177" s="11">
        <f t="shared" si="43"/>
        <v>9.804659859</v>
      </c>
      <c r="CG177" s="11">
        <f t="shared" si="43"/>
        <v>9.826570082</v>
      </c>
      <c r="CH177" s="11">
        <f t="shared" si="43"/>
        <v>9.849636989</v>
      </c>
      <c r="CI177" s="11">
        <f t="shared" si="43"/>
        <v>9.873925288</v>
      </c>
      <c r="CJ177" s="11">
        <f t="shared" si="43"/>
        <v>9.899503392</v>
      </c>
      <c r="CK177" s="11">
        <f t="shared" si="43"/>
        <v>9.926443614</v>
      </c>
      <c r="CL177" s="11">
        <f t="shared" si="43"/>
        <v>9.95482235</v>
      </c>
      <c r="CM177" s="11">
        <f t="shared" si="43"/>
        <v>9.984720282</v>
      </c>
      <c r="CN177" s="11">
        <f t="shared" si="43"/>
        <v>10.01622256</v>
      </c>
      <c r="CO177" s="11">
        <f t="shared" si="43"/>
        <v>10.04941901</v>
      </c>
      <c r="CP177" s="11">
        <f t="shared" si="43"/>
        <v>10.08440431</v>
      </c>
      <c r="CQ177" s="11">
        <f t="shared" si="43"/>
        <v>10.12127814</v>
      </c>
      <c r="CR177" s="11">
        <f t="shared" si="43"/>
        <v>10.16014539</v>
      </c>
      <c r="CS177" s="11">
        <f t="shared" si="43"/>
        <v>10.20111627</v>
      </c>
      <c r="CT177" s="11">
        <f t="shared" si="43"/>
        <v>10.24430644</v>
      </c>
      <c r="CU177" s="11">
        <f t="shared" si="43"/>
        <v>10.28983708</v>
      </c>
      <c r="CV177" s="11">
        <f t="shared" si="43"/>
        <v>10.33783493</v>
      </c>
      <c r="CW177" s="11">
        <f t="shared" si="43"/>
        <v>10.38843231</v>
      </c>
      <c r="CX177" s="11">
        <f t="shared" si="43"/>
        <v>10.44176696</v>
      </c>
      <c r="CY177" s="11">
        <f t="shared" si="43"/>
        <v>10.49798196</v>
      </c>
      <c r="CZ177" s="5"/>
      <c r="DA177" s="5"/>
      <c r="DB177" s="5"/>
      <c r="DC177" s="5"/>
    </row>
    <row r="178" ht="15.75" customHeight="1">
      <c r="A178" s="5" t="s">
        <v>116</v>
      </c>
      <c r="B178" s="5" t="s">
        <v>62</v>
      </c>
      <c r="C178" s="8">
        <v>1.1480392089024962</v>
      </c>
      <c r="D178" s="8">
        <v>1.2328162677858805</v>
      </c>
      <c r="E178" s="8">
        <v>1.3184300611573065</v>
      </c>
      <c r="F178" s="8">
        <v>1.4050076841837733</v>
      </c>
      <c r="G178" s="8">
        <v>1.495188006575064</v>
      </c>
      <c r="H178" s="8">
        <v>1.5930573173928833</v>
      </c>
      <c r="I178" s="8">
        <v>1.6912378859023216</v>
      </c>
      <c r="J178" s="8">
        <v>1.7779985543374526</v>
      </c>
      <c r="K178" s="8">
        <v>1.8682313552740049</v>
      </c>
      <c r="L178" s="8">
        <v>1.9670824638525284</v>
      </c>
      <c r="M178" s="8">
        <v>2.053375052295326</v>
      </c>
      <c r="N178" s="8">
        <v>2.1378564929002266</v>
      </c>
      <c r="O178" s="8">
        <v>2.2239795147685246</v>
      </c>
      <c r="P178" s="8">
        <v>2.316751006508318</v>
      </c>
      <c r="Q178" s="8">
        <v>2.4115311889771665</v>
      </c>
      <c r="R178" s="8">
        <v>2.506140454365061</v>
      </c>
      <c r="S178" s="8">
        <v>2.599544268537555</v>
      </c>
      <c r="T178" s="8">
        <v>2.688119087200661</v>
      </c>
      <c r="U178" s="8">
        <v>2.7810694276104404</v>
      </c>
      <c r="V178" s="8">
        <v>2.8710312487328014</v>
      </c>
      <c r="W178" s="8">
        <v>2.951752759648006</v>
      </c>
      <c r="X178" s="8">
        <v>3.0386814070037778</v>
      </c>
      <c r="Y178" s="8">
        <v>3.130004430550002</v>
      </c>
      <c r="Z178" s="8">
        <v>3.2277009875248757</v>
      </c>
      <c r="AA178" s="8">
        <v>3.3104268702961885</v>
      </c>
      <c r="AB178" s="8">
        <v>3.371796250725327</v>
      </c>
      <c r="AC178" s="8">
        <v>3.437960465370599</v>
      </c>
      <c r="AD178" s="8">
        <v>3.512037472992672</v>
      </c>
      <c r="AE178" s="8">
        <v>3.5936057675282487</v>
      </c>
      <c r="AF178" s="8">
        <v>3.6724377832427892</v>
      </c>
      <c r="AG178" s="8">
        <v>3.7352265035689087</v>
      </c>
      <c r="AH178" s="8">
        <v>3.7800084087151022</v>
      </c>
      <c r="AI178" s="8">
        <v>3.813315382374907</v>
      </c>
      <c r="AJ178" s="8">
        <v>3.8549653015839582</v>
      </c>
      <c r="AK178" s="8">
        <v>3.9106411703054316</v>
      </c>
      <c r="AL178" s="8">
        <v>3.9684079533401295</v>
      </c>
      <c r="AM178" s="8">
        <v>4.0300997286534725</v>
      </c>
      <c r="AN178" s="8">
        <v>4.091762625572145</v>
      </c>
      <c r="AO178" s="8">
        <v>4.150945790870539</v>
      </c>
      <c r="AP178" s="8">
        <v>4.206212554390619</v>
      </c>
      <c r="AQ178" s="8">
        <v>4.257666532437121</v>
      </c>
      <c r="AR178" s="8">
        <v>4.2915493213994065</v>
      </c>
      <c r="AS178" s="8">
        <v>4.329891011309627</v>
      </c>
      <c r="AT178" s="8">
        <v>4.371366746807443</v>
      </c>
      <c r="AU178" s="8">
        <v>4.419997728591884</v>
      </c>
      <c r="AV178" s="8">
        <v>4.462155034681159</v>
      </c>
      <c r="AW178" s="8">
        <v>4.503101013809149</v>
      </c>
      <c r="AX178" s="8">
        <v>4.544838344424013</v>
      </c>
      <c r="AY178" s="8">
        <v>4.596723748360996</v>
      </c>
      <c r="AZ178" s="8">
        <v>4.652708832693092</v>
      </c>
      <c r="BA178" s="8">
        <v>4.705409703520644</v>
      </c>
      <c r="BB178" s="8">
        <v>4.745578241781412</v>
      </c>
      <c r="BC178" s="8">
        <v>4.816109607992145</v>
      </c>
      <c r="BD178" s="8">
        <v>4.867885711869243</v>
      </c>
      <c r="BE178" s="8">
        <v>4.9269281499709585</v>
      </c>
      <c r="BF178" s="8">
        <v>5.013362579705408</v>
      </c>
      <c r="BG178" s="8">
        <v>5.057625022175361</v>
      </c>
      <c r="BH178" s="8">
        <v>5.087245948835966</v>
      </c>
      <c r="BI178" s="8">
        <v>5.089529249199764</v>
      </c>
      <c r="BJ178" s="8">
        <v>5.081614688799414</v>
      </c>
      <c r="BK178" s="8">
        <v>5.053862047907595</v>
      </c>
      <c r="BL178" s="8">
        <v>5.041481261934827</v>
      </c>
      <c r="BM178" s="8">
        <v>5.042642012725344</v>
      </c>
      <c r="BN178" s="8">
        <v>5.07895820078947</v>
      </c>
      <c r="BO178" s="8">
        <v>5.094915629790202</v>
      </c>
      <c r="BP178" s="8">
        <v>5.119418979990141</v>
      </c>
      <c r="BQ178" s="8">
        <v>5.1436465738174375</v>
      </c>
      <c r="BR178" s="8">
        <v>5.170161404583814</v>
      </c>
      <c r="BS178" s="8">
        <v>5.203018059946893</v>
      </c>
      <c r="BT178" s="8">
        <v>5.223595593863547</v>
      </c>
      <c r="BU178" s="8">
        <v>5.209865156511915</v>
      </c>
      <c r="BV178" s="8">
        <v>5.2471671942867575</v>
      </c>
      <c r="BW178" s="8">
        <v>5.253617839918952</v>
      </c>
      <c r="BX178" s="8">
        <v>5.260403608223525</v>
      </c>
      <c r="BY178" s="8">
        <v>5.267540849287396</v>
      </c>
      <c r="BZ178" s="8">
        <v>5.275046583600807</v>
      </c>
      <c r="CA178" s="8">
        <v>5.28293851328606</v>
      </c>
      <c r="CB178" s="8">
        <v>5.2912350310613885</v>
      </c>
      <c r="CC178" s="8">
        <v>5.299955226497652</v>
      </c>
      <c r="CD178" s="8">
        <v>5.309118889068464</v>
      </c>
      <c r="CE178" s="8">
        <v>5.3187465074314835</v>
      </c>
      <c r="CF178" s="8">
        <v>5.328859264309472</v>
      </c>
      <c r="CG178" s="8">
        <v>5.339479026264039</v>
      </c>
      <c r="CH178" s="8">
        <v>5.3506283275725535</v>
      </c>
      <c r="CI178" s="8">
        <v>5.362330347329198</v>
      </c>
      <c r="CJ178" s="8">
        <v>5.374608878794663</v>
      </c>
      <c r="CK178" s="8">
        <v>5.3874882899155425</v>
      </c>
      <c r="CL178" s="8">
        <v>5.4009934738245065</v>
      </c>
      <c r="CM178" s="8">
        <v>5.415149788016357</v>
      </c>
      <c r="CN178" s="8">
        <v>5.429982980774304</v>
      </c>
      <c r="CO178" s="8">
        <v>5.445519103296446</v>
      </c>
      <c r="CP178" s="8">
        <v>5.461784405846907</v>
      </c>
      <c r="CQ178" s="8">
        <v>5.4788052161319225</v>
      </c>
      <c r="CR178" s="8">
        <v>5.496607797982263</v>
      </c>
      <c r="CS178" s="8">
        <v>5.515218188314361</v>
      </c>
      <c r="CT178" s="8">
        <v>5.534662010249569</v>
      </c>
      <c r="CU178" s="8">
        <v>5.55496426020149</v>
      </c>
      <c r="CV178" s="8">
        <v>5.576149066704671</v>
      </c>
      <c r="CW178" s="8">
        <v>5.598239418765316</v>
      </c>
      <c r="CX178" s="8">
        <v>5.621256861579467</v>
      </c>
      <c r="CY178" s="8">
        <v>5.645221157602275</v>
      </c>
      <c r="CZ178" s="5"/>
      <c r="DA178" s="5" t="s">
        <v>63</v>
      </c>
      <c r="DB178" s="5"/>
      <c r="DC178" s="5"/>
    </row>
    <row r="179" ht="15.75" customHeight="1">
      <c r="A179" s="5" t="s">
        <v>116</v>
      </c>
      <c r="B179" s="5" t="s">
        <v>64</v>
      </c>
      <c r="C179" s="8">
        <v>0.9941783855846875</v>
      </c>
      <c r="D179" s="8">
        <v>1.0675935780776928</v>
      </c>
      <c r="E179" s="8">
        <v>1.1417333653927961</v>
      </c>
      <c r="F179" s="8">
        <v>1.2167078091696462</v>
      </c>
      <c r="G179" s="8">
        <v>1.2948021159016034</v>
      </c>
      <c r="H179" s="8">
        <v>1.3795549266578284</v>
      </c>
      <c r="I179" s="8">
        <v>1.4645772746553083</v>
      </c>
      <c r="J179" s="8">
        <v>1.5397102101385967</v>
      </c>
      <c r="K179" s="8">
        <v>1.6178499103347768</v>
      </c>
      <c r="L179" s="8">
        <v>1.7034528222740741</v>
      </c>
      <c r="M179" s="8">
        <v>1.7781801809488582</v>
      </c>
      <c r="N179" s="8">
        <v>1.851338869682694</v>
      </c>
      <c r="O179" s="8">
        <v>1.9259186727036401</v>
      </c>
      <c r="P179" s="8">
        <v>2.006255110256571</v>
      </c>
      <c r="Q179" s="8">
        <v>2.0883296884146842</v>
      </c>
      <c r="R179" s="8">
        <v>2.1702540913014965</v>
      </c>
      <c r="S179" s="8">
        <v>2.2511312327325848</v>
      </c>
      <c r="T179" s="8">
        <v>2.327821497614284</v>
      </c>
      <c r="U179" s="8">
        <v>2.4082934759792116</v>
      </c>
      <c r="V179" s="8">
        <v>2.486166950319316</v>
      </c>
      <c r="W179" s="8">
        <v>2.5560239664374134</v>
      </c>
      <c r="X179" s="8">
        <v>2.631236672333809</v>
      </c>
      <c r="Y179" s="8">
        <v>2.7102289641966815</v>
      </c>
      <c r="Z179" s="8">
        <v>2.7947072152223273</v>
      </c>
      <c r="AA179" s="8">
        <v>2.866178904810037</v>
      </c>
      <c r="AB179" s="8">
        <v>2.919103807044513</v>
      </c>
      <c r="AC179" s="8">
        <v>2.976116893075817</v>
      </c>
      <c r="AD179" s="8">
        <v>3.03990547280158</v>
      </c>
      <c r="AE179" s="8">
        <v>3.110090669577073</v>
      </c>
      <c r="AF179" s="8">
        <v>3.1778008761723755</v>
      </c>
      <c r="AG179" s="8">
        <v>3.2314971031183433</v>
      </c>
      <c r="AH179" s="8">
        <v>3.2694735666121613</v>
      </c>
      <c r="AI179" s="8">
        <v>3.2973652615426783</v>
      </c>
      <c r="AJ179" s="8">
        <v>3.332319549218597</v>
      </c>
      <c r="AK179" s="8">
        <v>3.379243892936383</v>
      </c>
      <c r="AL179" s="8">
        <v>3.427789754891647</v>
      </c>
      <c r="AM179" s="8">
        <v>3.4795334315199593</v>
      </c>
      <c r="AN179" s="8">
        <v>3.531040195287612</v>
      </c>
      <c r="AO179" s="8">
        <v>3.580178222957871</v>
      </c>
      <c r="AP179" s="8">
        <v>3.6256953217536094</v>
      </c>
      <c r="AQ179" s="8">
        <v>3.66767452022112</v>
      </c>
      <c r="AR179" s="8">
        <v>3.694213841753925</v>
      </c>
      <c r="AS179" s="8">
        <v>3.724373221049336</v>
      </c>
      <c r="AT179" s="8">
        <v>3.757002758662241</v>
      </c>
      <c r="AU179" s="8">
        <v>3.795583144406486</v>
      </c>
      <c r="AV179" s="8">
        <v>3.828311331238837</v>
      </c>
      <c r="AW179" s="8">
        <v>3.8579599967548317</v>
      </c>
      <c r="AX179" s="8">
        <v>3.9015712313345805</v>
      </c>
      <c r="AY179" s="8">
        <v>3.9528140446814475</v>
      </c>
      <c r="AZ179" s="8">
        <v>4.000977767160813</v>
      </c>
      <c r="BA179" s="8">
        <v>4.056305559381812</v>
      </c>
      <c r="BB179" s="8">
        <v>4.112774746206977</v>
      </c>
      <c r="BC179" s="8">
        <v>4.126633884172258</v>
      </c>
      <c r="BD179" s="8">
        <v>4.148529189260141</v>
      </c>
      <c r="BE179" s="8">
        <v>4.19452794094109</v>
      </c>
      <c r="BF179" s="8">
        <v>4.240244743979259</v>
      </c>
      <c r="BG179" s="8">
        <v>4.311153249869863</v>
      </c>
      <c r="BH179" s="8">
        <v>4.3508101883259895</v>
      </c>
      <c r="BI179" s="8">
        <v>4.368865551431009</v>
      </c>
      <c r="BJ179" s="8">
        <v>4.356759433000707</v>
      </c>
      <c r="BK179" s="8">
        <v>4.315026237612373</v>
      </c>
      <c r="BL179" s="8">
        <v>4.290793990485283</v>
      </c>
      <c r="BM179" s="8">
        <v>4.26653477245289</v>
      </c>
      <c r="BN179" s="8">
        <v>4.223155780047607</v>
      </c>
      <c r="BO179" s="8">
        <v>4.199101866968853</v>
      </c>
      <c r="BP179" s="8">
        <v>4.1813186696624225</v>
      </c>
      <c r="BQ179" s="8">
        <v>4.168086836625179</v>
      </c>
      <c r="BR179" s="8">
        <v>4.14696476193462</v>
      </c>
      <c r="BS179" s="8">
        <v>4.1158429349792565</v>
      </c>
      <c r="BT179" s="8">
        <v>4.109722769229746</v>
      </c>
      <c r="BU179" s="8">
        <v>4.068568722931727</v>
      </c>
      <c r="BV179" s="8">
        <v>4.056055766417273</v>
      </c>
      <c r="BW179" s="8">
        <v>4.0665467329111555</v>
      </c>
      <c r="BX179" s="8">
        <v>4.077671786948929</v>
      </c>
      <c r="BY179" s="8">
        <v>4.089468255360974</v>
      </c>
      <c r="BZ179" s="8">
        <v>4.101975501884603</v>
      </c>
      <c r="CA179" s="8">
        <v>4.115235010981648</v>
      </c>
      <c r="CB179" s="8">
        <v>4.129290469983607</v>
      </c>
      <c r="CC179" s="8">
        <v>4.144187848322405</v>
      </c>
      <c r="CD179" s="8">
        <v>4.1599754723406415</v>
      </c>
      <c r="CE179" s="8">
        <v>4.176704093865499</v>
      </c>
      <c r="CF179" s="8">
        <v>4.194426950368642</v>
      </c>
      <c r="CG179" s="8">
        <v>4.213199814113117</v>
      </c>
      <c r="CH179" s="8">
        <v>4.233081027199532</v>
      </c>
      <c r="CI179" s="8">
        <v>4.254131518859252</v>
      </c>
      <c r="CJ179" s="8">
        <v>4.276414800693213</v>
      </c>
      <c r="CK179" s="8">
        <v>4.29999693481258</v>
      </c>
      <c r="CL179" s="8">
        <v>4.324946468993464</v>
      </c>
      <c r="CM179" s="8">
        <v>4.351334332005266</v>
      </c>
      <c r="CN179" s="8">
        <v>4.379233681205678</v>
      </c>
      <c r="CO179" s="8">
        <v>4.40871969331327</v>
      </c>
      <c r="CP179" s="8">
        <v>4.439869287974142</v>
      </c>
      <c r="CQ179" s="8">
        <v>4.47276077234276</v>
      </c>
      <c r="CR179" s="8">
        <v>4.507473393419549</v>
      </c>
      <c r="CS179" s="8">
        <v>4.544086783363466</v>
      </c>
      <c r="CT179" s="8">
        <v>4.5826802814793</v>
      </c>
      <c r="CU179" s="8">
        <v>4.623332115143535</v>
      </c>
      <c r="CV179" s="8">
        <v>4.666118420685911</v>
      </c>
      <c r="CW179" s="8">
        <v>4.71111208433088</v>
      </c>
      <c r="CX179" s="8">
        <v>4.758381382914032</v>
      </c>
      <c r="CY179" s="8">
        <v>4.807988404467068</v>
      </c>
      <c r="CZ179" s="5"/>
      <c r="DA179" s="5" t="s">
        <v>63</v>
      </c>
      <c r="DB179" s="5"/>
      <c r="DC179" s="5"/>
    </row>
    <row r="180" ht="15.75" customHeight="1">
      <c r="A180" s="5" t="s">
        <v>116</v>
      </c>
      <c r="B180" s="5" t="s">
        <v>65</v>
      </c>
      <c r="C180" s="9">
        <v>0.735804206634932</v>
      </c>
      <c r="D180" s="9">
        <v>0.7901396638212247</v>
      </c>
      <c r="E180" s="9">
        <v>0.8450112656064915</v>
      </c>
      <c r="F180" s="9">
        <v>0.9005002682257874</v>
      </c>
      <c r="G180" s="9">
        <v>0.9582975555042166</v>
      </c>
      <c r="H180" s="9">
        <v>1.0210212890890324</v>
      </c>
      <c r="I180" s="9">
        <v>1.0839414051903935</v>
      </c>
      <c r="J180" s="9">
        <v>1.1395365796636794</v>
      </c>
      <c r="K180" s="9">
        <v>1.197347361115245</v>
      </c>
      <c r="L180" s="9">
        <v>1.260665855459897</v>
      </c>
      <c r="M180" s="9">
        <v>1.3159104263648682</v>
      </c>
      <c r="N180" s="9">
        <v>1.369957195293958</v>
      </c>
      <c r="O180" s="9">
        <v>1.4250028331202287</v>
      </c>
      <c r="P180" s="9">
        <v>1.4842357392360483</v>
      </c>
      <c r="Q180" s="9">
        <v>1.5446567787325889</v>
      </c>
      <c r="R180" s="9">
        <v>1.6048387053196778</v>
      </c>
      <c r="S180" s="9">
        <v>1.6640834023800106</v>
      </c>
      <c r="T180" s="9">
        <v>1.7200289994696107</v>
      </c>
      <c r="U180" s="9">
        <v>1.7785316557530564</v>
      </c>
      <c r="V180" s="9">
        <v>1.8348254788543428</v>
      </c>
      <c r="W180" s="9">
        <v>1.8848556345984608</v>
      </c>
      <c r="X180" s="9">
        <v>1.9384774712948878</v>
      </c>
      <c r="Y180" s="9">
        <v>1.994479823143859</v>
      </c>
      <c r="Z180" s="9">
        <v>2.054085836303579</v>
      </c>
      <c r="AA180" s="9">
        <v>2.103573405547487</v>
      </c>
      <c r="AB180" s="9">
        <v>2.1388117775059805</v>
      </c>
      <c r="AC180" s="9">
        <v>2.1765288880376565</v>
      </c>
      <c r="AD180" s="9">
        <v>2.2186953262671274</v>
      </c>
      <c r="AE180" s="9">
        <v>2.265018470044373</v>
      </c>
      <c r="AF180" s="9">
        <v>2.308925819336645</v>
      </c>
      <c r="AG180" s="9">
        <v>2.341875708349489</v>
      </c>
      <c r="AH180" s="9">
        <v>2.3627579538707066</v>
      </c>
      <c r="AI180" s="9">
        <v>2.375635473711319</v>
      </c>
      <c r="AJ180" s="9">
        <v>2.3932096599438593</v>
      </c>
      <c r="AK180" s="9">
        <v>2.419123895277682</v>
      </c>
      <c r="AL180" s="9">
        <v>2.445730575090569</v>
      </c>
      <c r="AM180" s="9">
        <v>2.4742075138314665</v>
      </c>
      <c r="AN180" s="9">
        <v>2.502023279279306</v>
      </c>
      <c r="AO180" s="9">
        <v>2.5276102462533188</v>
      </c>
      <c r="AP180" s="9">
        <v>2.5500515795274703</v>
      </c>
      <c r="AQ180" s="9">
        <v>2.5694188434057548</v>
      </c>
      <c r="AR180" s="9">
        <v>2.577040848970026</v>
      </c>
      <c r="AS180" s="9">
        <v>2.5869258684204177</v>
      </c>
      <c r="AT180" s="9">
        <v>2.598237086361173</v>
      </c>
      <c r="AU180" s="9">
        <v>2.613567096625391</v>
      </c>
      <c r="AV180" s="9">
        <v>2.624199433186574</v>
      </c>
      <c r="AW180" s="9">
        <v>2.639663866134329</v>
      </c>
      <c r="AX180" s="9">
        <v>2.652077789810568</v>
      </c>
      <c r="AY180" s="9">
        <v>2.654801105126752</v>
      </c>
      <c r="AZ180" s="9">
        <v>2.6617379321503276</v>
      </c>
      <c r="BA180" s="9">
        <v>2.6787640424798322</v>
      </c>
      <c r="BB180" s="9">
        <v>2.711277292532681</v>
      </c>
      <c r="BC180" s="9">
        <v>2.7209393644127693</v>
      </c>
      <c r="BD180" s="9">
        <v>2.7233360209549398</v>
      </c>
      <c r="BE180" s="9">
        <v>2.749721708030496</v>
      </c>
      <c r="BF180" s="9">
        <v>2.767513569511295</v>
      </c>
      <c r="BG180" s="9">
        <v>2.79177161055837</v>
      </c>
      <c r="BH180" s="9">
        <v>2.8204163455135287</v>
      </c>
      <c r="BI180" s="9">
        <v>2.847295093108719</v>
      </c>
      <c r="BJ180" s="9">
        <v>2.847714906286728</v>
      </c>
      <c r="BK180" s="9">
        <v>2.8414885058676935</v>
      </c>
      <c r="BL180" s="9">
        <v>2.8669647440113684</v>
      </c>
      <c r="BM180" s="9">
        <v>2.885489080374449</v>
      </c>
      <c r="BN180" s="9">
        <v>2.9081423943769376</v>
      </c>
      <c r="BO180" s="9">
        <v>2.94687015504158</v>
      </c>
      <c r="BP180" s="9">
        <v>2.9796443648852384</v>
      </c>
      <c r="BQ180" s="9">
        <v>3.028324182606829</v>
      </c>
      <c r="BR180" s="9">
        <v>3.0795952607635253</v>
      </c>
      <c r="BS180" s="9">
        <v>3.1480734228016143</v>
      </c>
      <c r="BT180" s="9">
        <v>3.215798609435114</v>
      </c>
      <c r="BU180" s="9">
        <v>3.261343863654982</v>
      </c>
      <c r="BV180" s="9">
        <v>3.3506042546003147</v>
      </c>
      <c r="BW180" s="9">
        <v>3.403379992061297</v>
      </c>
      <c r="BX180" s="9">
        <v>3.456207713303572</v>
      </c>
      <c r="BY180" s="9">
        <v>3.509063377626238</v>
      </c>
      <c r="BZ180" s="9">
        <v>3.5619228861266508</v>
      </c>
      <c r="CA180" s="9">
        <v>3.614762125614594</v>
      </c>
      <c r="CB180" s="9">
        <v>3.667557012597193</v>
      </c>
      <c r="CC180" s="9">
        <v>3.7202835371633793</v>
      </c>
      <c r="CD180" s="9">
        <v>3.7729178065989046</v>
      </c>
      <c r="CE180" s="9">
        <v>3.825436088562672</v>
      </c>
      <c r="CF180" s="9">
        <v>3.8778148536604276</v>
      </c>
      <c r="CG180" s="9">
        <v>3.930030817254026</v>
      </c>
      <c r="CH180" s="9">
        <v>3.9820609803492886</v>
      </c>
      <c r="CI180" s="9">
        <v>4.0338826694132095</v>
      </c>
      <c r="CJ180" s="9">
        <v>4.08547357497659</v>
      </c>
      <c r="CK180" s="9">
        <v>4.136811788885756</v>
      </c>
      <c r="CL180" s="9">
        <v>4.187875840076975</v>
      </c>
      <c r="CM180" s="9">
        <v>4.238644728755928</v>
      </c>
      <c r="CN180" s="9">
        <v>4.2890979588728655</v>
      </c>
      <c r="CO180" s="9">
        <v>4.339215568797009</v>
      </c>
      <c r="CP180" s="9">
        <v>4.388978160103271</v>
      </c>
      <c r="CQ180" s="9">
        <v>4.4383669243950745</v>
      </c>
      <c r="CR180" s="9">
        <v>4.487363668099602</v>
      </c>
      <c r="CS180" s="9">
        <v>4.535950835182753</v>
      </c>
      <c r="CT180" s="9">
        <v>4.5841115277424995</v>
      </c>
      <c r="CU180" s="9">
        <v>4.631829524451682</v>
      </c>
      <c r="CV180" s="9">
        <v>4.679089296831423</v>
      </c>
      <c r="CW180" s="9">
        <v>4.725876023348997</v>
      </c>
      <c r="CX180" s="9">
        <v>4.772175601343593</v>
      </c>
      <c r="CY180" s="9">
        <v>4.8179746567947745</v>
      </c>
      <c r="CZ180" s="5"/>
      <c r="DA180" s="5" t="s">
        <v>63</v>
      </c>
      <c r="DB180" s="5"/>
      <c r="DC180" s="5"/>
    </row>
    <row r="181" ht="15.75" customHeight="1">
      <c r="A181" s="10" t="s">
        <v>116</v>
      </c>
      <c r="B181" s="10" t="s">
        <v>66</v>
      </c>
      <c r="C181" s="11">
        <f t="shared" ref="C181:CY181" si="44">SUM(C178:C180)</f>
        <v>2.878021801</v>
      </c>
      <c r="D181" s="11">
        <f t="shared" si="44"/>
        <v>3.09054951</v>
      </c>
      <c r="E181" s="11">
        <f t="shared" si="44"/>
        <v>3.305174692</v>
      </c>
      <c r="F181" s="11">
        <f t="shared" si="44"/>
        <v>3.522215762</v>
      </c>
      <c r="G181" s="11">
        <f t="shared" si="44"/>
        <v>3.748287678</v>
      </c>
      <c r="H181" s="11">
        <f t="shared" si="44"/>
        <v>3.993633533</v>
      </c>
      <c r="I181" s="11">
        <f t="shared" si="44"/>
        <v>4.239756566</v>
      </c>
      <c r="J181" s="11">
        <f t="shared" si="44"/>
        <v>4.457245344</v>
      </c>
      <c r="K181" s="11">
        <f t="shared" si="44"/>
        <v>4.683428627</v>
      </c>
      <c r="L181" s="11">
        <f t="shared" si="44"/>
        <v>4.931201142</v>
      </c>
      <c r="M181" s="11">
        <f t="shared" si="44"/>
        <v>5.14746566</v>
      </c>
      <c r="N181" s="11">
        <f t="shared" si="44"/>
        <v>5.359152558</v>
      </c>
      <c r="O181" s="11">
        <f t="shared" si="44"/>
        <v>5.574901021</v>
      </c>
      <c r="P181" s="11">
        <f t="shared" si="44"/>
        <v>5.807241856</v>
      </c>
      <c r="Q181" s="11">
        <f t="shared" si="44"/>
        <v>6.044517656</v>
      </c>
      <c r="R181" s="11">
        <f t="shared" si="44"/>
        <v>6.281233251</v>
      </c>
      <c r="S181" s="11">
        <f t="shared" si="44"/>
        <v>6.514758904</v>
      </c>
      <c r="T181" s="11">
        <f t="shared" si="44"/>
        <v>6.735969584</v>
      </c>
      <c r="U181" s="11">
        <f t="shared" si="44"/>
        <v>6.967894559</v>
      </c>
      <c r="V181" s="11">
        <f t="shared" si="44"/>
        <v>7.192023678</v>
      </c>
      <c r="W181" s="11">
        <f t="shared" si="44"/>
        <v>7.392632361</v>
      </c>
      <c r="X181" s="11">
        <f t="shared" si="44"/>
        <v>7.608395551</v>
      </c>
      <c r="Y181" s="11">
        <f t="shared" si="44"/>
        <v>7.834713218</v>
      </c>
      <c r="Z181" s="11">
        <f t="shared" si="44"/>
        <v>8.076494039</v>
      </c>
      <c r="AA181" s="11">
        <f t="shared" si="44"/>
        <v>8.280179181</v>
      </c>
      <c r="AB181" s="11">
        <f t="shared" si="44"/>
        <v>8.429711835</v>
      </c>
      <c r="AC181" s="11">
        <f t="shared" si="44"/>
        <v>8.590606246</v>
      </c>
      <c r="AD181" s="11">
        <f t="shared" si="44"/>
        <v>8.770638272</v>
      </c>
      <c r="AE181" s="11">
        <f t="shared" si="44"/>
        <v>8.968714907</v>
      </c>
      <c r="AF181" s="11">
        <f t="shared" si="44"/>
        <v>9.159164479</v>
      </c>
      <c r="AG181" s="11">
        <f t="shared" si="44"/>
        <v>9.308599315</v>
      </c>
      <c r="AH181" s="11">
        <f t="shared" si="44"/>
        <v>9.412239929</v>
      </c>
      <c r="AI181" s="11">
        <f t="shared" si="44"/>
        <v>9.486316118</v>
      </c>
      <c r="AJ181" s="11">
        <f t="shared" si="44"/>
        <v>9.580494511</v>
      </c>
      <c r="AK181" s="11">
        <f t="shared" si="44"/>
        <v>9.709008959</v>
      </c>
      <c r="AL181" s="11">
        <f t="shared" si="44"/>
        <v>9.841928283</v>
      </c>
      <c r="AM181" s="11">
        <f t="shared" si="44"/>
        <v>9.983840674</v>
      </c>
      <c r="AN181" s="11">
        <f t="shared" si="44"/>
        <v>10.1248261</v>
      </c>
      <c r="AO181" s="11">
        <f t="shared" si="44"/>
        <v>10.25873426</v>
      </c>
      <c r="AP181" s="11">
        <f t="shared" si="44"/>
        <v>10.38195946</v>
      </c>
      <c r="AQ181" s="11">
        <f t="shared" si="44"/>
        <v>10.4947599</v>
      </c>
      <c r="AR181" s="11">
        <f t="shared" si="44"/>
        <v>10.56280401</v>
      </c>
      <c r="AS181" s="11">
        <f t="shared" si="44"/>
        <v>10.6411901</v>
      </c>
      <c r="AT181" s="11">
        <f t="shared" si="44"/>
        <v>10.72660659</v>
      </c>
      <c r="AU181" s="11">
        <f t="shared" si="44"/>
        <v>10.82914797</v>
      </c>
      <c r="AV181" s="11">
        <f t="shared" si="44"/>
        <v>10.9146658</v>
      </c>
      <c r="AW181" s="11">
        <f t="shared" si="44"/>
        <v>11.00072488</v>
      </c>
      <c r="AX181" s="11">
        <f t="shared" si="44"/>
        <v>11.09848737</v>
      </c>
      <c r="AY181" s="11">
        <f t="shared" si="44"/>
        <v>11.2043389</v>
      </c>
      <c r="AZ181" s="11">
        <f t="shared" si="44"/>
        <v>11.31542453</v>
      </c>
      <c r="BA181" s="11">
        <f t="shared" si="44"/>
        <v>11.44047931</v>
      </c>
      <c r="BB181" s="11">
        <f t="shared" si="44"/>
        <v>11.56963028</v>
      </c>
      <c r="BC181" s="11">
        <f t="shared" si="44"/>
        <v>11.66368286</v>
      </c>
      <c r="BD181" s="11">
        <f t="shared" si="44"/>
        <v>11.73975092</v>
      </c>
      <c r="BE181" s="11">
        <f t="shared" si="44"/>
        <v>11.8711778</v>
      </c>
      <c r="BF181" s="11">
        <f t="shared" si="44"/>
        <v>12.02112089</v>
      </c>
      <c r="BG181" s="11">
        <f t="shared" si="44"/>
        <v>12.16054988</v>
      </c>
      <c r="BH181" s="11">
        <f t="shared" si="44"/>
        <v>12.25847248</v>
      </c>
      <c r="BI181" s="11">
        <f t="shared" si="44"/>
        <v>12.30568989</v>
      </c>
      <c r="BJ181" s="11">
        <f t="shared" si="44"/>
        <v>12.28608903</v>
      </c>
      <c r="BK181" s="11">
        <f t="shared" si="44"/>
        <v>12.21037679</v>
      </c>
      <c r="BL181" s="11">
        <f t="shared" si="44"/>
        <v>12.19924</v>
      </c>
      <c r="BM181" s="11">
        <f t="shared" si="44"/>
        <v>12.19466587</v>
      </c>
      <c r="BN181" s="11">
        <f t="shared" si="44"/>
        <v>12.21025638</v>
      </c>
      <c r="BO181" s="11">
        <f t="shared" si="44"/>
        <v>12.24088765</v>
      </c>
      <c r="BP181" s="11">
        <f t="shared" si="44"/>
        <v>12.28038201</v>
      </c>
      <c r="BQ181" s="11">
        <f t="shared" si="44"/>
        <v>12.34005759</v>
      </c>
      <c r="BR181" s="11">
        <f t="shared" si="44"/>
        <v>12.39672143</v>
      </c>
      <c r="BS181" s="11">
        <f t="shared" si="44"/>
        <v>12.46693442</v>
      </c>
      <c r="BT181" s="11">
        <f t="shared" si="44"/>
        <v>12.54911697</v>
      </c>
      <c r="BU181" s="11">
        <f t="shared" si="44"/>
        <v>12.53977774</v>
      </c>
      <c r="BV181" s="11">
        <f t="shared" si="44"/>
        <v>12.65382722</v>
      </c>
      <c r="BW181" s="11">
        <f t="shared" si="44"/>
        <v>12.72354456</v>
      </c>
      <c r="BX181" s="11">
        <f t="shared" si="44"/>
        <v>12.79428311</v>
      </c>
      <c r="BY181" s="11">
        <f t="shared" si="44"/>
        <v>12.86607248</v>
      </c>
      <c r="BZ181" s="11">
        <f t="shared" si="44"/>
        <v>12.93894497</v>
      </c>
      <c r="CA181" s="11">
        <f t="shared" si="44"/>
        <v>13.01293565</v>
      </c>
      <c r="CB181" s="11">
        <f t="shared" si="44"/>
        <v>13.08808251</v>
      </c>
      <c r="CC181" s="11">
        <f t="shared" si="44"/>
        <v>13.16442661</v>
      </c>
      <c r="CD181" s="11">
        <f t="shared" si="44"/>
        <v>13.24201217</v>
      </c>
      <c r="CE181" s="11">
        <f t="shared" si="44"/>
        <v>13.32088669</v>
      </c>
      <c r="CF181" s="11">
        <f t="shared" si="44"/>
        <v>13.40110107</v>
      </c>
      <c r="CG181" s="11">
        <f t="shared" si="44"/>
        <v>13.48270966</v>
      </c>
      <c r="CH181" s="11">
        <f t="shared" si="44"/>
        <v>13.56577034</v>
      </c>
      <c r="CI181" s="11">
        <f t="shared" si="44"/>
        <v>13.65034454</v>
      </c>
      <c r="CJ181" s="11">
        <f t="shared" si="44"/>
        <v>13.73649725</v>
      </c>
      <c r="CK181" s="11">
        <f t="shared" si="44"/>
        <v>13.82429701</v>
      </c>
      <c r="CL181" s="11">
        <f t="shared" si="44"/>
        <v>13.91381578</v>
      </c>
      <c r="CM181" s="11">
        <f t="shared" si="44"/>
        <v>14.00512885</v>
      </c>
      <c r="CN181" s="11">
        <f t="shared" si="44"/>
        <v>14.09831462</v>
      </c>
      <c r="CO181" s="11">
        <f t="shared" si="44"/>
        <v>14.19345437</v>
      </c>
      <c r="CP181" s="11">
        <f t="shared" si="44"/>
        <v>14.29063185</v>
      </c>
      <c r="CQ181" s="11">
        <f t="shared" si="44"/>
        <v>14.38993291</v>
      </c>
      <c r="CR181" s="11">
        <f t="shared" si="44"/>
        <v>14.49144486</v>
      </c>
      <c r="CS181" s="11">
        <f t="shared" si="44"/>
        <v>14.59525581</v>
      </c>
      <c r="CT181" s="11">
        <f t="shared" si="44"/>
        <v>14.70145382</v>
      </c>
      <c r="CU181" s="11">
        <f t="shared" si="44"/>
        <v>14.8101259</v>
      </c>
      <c r="CV181" s="11">
        <f t="shared" si="44"/>
        <v>14.92135678</v>
      </c>
      <c r="CW181" s="11">
        <f t="shared" si="44"/>
        <v>15.03522753</v>
      </c>
      <c r="CX181" s="11">
        <f t="shared" si="44"/>
        <v>15.15181385</v>
      </c>
      <c r="CY181" s="11">
        <f t="shared" si="44"/>
        <v>15.27118422</v>
      </c>
      <c r="CZ181" s="5"/>
      <c r="DA181" s="5"/>
      <c r="DB181" s="5"/>
      <c r="DC181" s="5"/>
    </row>
    <row r="182" ht="15.75" customHeight="1">
      <c r="A182" s="5" t="s">
        <v>117</v>
      </c>
      <c r="B182" s="5" t="s">
        <v>62</v>
      </c>
      <c r="C182" s="8">
        <v>0.9386222196822736</v>
      </c>
      <c r="D182" s="8">
        <v>1.0075383257744774</v>
      </c>
      <c r="E182" s="8">
        <v>1.0770997195458332</v>
      </c>
      <c r="F182" s="8">
        <v>1.1474116077255438</v>
      </c>
      <c r="G182" s="8">
        <v>1.2206294890973273</v>
      </c>
      <c r="H182" s="8">
        <v>1.3000870916136258</v>
      </c>
      <c r="I182" s="8">
        <v>1.3797611828674772</v>
      </c>
      <c r="J182" s="8">
        <v>1.450085883796931</v>
      </c>
      <c r="K182" s="8">
        <v>1.5232133666676633</v>
      </c>
      <c r="L182" s="8">
        <v>1.603337123206337</v>
      </c>
      <c r="M182" s="8">
        <v>1.6731965930543722</v>
      </c>
      <c r="N182" s="8">
        <v>1.738098431344212</v>
      </c>
      <c r="O182" s="8">
        <v>1.8041742912202698</v>
      </c>
      <c r="P182" s="8">
        <v>1.8754776943617013</v>
      </c>
      <c r="Q182" s="8">
        <v>1.9482357948797306</v>
      </c>
      <c r="R182" s="8">
        <v>2.0206905713111762</v>
      </c>
      <c r="S182" s="8">
        <v>2.0920189162089327</v>
      </c>
      <c r="T182" s="8">
        <v>2.1593234858824863</v>
      </c>
      <c r="U182" s="8">
        <v>2.2300129942841838</v>
      </c>
      <c r="V182" s="8">
        <v>2.2981807334666775</v>
      </c>
      <c r="W182" s="8">
        <v>2.358849004617986</v>
      </c>
      <c r="X182" s="8">
        <v>2.4136105675138415</v>
      </c>
      <c r="Y182" s="8">
        <v>2.4716162416326135</v>
      </c>
      <c r="Z182" s="8">
        <v>2.5343747999268786</v>
      </c>
      <c r="AA182" s="8">
        <v>2.5851511553217295</v>
      </c>
      <c r="AB182" s="8">
        <v>2.6191866020603354</v>
      </c>
      <c r="AC182" s="8">
        <v>2.656954158225697</v>
      </c>
      <c r="AD182" s="8">
        <v>2.700795183473514</v>
      </c>
      <c r="AE182" s="8">
        <v>2.750300375319293</v>
      </c>
      <c r="AF182" s="8">
        <v>2.7976024958236447</v>
      </c>
      <c r="AG182" s="8">
        <v>2.8326443766210208</v>
      </c>
      <c r="AH182" s="8">
        <v>2.860815151366212</v>
      </c>
      <c r="AI182" s="8">
        <v>2.8803822995314645</v>
      </c>
      <c r="AJ182" s="8">
        <v>2.906332865258819</v>
      </c>
      <c r="AK182" s="8">
        <v>2.9429042820210807</v>
      </c>
      <c r="AL182" s="8">
        <v>2.9810714741343523</v>
      </c>
      <c r="AM182" s="8">
        <v>3.022200505955426</v>
      </c>
      <c r="AN182" s="8">
        <v>3.0633156676708095</v>
      </c>
      <c r="AO182" s="8">
        <v>3.102584835746661</v>
      </c>
      <c r="AP182" s="8">
        <v>3.1389442855334138</v>
      </c>
      <c r="AQ182" s="8">
        <v>3.1724840446782223</v>
      </c>
      <c r="AR182" s="8">
        <v>3.176722180582494</v>
      </c>
      <c r="AS182" s="8">
        <v>3.1847660673925597</v>
      </c>
      <c r="AT182" s="8">
        <v>3.1955555383687813</v>
      </c>
      <c r="AU182" s="8">
        <v>3.2119454357561588</v>
      </c>
      <c r="AV182" s="8">
        <v>3.223976192065868</v>
      </c>
      <c r="AW182" s="8">
        <v>3.2499209140073453</v>
      </c>
      <c r="AX182" s="8">
        <v>3.276306319203195</v>
      </c>
      <c r="AY182" s="8">
        <v>3.305299343688444</v>
      </c>
      <c r="AZ182" s="8">
        <v>3.3341288098057196</v>
      </c>
      <c r="BA182" s="8">
        <v>3.3659652588393043</v>
      </c>
      <c r="BB182" s="8">
        <v>3.4201291800049356</v>
      </c>
      <c r="BC182" s="8">
        <v>3.4616875324697634</v>
      </c>
      <c r="BD182" s="8">
        <v>3.5175516592032343</v>
      </c>
      <c r="BE182" s="8">
        <v>3.5661355762338536</v>
      </c>
      <c r="BF182" s="8">
        <v>3.628649840261061</v>
      </c>
      <c r="BG182" s="8">
        <v>3.6933409385019287</v>
      </c>
      <c r="BH182" s="8">
        <v>3.7319663749664893</v>
      </c>
      <c r="BI182" s="8">
        <v>3.7445326496761298</v>
      </c>
      <c r="BJ182" s="8">
        <v>3.7439389643487417</v>
      </c>
      <c r="BK182" s="8">
        <v>3.727045958225501</v>
      </c>
      <c r="BL182" s="8">
        <v>3.7272745098364726</v>
      </c>
      <c r="BM182" s="8">
        <v>3.746697042373473</v>
      </c>
      <c r="BN182" s="8">
        <v>3.7656753741604776</v>
      </c>
      <c r="BO182" s="8">
        <v>3.769535762182752</v>
      </c>
      <c r="BP182" s="8">
        <v>3.77060262399687</v>
      </c>
      <c r="BQ182" s="8">
        <v>3.784216614832768</v>
      </c>
      <c r="BR182" s="8">
        <v>3.802747282370534</v>
      </c>
      <c r="BS182" s="8">
        <v>3.8321107402219026</v>
      </c>
      <c r="BT182" s="8">
        <v>3.858579239446797</v>
      </c>
      <c r="BU182" s="8">
        <v>3.8624060187637292</v>
      </c>
      <c r="BV182" s="8">
        <v>3.9219894097632477</v>
      </c>
      <c r="BW182" s="8">
        <v>3.93046398900615</v>
      </c>
      <c r="BX182" s="8">
        <v>3.939395872137015</v>
      </c>
      <c r="BY182" s="8">
        <v>3.9488092886312454</v>
      </c>
      <c r="BZ182" s="8">
        <v>3.9587296864060804</v>
      </c>
      <c r="CA182" s="8">
        <v>3.96918378305754</v>
      </c>
      <c r="CB182" s="8">
        <v>3.9801996175931094</v>
      </c>
      <c r="CC182" s="8">
        <v>3.991806602335122</v>
      </c>
      <c r="CD182" s="8">
        <v>4.004035574598318</v>
      </c>
      <c r="CE182" s="8">
        <v>4.016918847661726</v>
      </c>
      <c r="CF182" s="8">
        <v>4.030490260458121</v>
      </c>
      <c r="CG182" s="8">
        <v>4.044785225291872</v>
      </c>
      <c r="CH182" s="8">
        <v>4.059840772765967</v>
      </c>
      <c r="CI182" s="8">
        <v>4.075695592948871</v>
      </c>
      <c r="CJ182" s="8">
        <v>4.0923900716391515</v>
      </c>
      <c r="CK182" s="8">
        <v>4.1099663203875965</v>
      </c>
      <c r="CL182" s="8">
        <v>4.128468198709824</v>
      </c>
      <c r="CM182" s="8">
        <v>4.14794132666398</v>
      </c>
      <c r="CN182" s="8">
        <v>4.168433085674661</v>
      </c>
      <c r="CO182" s="8">
        <v>4.189992605152528</v>
      </c>
      <c r="CP182" s="8">
        <v>4.212670732085681</v>
      </c>
      <c r="CQ182" s="8">
        <v>4.236519980361378</v>
      </c>
      <c r="CR182" s="8">
        <v>4.261594456112217</v>
      </c>
      <c r="CS182" s="8">
        <v>4.287949754868549</v>
      </c>
      <c r="CT182" s="8">
        <v>4.3156428257384345</v>
      </c>
      <c r="CU182" s="8">
        <v>4.3447317972297705</v>
      </c>
      <c r="CV182" s="8">
        <v>4.375275758681278</v>
      </c>
      <c r="CW182" s="8">
        <v>4.407334490587755</v>
      </c>
      <c r="CX182" s="8">
        <v>4.4409681364038915</v>
      </c>
      <c r="CY182" s="8">
        <v>4.476236807709036</v>
      </c>
      <c r="CZ182" s="5"/>
      <c r="DA182" s="5" t="s">
        <v>63</v>
      </c>
      <c r="DB182" s="5"/>
      <c r="DC182" s="5"/>
    </row>
    <row r="183" ht="15.75" customHeight="1">
      <c r="A183" s="5" t="s">
        <v>117</v>
      </c>
      <c r="B183" s="5" t="s">
        <v>64</v>
      </c>
      <c r="C183" s="9">
        <v>1.237654670669809</v>
      </c>
      <c r="D183" s="9">
        <v>1.3285265238778399</v>
      </c>
      <c r="E183" s="9">
        <v>1.4202492446829242</v>
      </c>
      <c r="F183" s="9">
        <v>1.5129615570612667</v>
      </c>
      <c r="G183" s="9">
        <v>1.6095056721807521</v>
      </c>
      <c r="H183" s="9">
        <v>1.7142773973125176</v>
      </c>
      <c r="I183" s="9">
        <v>1.8193345747238037</v>
      </c>
      <c r="J183" s="9">
        <v>1.9120637546819128</v>
      </c>
      <c r="K183" s="9">
        <v>2.008488607160231</v>
      </c>
      <c r="L183" s="9">
        <v>2.1141385707160127</v>
      </c>
      <c r="M183" s="9">
        <v>2.206254018993271</v>
      </c>
      <c r="N183" s="9">
        <v>2.291832089387909</v>
      </c>
      <c r="O183" s="9">
        <v>2.378957641658047</v>
      </c>
      <c r="P183" s="9">
        <v>2.4729751764037915</v>
      </c>
      <c r="Q183" s="9">
        <v>2.5689092105971816</v>
      </c>
      <c r="R183" s="9">
        <v>2.6644406429587266</v>
      </c>
      <c r="S183" s="9">
        <v>2.75848267791699</v>
      </c>
      <c r="T183" s="9">
        <v>2.84721285898262</v>
      </c>
      <c r="U183" s="9">
        <v>2.940397399776277</v>
      </c>
      <c r="V183" s="9">
        <v>3.030244048670781</v>
      </c>
      <c r="W183" s="9">
        <v>3.1101844330420017</v>
      </c>
      <c r="X183" s="9">
        <v>3.182313796100417</v>
      </c>
      <c r="Y183" s="9">
        <v>3.2586906043725095</v>
      </c>
      <c r="Z183" s="9">
        <v>3.3412957685893545</v>
      </c>
      <c r="AA183" s="9">
        <v>3.408052658195423</v>
      </c>
      <c r="AB183" s="9">
        <v>3.452675113797603</v>
      </c>
      <c r="AC183" s="9">
        <v>3.5021458297228505</v>
      </c>
      <c r="AD183" s="9">
        <v>3.5595381062817704</v>
      </c>
      <c r="AE183" s="9">
        <v>3.62429721135585</v>
      </c>
      <c r="AF183" s="9">
        <v>3.686033673176551</v>
      </c>
      <c r="AG183" s="9">
        <v>3.7314698857538473</v>
      </c>
      <c r="AH183" s="9">
        <v>3.7676965701654592</v>
      </c>
      <c r="AI183" s="9">
        <v>3.792412107306194</v>
      </c>
      <c r="AJ183" s="9">
        <v>3.8253623456541015</v>
      </c>
      <c r="AK183" s="9">
        <v>3.8721196117989507</v>
      </c>
      <c r="AL183" s="9">
        <v>3.92076950709508</v>
      </c>
      <c r="AM183" s="9">
        <v>3.973100514080428</v>
      </c>
      <c r="AN183" s="9">
        <v>4.025177537097729</v>
      </c>
      <c r="AO183" s="9">
        <v>4.074574926289609</v>
      </c>
      <c r="AP183" s="9">
        <v>4.119881799940356</v>
      </c>
      <c r="AQ183" s="9">
        <v>4.1612101490957</v>
      </c>
      <c r="AR183" s="9">
        <v>4.163784235242265</v>
      </c>
      <c r="AS183" s="9">
        <v>4.171140568678339</v>
      </c>
      <c r="AT183" s="9">
        <v>4.1818812633863915</v>
      </c>
      <c r="AU183" s="9">
        <v>4.199771674585244</v>
      </c>
      <c r="AV183" s="9">
        <v>4.211681076409792</v>
      </c>
      <c r="AW183" s="9">
        <v>4.217412716416708</v>
      </c>
      <c r="AX183" s="9">
        <v>4.2389328645145055</v>
      </c>
      <c r="AY183" s="9">
        <v>4.27148172461041</v>
      </c>
      <c r="AZ183" s="9">
        <v>4.306606095290652</v>
      </c>
      <c r="BA183" s="9">
        <v>4.333231963725415</v>
      </c>
      <c r="BB183" s="9">
        <v>4.354751242090944</v>
      </c>
      <c r="BC183" s="9">
        <v>4.362290679302413</v>
      </c>
      <c r="BD183" s="9">
        <v>4.349614044163777</v>
      </c>
      <c r="BE183" s="9">
        <v>4.352562826331287</v>
      </c>
      <c r="BF183" s="9">
        <v>4.354558669392942</v>
      </c>
      <c r="BG183" s="9">
        <v>4.3624071827161535</v>
      </c>
      <c r="BH183" s="9">
        <v>4.392573814271649</v>
      </c>
      <c r="BI183" s="9">
        <v>4.4003125449050895</v>
      </c>
      <c r="BJ183" s="9">
        <v>4.3700093855245505</v>
      </c>
      <c r="BK183" s="9">
        <v>4.314376159442291</v>
      </c>
      <c r="BL183" s="9">
        <v>4.262513377063164</v>
      </c>
      <c r="BM183" s="9">
        <v>4.215242844634574</v>
      </c>
      <c r="BN183" s="9">
        <v>4.17799364667967</v>
      </c>
      <c r="BO183" s="9">
        <v>4.142385544516115</v>
      </c>
      <c r="BP183" s="9">
        <v>4.099450834514861</v>
      </c>
      <c r="BQ183" s="9">
        <v>4.043297569496949</v>
      </c>
      <c r="BR183" s="9">
        <v>3.9864476374650684</v>
      </c>
      <c r="BS183" s="9">
        <v>3.949122756228543</v>
      </c>
      <c r="BT183" s="9">
        <v>3.9199964675351127</v>
      </c>
      <c r="BU183" s="9">
        <v>3.8818331635417276</v>
      </c>
      <c r="BV183" s="9">
        <v>3.8953013968254253</v>
      </c>
      <c r="BW183" s="9">
        <v>3.90592822989734</v>
      </c>
      <c r="BX183" s="9">
        <v>3.9172006428274795</v>
      </c>
      <c r="BY183" s="9">
        <v>3.929157053543689</v>
      </c>
      <c r="BZ183" s="9">
        <v>3.9418380297645452</v>
      </c>
      <c r="CA183" s="9">
        <v>3.9552863848988733</v>
      </c>
      <c r="CB183" s="9">
        <v>3.969547273515002</v>
      </c>
      <c r="CC183" s="9">
        <v>3.9846682852422086</v>
      </c>
      <c r="CD183" s="9">
        <v>4.000699535704396</v>
      </c>
      <c r="CE183" s="9">
        <v>4.017693752775861</v>
      </c>
      <c r="CF183" s="9">
        <v>4.035706356083435</v>
      </c>
      <c r="CG183" s="9">
        <v>4.054795527250017</v>
      </c>
      <c r="CH183" s="9">
        <v>4.075022267872197</v>
      </c>
      <c r="CI183" s="9">
        <v>4.096450441639276</v>
      </c>
      <c r="CJ183" s="9">
        <v>4.119146796321762</v>
      </c>
      <c r="CK183" s="9">
        <v>4.143180960573033</v>
      </c>
      <c r="CL183" s="9">
        <v>4.168625409587167</v>
      </c>
      <c r="CM183" s="9">
        <v>4.195555392628177</v>
      </c>
      <c r="CN183" s="9">
        <v>4.224048814281695</v>
      </c>
      <c r="CO183" s="9">
        <v>4.254186059972985</v>
      </c>
      <c r="CP183" s="9">
        <v>4.286049754842557</v>
      </c>
      <c r="CQ183" s="9">
        <v>4.319724443477117</v>
      </c>
      <c r="CR183" s="9">
        <v>4.355296176272806</v>
      </c>
      <c r="CS183" s="9">
        <v>4.392851986387412</v>
      </c>
      <c r="CT183" s="9">
        <v>4.432479239364262</v>
      </c>
      <c r="CU183" s="9">
        <v>4.474264835653575</v>
      </c>
      <c r="CV183" s="9">
        <v>4.518294244519898</v>
      </c>
      <c r="CW183" s="9">
        <v>4.564650346350482</v>
      </c>
      <c r="CX183" s="9">
        <v>4.613412059363634</v>
      </c>
      <c r="CY183" s="9">
        <v>4.664652726414033</v>
      </c>
      <c r="CZ183" s="5"/>
      <c r="DA183" s="5" t="s">
        <v>63</v>
      </c>
      <c r="DB183" s="5"/>
      <c r="DC183" s="5"/>
    </row>
    <row r="184" ht="15.75" customHeight="1">
      <c r="A184" s="5" t="s">
        <v>117</v>
      </c>
      <c r="B184" s="5" t="s">
        <v>65</v>
      </c>
      <c r="C184" s="8">
        <v>1.6352242288039436</v>
      </c>
      <c r="D184" s="8">
        <v>1.7552865248671872</v>
      </c>
      <c r="E184" s="8">
        <v>1.8764727062996807</v>
      </c>
      <c r="F184" s="8">
        <v>1.998965611492058</v>
      </c>
      <c r="G184" s="8">
        <v>2.12651950342672</v>
      </c>
      <c r="H184" s="8">
        <v>2.2649404023523427</v>
      </c>
      <c r="I184" s="8">
        <v>2.403731566411033</v>
      </c>
      <c r="J184" s="8">
        <v>2.526222092946995</v>
      </c>
      <c r="K184" s="8">
        <v>2.6535738796516077</v>
      </c>
      <c r="L184" s="8">
        <v>2.7930789296362937</v>
      </c>
      <c r="M184" s="8">
        <v>2.9146469421255197</v>
      </c>
      <c r="N184" s="8">
        <v>3.0274972199139176</v>
      </c>
      <c r="O184" s="8">
        <v>3.142276315509609</v>
      </c>
      <c r="P184" s="8">
        <v>3.2660013853015126</v>
      </c>
      <c r="Q184" s="8">
        <v>3.3920446998936282</v>
      </c>
      <c r="R184" s="8">
        <v>3.5172783183594456</v>
      </c>
      <c r="S184" s="8">
        <v>3.6401930430146514</v>
      </c>
      <c r="T184" s="8">
        <v>3.7556568955917804</v>
      </c>
      <c r="U184" s="8">
        <v>3.8764849225630904</v>
      </c>
      <c r="V184" s="8">
        <v>3.9922888798147627</v>
      </c>
      <c r="W184" s="8">
        <v>4.094295581185531</v>
      </c>
      <c r="X184" s="8">
        <v>4.185272357044954</v>
      </c>
      <c r="Y184" s="8">
        <v>4.281014236930307</v>
      </c>
      <c r="Z184" s="8">
        <v>4.384065875489289</v>
      </c>
      <c r="AA184" s="8">
        <v>4.465196252687025</v>
      </c>
      <c r="AB184" s="8">
        <v>4.516048743964401</v>
      </c>
      <c r="AC184" s="8">
        <v>4.572235124832782</v>
      </c>
      <c r="AD184" s="8">
        <v>4.637790371983825</v>
      </c>
      <c r="AE184" s="8">
        <v>4.711968528526637</v>
      </c>
      <c r="AF184" s="8">
        <v>4.781041097508873</v>
      </c>
      <c r="AG184" s="8">
        <v>4.827473414012748</v>
      </c>
      <c r="AH184" s="8">
        <v>4.860681918663304</v>
      </c>
      <c r="AI184" s="8">
        <v>4.877622064454454</v>
      </c>
      <c r="AJ184" s="8">
        <v>4.904407677725443</v>
      </c>
      <c r="AK184" s="8">
        <v>4.948427558670438</v>
      </c>
      <c r="AL184" s="8">
        <v>4.993966527546732</v>
      </c>
      <c r="AM184" s="8">
        <v>5.04341306227732</v>
      </c>
      <c r="AN184" s="8">
        <v>5.091592099827679</v>
      </c>
      <c r="AO184" s="8">
        <v>5.13532161462371</v>
      </c>
      <c r="AP184" s="8">
        <v>5.17275958047499</v>
      </c>
      <c r="AQ184" s="8">
        <v>5.204076168705509</v>
      </c>
      <c r="AR184" s="8">
        <v>5.185222140294928</v>
      </c>
      <c r="AS184" s="8">
        <v>5.1720830874874055</v>
      </c>
      <c r="AT184" s="8">
        <v>5.162842065972505</v>
      </c>
      <c r="AU184" s="8">
        <v>5.162507594274628</v>
      </c>
      <c r="AV184" s="8">
        <v>5.153768950324159</v>
      </c>
      <c r="AW184" s="8">
        <v>5.142518976997424</v>
      </c>
      <c r="AX184" s="8">
        <v>5.135594192877522</v>
      </c>
      <c r="AY184" s="8">
        <v>5.112197168166617</v>
      </c>
      <c r="AZ184" s="8">
        <v>5.1055144540378</v>
      </c>
      <c r="BA184" s="8">
        <v>5.097909689147785</v>
      </c>
      <c r="BB184" s="8">
        <v>5.100147281052527</v>
      </c>
      <c r="BC184" s="8">
        <v>5.112243441640642</v>
      </c>
      <c r="BD184" s="8">
        <v>5.118980393760695</v>
      </c>
      <c r="BE184" s="8">
        <v>5.147941259201933</v>
      </c>
      <c r="BF184" s="8">
        <v>5.181067475213838</v>
      </c>
      <c r="BG184" s="8">
        <v>5.217278444846176</v>
      </c>
      <c r="BH184" s="8">
        <v>5.286840607264744</v>
      </c>
      <c r="BI184" s="8">
        <v>5.31468622614188</v>
      </c>
      <c r="BJ184" s="8">
        <v>5.296656220546048</v>
      </c>
      <c r="BK184" s="8">
        <v>5.26394966377405</v>
      </c>
      <c r="BL184" s="8">
        <v>5.2485576394959255</v>
      </c>
      <c r="BM184" s="8">
        <v>5.235639878133938</v>
      </c>
      <c r="BN184" s="8">
        <v>5.234243867385363</v>
      </c>
      <c r="BO184" s="8">
        <v>5.2238037533937245</v>
      </c>
      <c r="BP184" s="8">
        <v>5.1973662138412235</v>
      </c>
      <c r="BQ184" s="8">
        <v>5.129132854998181</v>
      </c>
      <c r="BR184" s="8">
        <v>5.060802483078477</v>
      </c>
      <c r="BS184" s="8">
        <v>5.040793689398232</v>
      </c>
      <c r="BT184" s="8">
        <v>5.029506503763518</v>
      </c>
      <c r="BU184" s="8">
        <v>5.008963229958084</v>
      </c>
      <c r="BV184" s="8">
        <v>5.037509672590823</v>
      </c>
      <c r="BW184" s="8">
        <v>5.079870366178835</v>
      </c>
      <c r="BX184" s="8">
        <v>5.121663901734406</v>
      </c>
      <c r="BY184" s="8">
        <v>5.162882920264129</v>
      </c>
      <c r="BZ184" s="8">
        <v>5.203520774760501</v>
      </c>
      <c r="CA184" s="8">
        <v>5.243571521420665</v>
      </c>
      <c r="CB184" s="8">
        <v>5.283029909437402</v>
      </c>
      <c r="CC184" s="8">
        <v>5.3218913694517935</v>
      </c>
      <c r="CD184" s="8">
        <v>5.360152000760141</v>
      </c>
      <c r="CE184" s="8">
        <v>5.397808557367686</v>
      </c>
      <c r="CF184" s="8">
        <v>5.4348584329843</v>
      </c>
      <c r="CG184" s="8">
        <v>5.471299645056175</v>
      </c>
      <c r="CH184" s="8">
        <v>5.507130817927173</v>
      </c>
      <c r="CI184" s="8">
        <v>5.542351165223915</v>
      </c>
      <c r="CJ184" s="8">
        <v>5.576960471556177</v>
      </c>
      <c r="CK184" s="8">
        <v>5.610959073622454</v>
      </c>
      <c r="CL184" s="8">
        <v>5.644347840809232</v>
      </c>
      <c r="CM184" s="8">
        <v>5.6771281553697115</v>
      </c>
      <c r="CN184" s="8">
        <v>5.709301892263862</v>
      </c>
      <c r="CO184" s="8">
        <v>5.740871398740242</v>
      </c>
      <c r="CP184" s="8">
        <v>5.7718394737358105</v>
      </c>
      <c r="CQ184" s="8">
        <v>5.802209347166163</v>
      </c>
      <c r="CR184" s="8">
        <v>5.831984659175653</v>
      </c>
      <c r="CS184" s="8">
        <v>5.861169439412656</v>
      </c>
      <c r="CT184" s="8">
        <v>5.889768086391228</v>
      </c>
      <c r="CU184" s="8">
        <v>5.917785346996948</v>
      </c>
      <c r="CV184" s="8">
        <v>5.945226296189939</v>
      </c>
      <c r="CW184" s="8">
        <v>5.972096316955018</v>
      </c>
      <c r="CX184" s="8">
        <v>5.998401080544093</v>
      </c>
      <c r="CY184" s="8">
        <v>6.024146527052629</v>
      </c>
      <c r="CZ184" s="5"/>
      <c r="DA184" s="5" t="s">
        <v>63</v>
      </c>
      <c r="DB184" s="5"/>
      <c r="DC184" s="5"/>
    </row>
    <row r="185" ht="15.75" customHeight="1">
      <c r="A185" s="10" t="s">
        <v>117</v>
      </c>
      <c r="B185" s="10" t="s">
        <v>66</v>
      </c>
      <c r="C185" s="11">
        <f t="shared" ref="C185:CY185" si="45">SUM(C182:C184)</f>
        <v>3.811501119</v>
      </c>
      <c r="D185" s="11">
        <f t="shared" si="45"/>
        <v>4.091351375</v>
      </c>
      <c r="E185" s="11">
        <f t="shared" si="45"/>
        <v>4.373821671</v>
      </c>
      <c r="F185" s="11">
        <f t="shared" si="45"/>
        <v>4.659338776</v>
      </c>
      <c r="G185" s="11">
        <f t="shared" si="45"/>
        <v>4.956654665</v>
      </c>
      <c r="H185" s="11">
        <f t="shared" si="45"/>
        <v>5.279304891</v>
      </c>
      <c r="I185" s="11">
        <f t="shared" si="45"/>
        <v>5.602827324</v>
      </c>
      <c r="J185" s="11">
        <f t="shared" si="45"/>
        <v>5.888371731</v>
      </c>
      <c r="K185" s="11">
        <f t="shared" si="45"/>
        <v>6.185275853</v>
      </c>
      <c r="L185" s="11">
        <f t="shared" si="45"/>
        <v>6.510554624</v>
      </c>
      <c r="M185" s="11">
        <f t="shared" si="45"/>
        <v>6.794097554</v>
      </c>
      <c r="N185" s="11">
        <f t="shared" si="45"/>
        <v>7.057427741</v>
      </c>
      <c r="O185" s="11">
        <f t="shared" si="45"/>
        <v>7.325408248</v>
      </c>
      <c r="P185" s="11">
        <f t="shared" si="45"/>
        <v>7.614454256</v>
      </c>
      <c r="Q185" s="11">
        <f t="shared" si="45"/>
        <v>7.909189705</v>
      </c>
      <c r="R185" s="11">
        <f t="shared" si="45"/>
        <v>8.202409533</v>
      </c>
      <c r="S185" s="11">
        <f t="shared" si="45"/>
        <v>8.490694637</v>
      </c>
      <c r="T185" s="11">
        <f t="shared" si="45"/>
        <v>8.76219324</v>
      </c>
      <c r="U185" s="11">
        <f t="shared" si="45"/>
        <v>9.046895317</v>
      </c>
      <c r="V185" s="11">
        <f t="shared" si="45"/>
        <v>9.320713662</v>
      </c>
      <c r="W185" s="11">
        <f t="shared" si="45"/>
        <v>9.563329019</v>
      </c>
      <c r="X185" s="11">
        <f t="shared" si="45"/>
        <v>9.781196721</v>
      </c>
      <c r="Y185" s="11">
        <f t="shared" si="45"/>
        <v>10.01132108</v>
      </c>
      <c r="Z185" s="11">
        <f t="shared" si="45"/>
        <v>10.25973644</v>
      </c>
      <c r="AA185" s="11">
        <f t="shared" si="45"/>
        <v>10.45840007</v>
      </c>
      <c r="AB185" s="11">
        <f t="shared" si="45"/>
        <v>10.58791046</v>
      </c>
      <c r="AC185" s="11">
        <f t="shared" si="45"/>
        <v>10.73133511</v>
      </c>
      <c r="AD185" s="11">
        <f t="shared" si="45"/>
        <v>10.89812366</v>
      </c>
      <c r="AE185" s="11">
        <f t="shared" si="45"/>
        <v>11.08656612</v>
      </c>
      <c r="AF185" s="11">
        <f t="shared" si="45"/>
        <v>11.26467727</v>
      </c>
      <c r="AG185" s="11">
        <f t="shared" si="45"/>
        <v>11.39158768</v>
      </c>
      <c r="AH185" s="11">
        <f t="shared" si="45"/>
        <v>11.48919364</v>
      </c>
      <c r="AI185" s="11">
        <f t="shared" si="45"/>
        <v>11.55041647</v>
      </c>
      <c r="AJ185" s="11">
        <f t="shared" si="45"/>
        <v>11.63610289</v>
      </c>
      <c r="AK185" s="11">
        <f t="shared" si="45"/>
        <v>11.76345145</v>
      </c>
      <c r="AL185" s="11">
        <f t="shared" si="45"/>
        <v>11.89580751</v>
      </c>
      <c r="AM185" s="11">
        <f t="shared" si="45"/>
        <v>12.03871408</v>
      </c>
      <c r="AN185" s="11">
        <f t="shared" si="45"/>
        <v>12.1800853</v>
      </c>
      <c r="AO185" s="11">
        <f t="shared" si="45"/>
        <v>12.31248138</v>
      </c>
      <c r="AP185" s="11">
        <f t="shared" si="45"/>
        <v>12.43158567</v>
      </c>
      <c r="AQ185" s="11">
        <f t="shared" si="45"/>
        <v>12.53777036</v>
      </c>
      <c r="AR185" s="11">
        <f t="shared" si="45"/>
        <v>12.52572856</v>
      </c>
      <c r="AS185" s="11">
        <f t="shared" si="45"/>
        <v>12.52798972</v>
      </c>
      <c r="AT185" s="11">
        <f t="shared" si="45"/>
        <v>12.54027887</v>
      </c>
      <c r="AU185" s="11">
        <f t="shared" si="45"/>
        <v>12.5742247</v>
      </c>
      <c r="AV185" s="11">
        <f t="shared" si="45"/>
        <v>12.58942622</v>
      </c>
      <c r="AW185" s="11">
        <f t="shared" si="45"/>
        <v>12.60985261</v>
      </c>
      <c r="AX185" s="11">
        <f t="shared" si="45"/>
        <v>12.65083338</v>
      </c>
      <c r="AY185" s="11">
        <f t="shared" si="45"/>
        <v>12.68897824</v>
      </c>
      <c r="AZ185" s="11">
        <f t="shared" si="45"/>
        <v>12.74624936</v>
      </c>
      <c r="BA185" s="11">
        <f t="shared" si="45"/>
        <v>12.79710691</v>
      </c>
      <c r="BB185" s="11">
        <f t="shared" si="45"/>
        <v>12.8750277</v>
      </c>
      <c r="BC185" s="11">
        <f t="shared" si="45"/>
        <v>12.93622165</v>
      </c>
      <c r="BD185" s="11">
        <f t="shared" si="45"/>
        <v>12.9861461</v>
      </c>
      <c r="BE185" s="11">
        <f t="shared" si="45"/>
        <v>13.06663966</v>
      </c>
      <c r="BF185" s="11">
        <f t="shared" si="45"/>
        <v>13.16427598</v>
      </c>
      <c r="BG185" s="11">
        <f t="shared" si="45"/>
        <v>13.27302657</v>
      </c>
      <c r="BH185" s="11">
        <f t="shared" si="45"/>
        <v>13.4113808</v>
      </c>
      <c r="BI185" s="11">
        <f t="shared" si="45"/>
        <v>13.45953142</v>
      </c>
      <c r="BJ185" s="11">
        <f t="shared" si="45"/>
        <v>13.41060457</v>
      </c>
      <c r="BK185" s="11">
        <f t="shared" si="45"/>
        <v>13.30537178</v>
      </c>
      <c r="BL185" s="11">
        <f t="shared" si="45"/>
        <v>13.23834553</v>
      </c>
      <c r="BM185" s="11">
        <f t="shared" si="45"/>
        <v>13.19757977</v>
      </c>
      <c r="BN185" s="11">
        <f t="shared" si="45"/>
        <v>13.17791289</v>
      </c>
      <c r="BO185" s="11">
        <f t="shared" si="45"/>
        <v>13.13572506</v>
      </c>
      <c r="BP185" s="11">
        <f t="shared" si="45"/>
        <v>13.06741967</v>
      </c>
      <c r="BQ185" s="11">
        <f t="shared" si="45"/>
        <v>12.95664704</v>
      </c>
      <c r="BR185" s="11">
        <f t="shared" si="45"/>
        <v>12.8499974</v>
      </c>
      <c r="BS185" s="11">
        <f t="shared" si="45"/>
        <v>12.82202719</v>
      </c>
      <c r="BT185" s="11">
        <f t="shared" si="45"/>
        <v>12.80808221</v>
      </c>
      <c r="BU185" s="11">
        <f t="shared" si="45"/>
        <v>12.75320241</v>
      </c>
      <c r="BV185" s="11">
        <f t="shared" si="45"/>
        <v>12.85480048</v>
      </c>
      <c r="BW185" s="11">
        <f t="shared" si="45"/>
        <v>12.91626259</v>
      </c>
      <c r="BX185" s="11">
        <f t="shared" si="45"/>
        <v>12.97826042</v>
      </c>
      <c r="BY185" s="11">
        <f t="shared" si="45"/>
        <v>13.04084926</v>
      </c>
      <c r="BZ185" s="11">
        <f t="shared" si="45"/>
        <v>13.10408849</v>
      </c>
      <c r="CA185" s="11">
        <f t="shared" si="45"/>
        <v>13.16804169</v>
      </c>
      <c r="CB185" s="11">
        <f t="shared" si="45"/>
        <v>13.2327768</v>
      </c>
      <c r="CC185" s="11">
        <f t="shared" si="45"/>
        <v>13.29836626</v>
      </c>
      <c r="CD185" s="11">
        <f t="shared" si="45"/>
        <v>13.36488711</v>
      </c>
      <c r="CE185" s="11">
        <f t="shared" si="45"/>
        <v>13.43242116</v>
      </c>
      <c r="CF185" s="11">
        <f t="shared" si="45"/>
        <v>13.50105505</v>
      </c>
      <c r="CG185" s="11">
        <f t="shared" si="45"/>
        <v>13.5708804</v>
      </c>
      <c r="CH185" s="11">
        <f t="shared" si="45"/>
        <v>13.64199386</v>
      </c>
      <c r="CI185" s="11">
        <f t="shared" si="45"/>
        <v>13.7144972</v>
      </c>
      <c r="CJ185" s="11">
        <f t="shared" si="45"/>
        <v>13.78849734</v>
      </c>
      <c r="CK185" s="11">
        <f t="shared" si="45"/>
        <v>13.86410635</v>
      </c>
      <c r="CL185" s="11">
        <f t="shared" si="45"/>
        <v>13.94144145</v>
      </c>
      <c r="CM185" s="11">
        <f t="shared" si="45"/>
        <v>14.02062487</v>
      </c>
      <c r="CN185" s="11">
        <f t="shared" si="45"/>
        <v>14.10178379</v>
      </c>
      <c r="CO185" s="11">
        <f t="shared" si="45"/>
        <v>14.18505006</v>
      </c>
      <c r="CP185" s="11">
        <f t="shared" si="45"/>
        <v>14.27055996</v>
      </c>
      <c r="CQ185" s="11">
        <f t="shared" si="45"/>
        <v>14.35845377</v>
      </c>
      <c r="CR185" s="11">
        <f t="shared" si="45"/>
        <v>14.44887529</v>
      </c>
      <c r="CS185" s="11">
        <f t="shared" si="45"/>
        <v>14.54197118</v>
      </c>
      <c r="CT185" s="11">
        <f t="shared" si="45"/>
        <v>14.63789015</v>
      </c>
      <c r="CU185" s="11">
        <f t="shared" si="45"/>
        <v>14.73678198</v>
      </c>
      <c r="CV185" s="11">
        <f t="shared" si="45"/>
        <v>14.8387963</v>
      </c>
      <c r="CW185" s="11">
        <f t="shared" si="45"/>
        <v>14.94408115</v>
      </c>
      <c r="CX185" s="11">
        <f t="shared" si="45"/>
        <v>15.05278128</v>
      </c>
      <c r="CY185" s="11">
        <f t="shared" si="45"/>
        <v>15.16503606</v>
      </c>
      <c r="CZ185" s="5"/>
      <c r="DA185" s="5"/>
      <c r="DB185" s="5"/>
      <c r="DC185" s="5"/>
    </row>
    <row r="186" ht="15.75" customHeight="1">
      <c r="A186" s="5" t="s">
        <v>118</v>
      </c>
      <c r="B186" s="5" t="s">
        <v>62</v>
      </c>
      <c r="C186" s="8">
        <v>0.2820837686314246</v>
      </c>
      <c r="D186" s="8">
        <v>0.3110825161743942</v>
      </c>
      <c r="E186" s="8">
        <v>0.34154964109023783</v>
      </c>
      <c r="F186" s="8">
        <v>0.37356383595331044</v>
      </c>
      <c r="G186" s="8">
        <v>0.4078938750142226</v>
      </c>
      <c r="H186" s="8">
        <v>0.4457892204262</v>
      </c>
      <c r="I186" s="8">
        <v>0.485329360199195</v>
      </c>
      <c r="J186" s="8">
        <v>0.5231052024701233</v>
      </c>
      <c r="K186" s="8">
        <v>0.5633924622269845</v>
      </c>
      <c r="L186" s="8">
        <v>0.6078932748643311</v>
      </c>
      <c r="M186" s="8">
        <v>0.6501350651986383</v>
      </c>
      <c r="N186" s="8">
        <v>0.6928394526306466</v>
      </c>
      <c r="O186" s="8">
        <v>0.7375591088942988</v>
      </c>
      <c r="P186" s="8">
        <v>0.7860586165434412</v>
      </c>
      <c r="Q186" s="8">
        <v>0.8369116664909297</v>
      </c>
      <c r="R186" s="8">
        <v>0.889424071971965</v>
      </c>
      <c r="S186" s="8">
        <v>0.943249850864445</v>
      </c>
      <c r="T186" s="8">
        <v>0.9970501544533149</v>
      </c>
      <c r="U186" s="8">
        <v>1.0542307235545116</v>
      </c>
      <c r="V186" s="8">
        <v>1.1120818855290286</v>
      </c>
      <c r="W186" s="8">
        <v>1.1680910142721705</v>
      </c>
      <c r="X186" s="8">
        <v>1.2063492740688961</v>
      </c>
      <c r="Y186" s="8">
        <v>1.2464869669141523</v>
      </c>
      <c r="Z186" s="8">
        <v>1.2893062326264848</v>
      </c>
      <c r="AA186" s="8">
        <v>1.3262739082204802</v>
      </c>
      <c r="AB186" s="8">
        <v>1.354767292953275</v>
      </c>
      <c r="AC186" s="8">
        <v>1.3852473506053298</v>
      </c>
      <c r="AD186" s="8">
        <v>1.4189880068436609</v>
      </c>
      <c r="AE186" s="8">
        <v>1.4558421963760888</v>
      </c>
      <c r="AF186" s="8">
        <v>1.4916770129818016</v>
      </c>
      <c r="AG186" s="8">
        <v>1.5210621222508758</v>
      </c>
      <c r="AH186" s="8">
        <v>1.5761213720216358</v>
      </c>
      <c r="AI186" s="8">
        <v>1.6277615083455181</v>
      </c>
      <c r="AJ186" s="8">
        <v>1.6843314744567879</v>
      </c>
      <c r="AK186" s="8">
        <v>1.7486603658071056</v>
      </c>
      <c r="AL186" s="8">
        <v>1.8157620888597</v>
      </c>
      <c r="AM186" s="8">
        <v>1.8866074077813506</v>
      </c>
      <c r="AN186" s="8">
        <v>1.9594780383317638</v>
      </c>
      <c r="AO186" s="8">
        <v>2.0332249065099646</v>
      </c>
      <c r="AP186" s="8">
        <v>2.1070996820433585</v>
      </c>
      <c r="AQ186" s="8">
        <v>2.1810770219832336</v>
      </c>
      <c r="AR186" s="8">
        <v>2.2282508276433015</v>
      </c>
      <c r="AS186" s="8">
        <v>2.278191782421684</v>
      </c>
      <c r="AT186" s="8">
        <v>2.3302852196034625</v>
      </c>
      <c r="AU186" s="8">
        <v>2.3867663641344214</v>
      </c>
      <c r="AV186" s="8">
        <v>2.440328489705493</v>
      </c>
      <c r="AW186" s="8">
        <v>2.491906313980432</v>
      </c>
      <c r="AX186" s="8">
        <v>2.5438451472939194</v>
      </c>
      <c r="AY186" s="8">
        <v>2.599063221078694</v>
      </c>
      <c r="AZ186" s="8">
        <v>2.6606078896130776</v>
      </c>
      <c r="BA186" s="8">
        <v>2.7671691973475654</v>
      </c>
      <c r="BB186" s="8">
        <v>2.858551569733877</v>
      </c>
      <c r="BC186" s="8">
        <v>2.974867966783108</v>
      </c>
      <c r="BD186" s="8">
        <v>3.019287998413656</v>
      </c>
      <c r="BE186" s="8">
        <v>3.0704157387403463</v>
      </c>
      <c r="BF186" s="8">
        <v>3.136584892992717</v>
      </c>
      <c r="BG186" s="8">
        <v>3.1885467281091184</v>
      </c>
      <c r="BH186" s="8">
        <v>3.2395319685870763</v>
      </c>
      <c r="BI186" s="8">
        <v>3.279215870932971</v>
      </c>
      <c r="BJ186" s="8">
        <v>3.309988661033179</v>
      </c>
      <c r="BK186" s="8">
        <v>3.32425611187358</v>
      </c>
      <c r="BL186" s="8">
        <v>3.3402769601257214</v>
      </c>
      <c r="BM186" s="8">
        <v>3.3733798799616492</v>
      </c>
      <c r="BN186" s="8">
        <v>3.431195721609259</v>
      </c>
      <c r="BO186" s="8">
        <v>3.469257550659395</v>
      </c>
      <c r="BP186" s="8">
        <v>3.518307846276372</v>
      </c>
      <c r="BQ186" s="8">
        <v>3.574520092005969</v>
      </c>
      <c r="BR186" s="8">
        <v>3.6396533375825704</v>
      </c>
      <c r="BS186" s="8">
        <v>3.6996596988501746</v>
      </c>
      <c r="BT186" s="8">
        <v>3.756829633829573</v>
      </c>
      <c r="BU186" s="8">
        <v>3.79616787776117</v>
      </c>
      <c r="BV186" s="8">
        <v>3.84738821866146</v>
      </c>
      <c r="BW186" s="8">
        <v>3.8559035366088126</v>
      </c>
      <c r="BX186" s="8">
        <v>3.864879322279453</v>
      </c>
      <c r="BY186" s="8">
        <v>3.874340080788016</v>
      </c>
      <c r="BZ186" s="8">
        <v>3.884311561788248</v>
      </c>
      <c r="CA186" s="8">
        <v>3.894820813273808</v>
      </c>
      <c r="CB186" s="8">
        <v>3.9058962361218557</v>
      </c>
      <c r="CC186" s="8">
        <v>3.9175676390755862</v>
      </c>
      <c r="CD186" s="8">
        <v>3.9298662937914894</v>
      </c>
      <c r="CE186" s="8">
        <v>3.942824989494762</v>
      </c>
      <c r="CF186" s="8">
        <v>3.9564780866901836</v>
      </c>
      <c r="CG186" s="8">
        <v>3.970861569263855</v>
      </c>
      <c r="CH186" s="8">
        <v>3.986013094181255</v>
      </c>
      <c r="CI186" s="8">
        <v>4.001972037836543</v>
      </c>
      <c r="CJ186" s="8">
        <v>4.018779537934221</v>
      </c>
      <c r="CK186" s="8">
        <v>4.036478529584068</v>
      </c>
      <c r="CL186" s="8">
        <v>4.055113774060436</v>
      </c>
      <c r="CM186" s="8">
        <v>4.0747318784140765</v>
      </c>
      <c r="CN186" s="8">
        <v>4.095381303824896</v>
      </c>
      <c r="CO186" s="8">
        <v>4.117112360243837</v>
      </c>
      <c r="CP186" s="8">
        <v>4.1399771844875906</v>
      </c>
      <c r="CQ186" s="8">
        <v>4.1640296985177585</v>
      </c>
      <c r="CR186" s="8">
        <v>4.189325544153312</v>
      </c>
      <c r="CS186" s="8">
        <v>4.215921989929606</v>
      </c>
      <c r="CT186" s="8">
        <v>4.243877805227993</v>
      </c>
      <c r="CU186" s="8">
        <v>4.273253096158061</v>
      </c>
      <c r="CV186" s="8">
        <v>4.304109096983451</v>
      </c>
      <c r="CW186" s="8">
        <v>4.336507910149201</v>
      </c>
      <c r="CX186" s="8">
        <v>4.3705121872055335</v>
      </c>
      <c r="CY186" s="8">
        <v>4.406184742148337</v>
      </c>
      <c r="CZ186" s="5"/>
      <c r="DA186" s="5" t="s">
        <v>63</v>
      </c>
      <c r="DB186" s="5"/>
      <c r="DC186" s="5"/>
    </row>
    <row r="187" ht="15.75" customHeight="1">
      <c r="A187" s="5" t="s">
        <v>118</v>
      </c>
      <c r="B187" s="5" t="s">
        <v>64</v>
      </c>
      <c r="C187" s="8">
        <v>0.237172000802746</v>
      </c>
      <c r="D187" s="8">
        <v>0.2615537332485753</v>
      </c>
      <c r="E187" s="8">
        <v>0.2871700563848368</v>
      </c>
      <c r="F187" s="8">
        <v>0.3140871337591851</v>
      </c>
      <c r="G187" s="8">
        <v>0.34295133963642677</v>
      </c>
      <c r="H187" s="8">
        <v>0.3748132035499329</v>
      </c>
      <c r="I187" s="8">
        <v>0.4080579854685079</v>
      </c>
      <c r="J187" s="8">
        <v>0.43981936728553045</v>
      </c>
      <c r="K187" s="8">
        <v>0.47369230370711524</v>
      </c>
      <c r="L187" s="8">
        <v>0.5111079146693138</v>
      </c>
      <c r="M187" s="8">
        <v>0.5466241294310434</v>
      </c>
      <c r="N187" s="8">
        <v>0.5825292059650302</v>
      </c>
      <c r="O187" s="8">
        <v>0.6201285357212638</v>
      </c>
      <c r="P187" s="8">
        <v>0.660905631234551</v>
      </c>
      <c r="Q187" s="8">
        <v>0.7036610716792078</v>
      </c>
      <c r="R187" s="8">
        <v>0.7478108808407675</v>
      </c>
      <c r="S187" s="8">
        <v>0.7930636877570004</v>
      </c>
      <c r="T187" s="8">
        <v>0.8382931147168223</v>
      </c>
      <c r="U187" s="8">
        <v>0.8863616781442574</v>
      </c>
      <c r="V187" s="8">
        <v>0.9349897721169069</v>
      </c>
      <c r="W187" s="8">
        <v>0.982063004123089</v>
      </c>
      <c r="X187" s="8">
        <v>1.0142045068896823</v>
      </c>
      <c r="Y187" s="8">
        <v>1.0479160592324022</v>
      </c>
      <c r="Z187" s="8">
        <v>1.0838690800180033</v>
      </c>
      <c r="AA187" s="8">
        <v>1.1148854474259815</v>
      </c>
      <c r="AB187" s="8">
        <v>1.1387559081503513</v>
      </c>
      <c r="AC187" s="8">
        <v>1.1642712116331362</v>
      </c>
      <c r="AD187" s="8">
        <v>1.1924972521813644</v>
      </c>
      <c r="AE187" s="8">
        <v>1.2233047037796918</v>
      </c>
      <c r="AF187" s="8">
        <v>1.2532126060016855</v>
      </c>
      <c r="AG187" s="8">
        <v>1.2776488372140629</v>
      </c>
      <c r="AH187" s="8">
        <v>1.3235868587827537</v>
      </c>
      <c r="AI187" s="8">
        <v>1.366572985909396</v>
      </c>
      <c r="AJ187" s="8">
        <v>1.4136160122168873</v>
      </c>
      <c r="AK187" s="8">
        <v>1.4670832549969153</v>
      </c>
      <c r="AL187" s="8">
        <v>1.5227707752805577</v>
      </c>
      <c r="AM187" s="8">
        <v>1.581482824416375</v>
      </c>
      <c r="AN187" s="8">
        <v>1.6417625866634478</v>
      </c>
      <c r="AO187" s="8">
        <v>1.702631758635312</v>
      </c>
      <c r="AP187" s="8">
        <v>1.7634489689713533</v>
      </c>
      <c r="AQ187" s="8">
        <v>1.8241807601292868</v>
      </c>
      <c r="AR187" s="8">
        <v>1.8623003446947426</v>
      </c>
      <c r="AS187" s="8">
        <v>1.9025857322085098</v>
      </c>
      <c r="AT187" s="8">
        <v>1.9445139999260517</v>
      </c>
      <c r="AU187" s="8">
        <v>1.9899588510606636</v>
      </c>
      <c r="AV187" s="8">
        <v>2.0327717075430276</v>
      </c>
      <c r="AW187" s="8">
        <v>2.0773981003966715</v>
      </c>
      <c r="AX187" s="8">
        <v>2.1234728093863624</v>
      </c>
      <c r="AY187" s="8">
        <v>2.171804705650844</v>
      </c>
      <c r="AZ187" s="8">
        <v>2.2114916833626275</v>
      </c>
      <c r="BA187" s="8">
        <v>2.23376774677075</v>
      </c>
      <c r="BB187" s="8">
        <v>2.256045878432365</v>
      </c>
      <c r="BC187" s="8">
        <v>2.2632721745260667</v>
      </c>
      <c r="BD187" s="8">
        <v>2.283108099949621</v>
      </c>
      <c r="BE187" s="8">
        <v>2.3192615673654258</v>
      </c>
      <c r="BF187" s="8">
        <v>2.3533863848753684</v>
      </c>
      <c r="BG187" s="8">
        <v>2.3949123076862735</v>
      </c>
      <c r="BH187" s="8">
        <v>2.4198416318528255</v>
      </c>
      <c r="BI187" s="8">
        <v>2.435697629539528</v>
      </c>
      <c r="BJ187" s="8">
        <v>2.438463274518492</v>
      </c>
      <c r="BK187" s="8">
        <v>2.443095061187394</v>
      </c>
      <c r="BL187" s="8">
        <v>2.464388262202532</v>
      </c>
      <c r="BM187" s="8">
        <v>2.4774961881925623</v>
      </c>
      <c r="BN187" s="8">
        <v>2.4860729303887332</v>
      </c>
      <c r="BO187" s="8">
        <v>2.5001257248074964</v>
      </c>
      <c r="BP187" s="8">
        <v>2.5045464472050574</v>
      </c>
      <c r="BQ187" s="8">
        <v>2.509918574470638</v>
      </c>
      <c r="BR187" s="8">
        <v>2.5209942607329316</v>
      </c>
      <c r="BS187" s="8">
        <v>2.5226648330365418</v>
      </c>
      <c r="BT187" s="8">
        <v>2.523968243059901</v>
      </c>
      <c r="BU187" s="8">
        <v>2.5073092963164263</v>
      </c>
      <c r="BV187" s="8">
        <v>2.5052458489221205</v>
      </c>
      <c r="BW187" s="8">
        <v>2.5165023367816763</v>
      </c>
      <c r="BX187" s="8">
        <v>2.5282649468690104</v>
      </c>
      <c r="BY187" s="8">
        <v>2.540555844986932</v>
      </c>
      <c r="BZ187" s="8">
        <v>2.5533980592335865</v>
      </c>
      <c r="CA187" s="8">
        <v>2.5668154954561135</v>
      </c>
      <c r="CB187" s="8">
        <v>2.580832949785526</v>
      </c>
      <c r="CC187" s="8">
        <v>2.5954761176045777</v>
      </c>
      <c r="CD187" s="8">
        <v>2.6107715982039554</v>
      </c>
      <c r="CE187" s="8">
        <v>2.626746894274092</v>
      </c>
      <c r="CF187" s="8">
        <v>2.6434304052592714</v>
      </c>
      <c r="CG187" s="8">
        <v>2.6608514134666463</v>
      </c>
      <c r="CH187" s="8">
        <v>2.6790400616745167</v>
      </c>
      <c r="CI187" s="8">
        <v>2.6980273208211094</v>
      </c>
      <c r="CJ187" s="8">
        <v>2.7178449461768506</v>
      </c>
      <c r="CK187" s="8">
        <v>2.738525420209722</v>
      </c>
      <c r="CL187" s="8">
        <v>2.7601018801452555</v>
      </c>
      <c r="CM187" s="8">
        <v>2.7826080280013246</v>
      </c>
      <c r="CN187" s="8">
        <v>2.8060780206450757</v>
      </c>
      <c r="CO187" s="8">
        <v>2.8305463371785047</v>
      </c>
      <c r="CP187" s="8">
        <v>2.8560476207147802</v>
      </c>
      <c r="CQ187" s="8">
        <v>2.8826164913660413</v>
      </c>
      <c r="CR187" s="8">
        <v>2.9102873270335503</v>
      </c>
      <c r="CS187" s="8">
        <v>2.9390940083840844</v>
      </c>
      <c r="CT187" s="8">
        <v>2.969069624226679</v>
      </c>
      <c r="CU187" s="8">
        <v>3.0002461333893926</v>
      </c>
      <c r="CV187" s="8">
        <v>3.0326539791589218</v>
      </c>
      <c r="CW187" s="8">
        <v>3.066321652413715</v>
      </c>
      <c r="CX187" s="8">
        <v>3.101275199785941</v>
      </c>
      <c r="CY187" s="8">
        <v>3.1375376735668605</v>
      </c>
      <c r="CZ187" s="5"/>
      <c r="DA187" s="12" t="s">
        <v>74</v>
      </c>
      <c r="DB187" s="5"/>
      <c r="DC187" s="5"/>
    </row>
    <row r="188" ht="15.75" customHeight="1">
      <c r="A188" s="5" t="s">
        <v>118</v>
      </c>
      <c r="B188" s="5" t="s">
        <v>65</v>
      </c>
      <c r="C188" s="8">
        <v>0.5974814222749505</v>
      </c>
      <c r="D188" s="8">
        <v>0.6589035890245726</v>
      </c>
      <c r="E188" s="8">
        <v>0.7234358040316297</v>
      </c>
      <c r="F188" s="8">
        <v>0.7912445591931468</v>
      </c>
      <c r="G188" s="8">
        <v>0.8639577859856247</v>
      </c>
      <c r="H188" s="8">
        <v>0.9442211448401173</v>
      </c>
      <c r="I188" s="8">
        <v>1.0279652542933457</v>
      </c>
      <c r="J188" s="8">
        <v>1.1079666031632642</v>
      </c>
      <c r="K188" s="8">
        <v>1.1932770832392403</v>
      </c>
      <c r="L188" s="8">
        <v>1.2874949246699128</v>
      </c>
      <c r="M188" s="8">
        <v>1.3769000020183835</v>
      </c>
      <c r="N188" s="8">
        <v>1.467242241895714</v>
      </c>
      <c r="O188" s="8">
        <v>1.5617896465056007</v>
      </c>
      <c r="P188" s="8">
        <v>1.6642525094974117</v>
      </c>
      <c r="Q188" s="8">
        <v>1.7715748114914585</v>
      </c>
      <c r="R188" s="8">
        <v>1.882242718503844</v>
      </c>
      <c r="S188" s="8">
        <v>1.9954708130584125</v>
      </c>
      <c r="T188" s="8">
        <v>2.108361285500062</v>
      </c>
      <c r="U188" s="8">
        <v>2.2280565054504633</v>
      </c>
      <c r="V188" s="8">
        <v>2.3487369104860014</v>
      </c>
      <c r="W188" s="8">
        <v>2.464992264124925</v>
      </c>
      <c r="X188" s="8">
        <v>2.5432521487566486</v>
      </c>
      <c r="Y188" s="8">
        <v>2.6249026431087055</v>
      </c>
      <c r="Z188" s="8">
        <v>2.711578228698919</v>
      </c>
      <c r="AA188" s="8">
        <v>2.785144051057681</v>
      </c>
      <c r="AB188" s="8">
        <v>2.8399893413520454</v>
      </c>
      <c r="AC188" s="8">
        <v>2.8982220015706184</v>
      </c>
      <c r="AD188" s="8">
        <v>2.96249765734281</v>
      </c>
      <c r="AE188" s="8">
        <v>3.0324690875456204</v>
      </c>
      <c r="AF188" s="8">
        <v>3.099353363716991</v>
      </c>
      <c r="AG188" s="8">
        <v>3.1516255617298143</v>
      </c>
      <c r="AH188" s="8">
        <v>3.2557937811228252</v>
      </c>
      <c r="AI188" s="8">
        <v>3.3512637910579315</v>
      </c>
      <c r="AJ188" s="8">
        <v>3.455640866834473</v>
      </c>
      <c r="AK188" s="8">
        <v>3.5748380610549284</v>
      </c>
      <c r="AL188" s="8">
        <v>3.6982137512395425</v>
      </c>
      <c r="AM188" s="8">
        <v>3.827741730071119</v>
      </c>
      <c r="AN188" s="8">
        <v>3.9596981312910877</v>
      </c>
      <c r="AO188" s="8">
        <v>4.0915628796131855</v>
      </c>
      <c r="AP188" s="8">
        <v>4.221663314340663</v>
      </c>
      <c r="AQ188" s="8">
        <v>4.34985746941724</v>
      </c>
      <c r="AR188" s="8">
        <v>4.421931741856472</v>
      </c>
      <c r="AS188" s="8">
        <v>4.498192770392744</v>
      </c>
      <c r="AT188" s="8">
        <v>4.577321076470279</v>
      </c>
      <c r="AU188" s="8">
        <v>4.664040146181074</v>
      </c>
      <c r="AV188" s="8">
        <v>4.742870156643191</v>
      </c>
      <c r="AW188" s="8">
        <v>4.835622201905313</v>
      </c>
      <c r="AX188" s="8">
        <v>4.920225480982456</v>
      </c>
      <c r="AY188" s="8">
        <v>4.99065993865205</v>
      </c>
      <c r="AZ188" s="8">
        <v>5.050841754881188</v>
      </c>
      <c r="BA188" s="8">
        <v>5.08241259502495</v>
      </c>
      <c r="BB188" s="8">
        <v>5.132214190911887</v>
      </c>
      <c r="BC188" s="8">
        <v>5.147218278193764</v>
      </c>
      <c r="BD188" s="8">
        <v>5.214714764141191</v>
      </c>
      <c r="BE188" s="8">
        <v>5.292291047875129</v>
      </c>
      <c r="BF188" s="8">
        <v>5.365498707472159</v>
      </c>
      <c r="BG188" s="8">
        <v>5.4683169075724285</v>
      </c>
      <c r="BH188" s="8">
        <v>5.561862348112341</v>
      </c>
      <c r="BI188" s="8">
        <v>5.661936880391922</v>
      </c>
      <c r="BJ188" s="8">
        <v>5.724274064641548</v>
      </c>
      <c r="BK188" s="8">
        <v>5.802020290544695</v>
      </c>
      <c r="BL188" s="8">
        <v>5.913388423463607</v>
      </c>
      <c r="BM188" s="8">
        <v>6.026154012059032</v>
      </c>
      <c r="BN188" s="8">
        <v>6.129472801829187</v>
      </c>
      <c r="BO188" s="8">
        <v>6.258729177052993</v>
      </c>
      <c r="BP188" s="8">
        <v>6.363220605201114</v>
      </c>
      <c r="BQ188" s="8">
        <v>6.466760747884292</v>
      </c>
      <c r="BR188" s="8">
        <v>6.600835952051191</v>
      </c>
      <c r="BS188" s="8">
        <v>6.739519298181596</v>
      </c>
      <c r="BT188" s="8">
        <v>6.892910094046951</v>
      </c>
      <c r="BU188" s="8">
        <v>6.937992200074021</v>
      </c>
      <c r="BV188" s="8">
        <v>7.010562929055396</v>
      </c>
      <c r="BW188" s="8">
        <v>7.010248284174393</v>
      </c>
      <c r="BX188" s="8">
        <v>7.009942979726615</v>
      </c>
      <c r="BY188" s="8">
        <v>7.0096467390093595</v>
      </c>
      <c r="BZ188" s="8">
        <v>7.009359293522392</v>
      </c>
      <c r="CA188" s="8">
        <v>7.009080382723336</v>
      </c>
      <c r="CB188" s="8">
        <v>7.008809753790461</v>
      </c>
      <c r="CC188" s="8">
        <v>7.008547161392668</v>
      </c>
      <c r="CD188" s="8">
        <v>7.0082923674664155</v>
      </c>
      <c r="CE188" s="8">
        <v>7.0080451409994025</v>
      </c>
      <c r="CF188" s="8">
        <v>7.007805257820764</v>
      </c>
      <c r="CG188" s="8">
        <v>7.007572500397602</v>
      </c>
      <c r="CH188" s="8">
        <v>7.007346657637652</v>
      </c>
      <c r="CI188" s="8">
        <v>7.007127524697872</v>
      </c>
      <c r="CJ188" s="8">
        <v>7.006914902798804</v>
      </c>
      <c r="CK188" s="8">
        <v>7.0067085990445035</v>
      </c>
      <c r="CL188" s="8">
        <v>7.006508426247886</v>
      </c>
      <c r="CM188" s="8">
        <v>7.006314202761297</v>
      </c>
      <c r="CN188" s="8">
        <v>7.006125752312177</v>
      </c>
      <c r="CO188" s="8">
        <v>7.005942903843639</v>
      </c>
      <c r="CP188" s="8">
        <v>7.005765491359821</v>
      </c>
      <c r="CQ188" s="8">
        <v>7.005593353775866</v>
      </c>
      <c r="CR188" s="8">
        <v>7.005426334772385</v>
      </c>
      <c r="CS188" s="8">
        <v>7.005264282654267</v>
      </c>
      <c r="CT188" s="8">
        <v>7.005107050213704</v>
      </c>
      <c r="CU188" s="8">
        <v>7.004954494597309</v>
      </c>
      <c r="CV188" s="8">
        <v>7.0048064771771825</v>
      </c>
      <c r="CW188" s="8">
        <v>7.004662863425842</v>
      </c>
      <c r="CX188" s="8">
        <v>7.004523522794856</v>
      </c>
      <c r="CY188" s="8">
        <v>7.004388328597107</v>
      </c>
      <c r="CZ188" s="5"/>
      <c r="DA188" s="5" t="s">
        <v>63</v>
      </c>
      <c r="DB188" s="5"/>
      <c r="DC188" s="5"/>
    </row>
    <row r="189" ht="15.75" customHeight="1">
      <c r="A189" s="10" t="s">
        <v>118</v>
      </c>
      <c r="B189" s="10" t="s">
        <v>66</v>
      </c>
      <c r="C189" s="11">
        <f t="shared" ref="C189:CY189" si="46">SUM(C186:C188)</f>
        <v>1.116737192</v>
      </c>
      <c r="D189" s="11">
        <f t="shared" si="46"/>
        <v>1.231539838</v>
      </c>
      <c r="E189" s="11">
        <f t="shared" si="46"/>
        <v>1.352155502</v>
      </c>
      <c r="F189" s="11">
        <f t="shared" si="46"/>
        <v>1.478895529</v>
      </c>
      <c r="G189" s="11">
        <f t="shared" si="46"/>
        <v>1.614803001</v>
      </c>
      <c r="H189" s="11">
        <f t="shared" si="46"/>
        <v>1.764823569</v>
      </c>
      <c r="I189" s="11">
        <f t="shared" si="46"/>
        <v>1.9213526</v>
      </c>
      <c r="J189" s="11">
        <f t="shared" si="46"/>
        <v>2.070891173</v>
      </c>
      <c r="K189" s="11">
        <f t="shared" si="46"/>
        <v>2.230361849</v>
      </c>
      <c r="L189" s="11">
        <f t="shared" si="46"/>
        <v>2.406496114</v>
      </c>
      <c r="M189" s="11">
        <f t="shared" si="46"/>
        <v>2.573659197</v>
      </c>
      <c r="N189" s="11">
        <f t="shared" si="46"/>
        <v>2.7426109</v>
      </c>
      <c r="O189" s="11">
        <f t="shared" si="46"/>
        <v>2.919477291</v>
      </c>
      <c r="P189" s="11">
        <f t="shared" si="46"/>
        <v>3.111216757</v>
      </c>
      <c r="Q189" s="11">
        <f t="shared" si="46"/>
        <v>3.31214755</v>
      </c>
      <c r="R189" s="11">
        <f t="shared" si="46"/>
        <v>3.519477671</v>
      </c>
      <c r="S189" s="11">
        <f t="shared" si="46"/>
        <v>3.731784352</v>
      </c>
      <c r="T189" s="11">
        <f t="shared" si="46"/>
        <v>3.943704555</v>
      </c>
      <c r="U189" s="11">
        <f t="shared" si="46"/>
        <v>4.168648907</v>
      </c>
      <c r="V189" s="11">
        <f t="shared" si="46"/>
        <v>4.395808568</v>
      </c>
      <c r="W189" s="11">
        <f t="shared" si="46"/>
        <v>4.615146283</v>
      </c>
      <c r="X189" s="11">
        <f t="shared" si="46"/>
        <v>4.76380593</v>
      </c>
      <c r="Y189" s="11">
        <f t="shared" si="46"/>
        <v>4.919305669</v>
      </c>
      <c r="Z189" s="11">
        <f t="shared" si="46"/>
        <v>5.084753541</v>
      </c>
      <c r="AA189" s="11">
        <f t="shared" si="46"/>
        <v>5.226303407</v>
      </c>
      <c r="AB189" s="11">
        <f t="shared" si="46"/>
        <v>5.333512542</v>
      </c>
      <c r="AC189" s="11">
        <f t="shared" si="46"/>
        <v>5.447740564</v>
      </c>
      <c r="AD189" s="11">
        <f t="shared" si="46"/>
        <v>5.573982916</v>
      </c>
      <c r="AE189" s="11">
        <f t="shared" si="46"/>
        <v>5.711615988</v>
      </c>
      <c r="AF189" s="11">
        <f t="shared" si="46"/>
        <v>5.844242983</v>
      </c>
      <c r="AG189" s="11">
        <f t="shared" si="46"/>
        <v>5.950336521</v>
      </c>
      <c r="AH189" s="11">
        <f t="shared" si="46"/>
        <v>6.155502012</v>
      </c>
      <c r="AI189" s="11">
        <f t="shared" si="46"/>
        <v>6.345598285</v>
      </c>
      <c r="AJ189" s="11">
        <f t="shared" si="46"/>
        <v>6.553588354</v>
      </c>
      <c r="AK189" s="11">
        <f t="shared" si="46"/>
        <v>6.790581682</v>
      </c>
      <c r="AL189" s="11">
        <f t="shared" si="46"/>
        <v>7.036746615</v>
      </c>
      <c r="AM189" s="11">
        <f t="shared" si="46"/>
        <v>7.295831962</v>
      </c>
      <c r="AN189" s="11">
        <f t="shared" si="46"/>
        <v>7.560938756</v>
      </c>
      <c r="AO189" s="11">
        <f t="shared" si="46"/>
        <v>7.827419545</v>
      </c>
      <c r="AP189" s="11">
        <f t="shared" si="46"/>
        <v>8.092211965</v>
      </c>
      <c r="AQ189" s="11">
        <f t="shared" si="46"/>
        <v>8.355115252</v>
      </c>
      <c r="AR189" s="11">
        <f t="shared" si="46"/>
        <v>8.512482914</v>
      </c>
      <c r="AS189" s="11">
        <f t="shared" si="46"/>
        <v>8.678970285</v>
      </c>
      <c r="AT189" s="11">
        <f t="shared" si="46"/>
        <v>8.852120296</v>
      </c>
      <c r="AU189" s="11">
        <f t="shared" si="46"/>
        <v>9.040765361</v>
      </c>
      <c r="AV189" s="11">
        <f t="shared" si="46"/>
        <v>9.215970354</v>
      </c>
      <c r="AW189" s="11">
        <f t="shared" si="46"/>
        <v>9.404926616</v>
      </c>
      <c r="AX189" s="11">
        <f t="shared" si="46"/>
        <v>9.587543438</v>
      </c>
      <c r="AY189" s="11">
        <f t="shared" si="46"/>
        <v>9.761527865</v>
      </c>
      <c r="AZ189" s="11">
        <f t="shared" si="46"/>
        <v>9.922941328</v>
      </c>
      <c r="BA189" s="11">
        <f t="shared" si="46"/>
        <v>10.08334954</v>
      </c>
      <c r="BB189" s="11">
        <f t="shared" si="46"/>
        <v>10.24681164</v>
      </c>
      <c r="BC189" s="11">
        <f t="shared" si="46"/>
        <v>10.38535842</v>
      </c>
      <c r="BD189" s="11">
        <f t="shared" si="46"/>
        <v>10.51711086</v>
      </c>
      <c r="BE189" s="11">
        <f t="shared" si="46"/>
        <v>10.68196835</v>
      </c>
      <c r="BF189" s="11">
        <f t="shared" si="46"/>
        <v>10.85546999</v>
      </c>
      <c r="BG189" s="11">
        <f t="shared" si="46"/>
        <v>11.05177594</v>
      </c>
      <c r="BH189" s="11">
        <f t="shared" si="46"/>
        <v>11.22123595</v>
      </c>
      <c r="BI189" s="11">
        <f t="shared" si="46"/>
        <v>11.37685038</v>
      </c>
      <c r="BJ189" s="11">
        <f t="shared" si="46"/>
        <v>11.472726</v>
      </c>
      <c r="BK189" s="11">
        <f t="shared" si="46"/>
        <v>11.56937146</v>
      </c>
      <c r="BL189" s="11">
        <f t="shared" si="46"/>
        <v>11.71805365</v>
      </c>
      <c r="BM189" s="11">
        <f t="shared" si="46"/>
        <v>11.87703008</v>
      </c>
      <c r="BN189" s="11">
        <f t="shared" si="46"/>
        <v>12.04674145</v>
      </c>
      <c r="BO189" s="11">
        <f t="shared" si="46"/>
        <v>12.22811245</v>
      </c>
      <c r="BP189" s="11">
        <f t="shared" si="46"/>
        <v>12.3860749</v>
      </c>
      <c r="BQ189" s="11">
        <f t="shared" si="46"/>
        <v>12.55119941</v>
      </c>
      <c r="BR189" s="11">
        <f t="shared" si="46"/>
        <v>12.76148355</v>
      </c>
      <c r="BS189" s="11">
        <f t="shared" si="46"/>
        <v>12.96184383</v>
      </c>
      <c r="BT189" s="11">
        <f t="shared" si="46"/>
        <v>13.17370797</v>
      </c>
      <c r="BU189" s="11">
        <f t="shared" si="46"/>
        <v>13.24146937</v>
      </c>
      <c r="BV189" s="11">
        <f t="shared" si="46"/>
        <v>13.363197</v>
      </c>
      <c r="BW189" s="11">
        <f t="shared" si="46"/>
        <v>13.38265416</v>
      </c>
      <c r="BX189" s="11">
        <f t="shared" si="46"/>
        <v>13.40308725</v>
      </c>
      <c r="BY189" s="11">
        <f t="shared" si="46"/>
        <v>13.42454266</v>
      </c>
      <c r="BZ189" s="11">
        <f t="shared" si="46"/>
        <v>13.44706891</v>
      </c>
      <c r="CA189" s="11">
        <f t="shared" si="46"/>
        <v>13.47071669</v>
      </c>
      <c r="CB189" s="11">
        <f t="shared" si="46"/>
        <v>13.49553894</v>
      </c>
      <c r="CC189" s="11">
        <f t="shared" si="46"/>
        <v>13.52159092</v>
      </c>
      <c r="CD189" s="11">
        <f t="shared" si="46"/>
        <v>13.54893026</v>
      </c>
      <c r="CE189" s="11">
        <f t="shared" si="46"/>
        <v>13.57761702</v>
      </c>
      <c r="CF189" s="11">
        <f t="shared" si="46"/>
        <v>13.60771375</v>
      </c>
      <c r="CG189" s="11">
        <f t="shared" si="46"/>
        <v>13.63928548</v>
      </c>
      <c r="CH189" s="11">
        <f t="shared" si="46"/>
        <v>13.67239981</v>
      </c>
      <c r="CI189" s="11">
        <f t="shared" si="46"/>
        <v>13.70712688</v>
      </c>
      <c r="CJ189" s="11">
        <f t="shared" si="46"/>
        <v>13.74353939</v>
      </c>
      <c r="CK189" s="11">
        <f t="shared" si="46"/>
        <v>13.78171255</v>
      </c>
      <c r="CL189" s="11">
        <f t="shared" si="46"/>
        <v>13.82172408</v>
      </c>
      <c r="CM189" s="11">
        <f t="shared" si="46"/>
        <v>13.86365411</v>
      </c>
      <c r="CN189" s="11">
        <f t="shared" si="46"/>
        <v>13.90758508</v>
      </c>
      <c r="CO189" s="11">
        <f t="shared" si="46"/>
        <v>13.9536016</v>
      </c>
      <c r="CP189" s="11">
        <f t="shared" si="46"/>
        <v>14.0017903</v>
      </c>
      <c r="CQ189" s="11">
        <f t="shared" si="46"/>
        <v>14.05223954</v>
      </c>
      <c r="CR189" s="11">
        <f t="shared" si="46"/>
        <v>14.10503921</v>
      </c>
      <c r="CS189" s="11">
        <f t="shared" si="46"/>
        <v>14.16028028</v>
      </c>
      <c r="CT189" s="11">
        <f t="shared" si="46"/>
        <v>14.21805448</v>
      </c>
      <c r="CU189" s="11">
        <f t="shared" si="46"/>
        <v>14.27845372</v>
      </c>
      <c r="CV189" s="11">
        <f t="shared" si="46"/>
        <v>14.34156955</v>
      </c>
      <c r="CW189" s="11">
        <f t="shared" si="46"/>
        <v>14.40749243</v>
      </c>
      <c r="CX189" s="11">
        <f t="shared" si="46"/>
        <v>14.47631091</v>
      </c>
      <c r="CY189" s="11">
        <f t="shared" si="46"/>
        <v>14.54811074</v>
      </c>
      <c r="CZ189" s="5"/>
      <c r="DA189" s="5"/>
      <c r="DB189" s="5"/>
      <c r="DC189" s="5"/>
    </row>
    <row r="190" ht="15.75" customHeight="1">
      <c r="A190" s="5" t="s">
        <v>119</v>
      </c>
      <c r="B190" s="5" t="s">
        <v>62</v>
      </c>
      <c r="C190" s="8">
        <v>0.7646462050645083</v>
      </c>
      <c r="D190" s="8">
        <v>0.8247317386688364</v>
      </c>
      <c r="E190" s="8">
        <v>0.8857641928111273</v>
      </c>
      <c r="F190" s="8">
        <v>0.9478196242379825</v>
      </c>
      <c r="G190" s="8">
        <v>1.012677209221627</v>
      </c>
      <c r="H190" s="8">
        <v>1.0831282838848326</v>
      </c>
      <c r="I190" s="8">
        <v>1.1541814239252741</v>
      </c>
      <c r="J190" s="8">
        <v>1.2177881010435412</v>
      </c>
      <c r="K190" s="8">
        <v>1.2840864375972918</v>
      </c>
      <c r="L190" s="8">
        <v>1.3566378584515228</v>
      </c>
      <c r="M190" s="8">
        <v>1.4208358683999798</v>
      </c>
      <c r="N190" s="8">
        <v>1.4871727874981546</v>
      </c>
      <c r="O190" s="8">
        <v>1.5550916226498976</v>
      </c>
      <c r="P190" s="8">
        <v>1.6281135014180437</v>
      </c>
      <c r="Q190" s="8">
        <v>1.703015880355051</v>
      </c>
      <c r="R190" s="8">
        <v>1.778257031701556</v>
      </c>
      <c r="S190" s="8">
        <v>1.8530826042697544</v>
      </c>
      <c r="T190" s="8">
        <v>1.92487176536771</v>
      </c>
      <c r="U190" s="8">
        <v>2.000185307544555</v>
      </c>
      <c r="V190" s="8">
        <v>2.0737325896498</v>
      </c>
      <c r="W190" s="8">
        <v>2.140939663210329</v>
      </c>
      <c r="X190" s="8">
        <v>2.222608220662642</v>
      </c>
      <c r="Y190" s="8">
        <v>2.308336295726435</v>
      </c>
      <c r="Z190" s="8">
        <v>2.3996583150495354</v>
      </c>
      <c r="AA190" s="8">
        <v>2.4806763524268316</v>
      </c>
      <c r="AB190" s="8">
        <v>2.5462892720513106</v>
      </c>
      <c r="AC190" s="8">
        <v>2.6160143169766434</v>
      </c>
      <c r="AD190" s="8">
        <v>2.6923146733649848</v>
      </c>
      <c r="AE190" s="8">
        <v>2.7749884483491147</v>
      </c>
      <c r="AF190" s="8">
        <v>2.856194823509803</v>
      </c>
      <c r="AG190" s="8">
        <v>2.925454629949614</v>
      </c>
      <c r="AH190" s="8">
        <v>2.9952296788680073</v>
      </c>
      <c r="AI190" s="8">
        <v>3.0563544469176542</v>
      </c>
      <c r="AJ190" s="8">
        <v>3.1245744571675487</v>
      </c>
      <c r="AK190" s="8">
        <v>3.204767468071625</v>
      </c>
      <c r="AL190" s="8">
        <v>3.287415349570173</v>
      </c>
      <c r="AM190" s="8">
        <v>3.3741006452260462</v>
      </c>
      <c r="AN190" s="8">
        <v>3.4615729242131574</v>
      </c>
      <c r="AO190" s="8">
        <v>3.5477274131054193</v>
      </c>
      <c r="AP190" s="8">
        <v>3.63125046748919</v>
      </c>
      <c r="AQ190" s="8">
        <v>3.712123284636045</v>
      </c>
      <c r="AR190" s="8">
        <v>3.7592896655156496</v>
      </c>
      <c r="AS190" s="8">
        <v>3.810321952617158</v>
      </c>
      <c r="AT190" s="8">
        <v>3.864103546134942</v>
      </c>
      <c r="AU190" s="8">
        <v>3.924241689434602</v>
      </c>
      <c r="AV190" s="8">
        <v>3.978665850755399</v>
      </c>
      <c r="AW190" s="8">
        <v>4.0353430608451974</v>
      </c>
      <c r="AX190" s="8">
        <v>4.08411267130532</v>
      </c>
      <c r="AY190" s="8">
        <v>4.139349005356597</v>
      </c>
      <c r="AZ190" s="8">
        <v>4.205847867120198</v>
      </c>
      <c r="BA190" s="8">
        <v>4.274754761413119</v>
      </c>
      <c r="BB190" s="8">
        <v>4.361813222179473</v>
      </c>
      <c r="BC190" s="8">
        <v>4.463739144618857</v>
      </c>
      <c r="BD190" s="8">
        <v>4.581394581825159</v>
      </c>
      <c r="BE190" s="8">
        <v>4.6913064373239175</v>
      </c>
      <c r="BF190" s="8">
        <v>4.790357783861919</v>
      </c>
      <c r="BG190" s="8">
        <v>4.876358485795974</v>
      </c>
      <c r="BH190" s="8">
        <v>4.936040578872814</v>
      </c>
      <c r="BI190" s="8">
        <v>4.984596645223793</v>
      </c>
      <c r="BJ190" s="8">
        <v>4.9972444600971615</v>
      </c>
      <c r="BK190" s="8">
        <v>5.00200471368027</v>
      </c>
      <c r="BL190" s="8">
        <v>5.03392130037869</v>
      </c>
      <c r="BM190" s="8">
        <v>5.059614645224016</v>
      </c>
      <c r="BN190" s="8">
        <v>5.09582301462139</v>
      </c>
      <c r="BO190" s="8">
        <v>5.119293600307578</v>
      </c>
      <c r="BP190" s="8">
        <v>5.152180889089148</v>
      </c>
      <c r="BQ190" s="8">
        <v>5.191368931556334</v>
      </c>
      <c r="BR190" s="8">
        <v>5.226827684262842</v>
      </c>
      <c r="BS190" s="8">
        <v>5.273826073590198</v>
      </c>
      <c r="BT190" s="8">
        <v>5.306493010404485</v>
      </c>
      <c r="BU190" s="8">
        <v>5.293938137552541</v>
      </c>
      <c r="BV190" s="8">
        <v>5.376636483737645</v>
      </c>
      <c r="BW190" s="8">
        <v>5.382757518009945</v>
      </c>
      <c r="BX190" s="8">
        <v>5.389195351519193</v>
      </c>
      <c r="BY190" s="8">
        <v>5.395965309580205</v>
      </c>
      <c r="BZ190" s="8">
        <v>5.403083331269306</v>
      </c>
      <c r="CA190" s="8">
        <v>5.410565977818893</v>
      </c>
      <c r="CB190" s="8">
        <v>5.418430438675631</v>
      </c>
      <c r="CC190" s="8">
        <v>5.4266945347937865</v>
      </c>
      <c r="CD190" s="8">
        <v>5.435376718682147</v>
      </c>
      <c r="CE190" s="8">
        <v>5.44449607066474</v>
      </c>
      <c r="CF190" s="8">
        <v>5.454072290751954</v>
      </c>
      <c r="CG190" s="8">
        <v>5.464125685449492</v>
      </c>
      <c r="CH190" s="8">
        <v>5.4746771487575945</v>
      </c>
      <c r="CI190" s="8">
        <v>5.485748136532306</v>
      </c>
      <c r="CJ190" s="8">
        <v>5.497360633294162</v>
      </c>
      <c r="CK190" s="8">
        <v>5.509537110477846</v>
      </c>
      <c r="CL190" s="8">
        <v>5.5223004750197875</v>
      </c>
      <c r="CM190" s="8">
        <v>5.535674007079773</v>
      </c>
      <c r="CN190" s="8">
        <v>5.549681285589072</v>
      </c>
      <c r="CO190" s="8">
        <v>5.564346100212537</v>
      </c>
      <c r="CP190" s="8">
        <v>5.579692348208074</v>
      </c>
      <c r="CQ190" s="8">
        <v>5.595743914566583</v>
      </c>
      <c r="CR190" s="8">
        <v>5.612524533722655</v>
      </c>
      <c r="CS190" s="8">
        <v>5.6300576310456005</v>
      </c>
      <c r="CT190" s="8">
        <v>5.648366142257727</v>
      </c>
      <c r="CU190" s="8">
        <v>5.667472308889164</v>
      </c>
      <c r="CV190" s="8">
        <v>5.687397447874765</v>
      </c>
      <c r="CW190" s="8">
        <v>5.7081616934389</v>
      </c>
      <c r="CX190" s="8">
        <v>5.729783709510795</v>
      </c>
      <c r="CY190" s="8">
        <v>5.752280371080343</v>
      </c>
      <c r="CZ190" s="5"/>
      <c r="DA190" s="5" t="s">
        <v>63</v>
      </c>
      <c r="DB190" s="5"/>
      <c r="DC190" s="5"/>
    </row>
    <row r="191" ht="15.75" customHeight="1">
      <c r="A191" s="5" t="s">
        <v>119</v>
      </c>
      <c r="B191" s="5" t="s">
        <v>64</v>
      </c>
      <c r="C191" s="8">
        <v>0.8731524687696219</v>
      </c>
      <c r="D191" s="8">
        <v>0.9417643727354704</v>
      </c>
      <c r="E191" s="8">
        <v>1.0114575688792213</v>
      </c>
      <c r="F191" s="8">
        <v>1.0823189065468388</v>
      </c>
      <c r="G191" s="8">
        <v>1.1563800335794485</v>
      </c>
      <c r="H191" s="8">
        <v>1.236828386294841</v>
      </c>
      <c r="I191" s="8">
        <v>1.3179642348038392</v>
      </c>
      <c r="J191" s="8">
        <v>1.390596926156203</v>
      </c>
      <c r="K191" s="8">
        <v>1.4663032058535272</v>
      </c>
      <c r="L191" s="8">
        <v>1.549149846669159</v>
      </c>
      <c r="M191" s="8">
        <v>1.6224575734120823</v>
      </c>
      <c r="N191" s="8">
        <v>1.6982074938248284</v>
      </c>
      <c r="O191" s="8">
        <v>1.7757633801657355</v>
      </c>
      <c r="P191" s="8">
        <v>1.8591456980175463</v>
      </c>
      <c r="Q191" s="8">
        <v>1.9446740986058308</v>
      </c>
      <c r="R191" s="8">
        <v>2.0305872921914805</v>
      </c>
      <c r="S191" s="8">
        <v>2.116022726172954</v>
      </c>
      <c r="T191" s="8">
        <v>2.1979860148684045</v>
      </c>
      <c r="U191" s="8">
        <v>2.28396667949467</v>
      </c>
      <c r="V191" s="8">
        <v>2.3679202685198284</v>
      </c>
      <c r="W191" s="8">
        <v>2.4446197965069847</v>
      </c>
      <c r="X191" s="8">
        <v>2.5378129773087013</v>
      </c>
      <c r="Y191" s="8">
        <v>2.6356155608028393</v>
      </c>
      <c r="Z191" s="8">
        <v>2.73977173571784</v>
      </c>
      <c r="AA191" s="8">
        <v>2.8321180773607684</v>
      </c>
      <c r="AB191" s="8">
        <v>2.906818455249503</v>
      </c>
      <c r="AC191" s="8">
        <v>2.9861469506307747</v>
      </c>
      <c r="AD191" s="8">
        <v>3.072901991539315</v>
      </c>
      <c r="AE191" s="8">
        <v>3.166837295818379</v>
      </c>
      <c r="AF191" s="8">
        <v>3.258982391048294</v>
      </c>
      <c r="AG191" s="8">
        <v>3.337353021064494</v>
      </c>
      <c r="AH191" s="8">
        <v>3.416151696322811</v>
      </c>
      <c r="AI191" s="8">
        <v>3.484897458568615</v>
      </c>
      <c r="AJ191" s="8">
        <v>3.561549612025597</v>
      </c>
      <c r="AK191" s="8">
        <v>3.651657571845395</v>
      </c>
      <c r="AL191" s="8">
        <v>3.744332403474315</v>
      </c>
      <c r="AM191" s="8">
        <v>3.841361734060563</v>
      </c>
      <c r="AN191" s="8">
        <v>3.939015303203686</v>
      </c>
      <c r="AO191" s="8">
        <v>4.034872178707728</v>
      </c>
      <c r="AP191" s="8">
        <v>4.1274160550882595</v>
      </c>
      <c r="AQ191" s="8">
        <v>4.21661052400839</v>
      </c>
      <c r="AR191" s="8">
        <v>4.267127961583969</v>
      </c>
      <c r="AS191" s="8">
        <v>4.321752143562815</v>
      </c>
      <c r="AT191" s="8">
        <v>4.379201995897427</v>
      </c>
      <c r="AU191" s="8">
        <v>4.443591864950776</v>
      </c>
      <c r="AV191" s="8">
        <v>4.501134726881944</v>
      </c>
      <c r="AW191" s="8">
        <v>4.565536341979498</v>
      </c>
      <c r="AX191" s="8">
        <v>4.645361540428461</v>
      </c>
      <c r="AY191" s="8">
        <v>4.737216953648286</v>
      </c>
      <c r="AZ191" s="8">
        <v>4.826501284977687</v>
      </c>
      <c r="BA191" s="8">
        <v>4.883964724039608</v>
      </c>
      <c r="BB191" s="8">
        <v>4.94933126249172</v>
      </c>
      <c r="BC191" s="8">
        <v>4.981191122881934</v>
      </c>
      <c r="BD191" s="8">
        <v>5.010332794135054</v>
      </c>
      <c r="BE191" s="8">
        <v>5.047159229634232</v>
      </c>
      <c r="BF191" s="8">
        <v>5.094863099569153</v>
      </c>
      <c r="BG191" s="8">
        <v>5.124495349387272</v>
      </c>
      <c r="BH191" s="8">
        <v>5.1488744451498265</v>
      </c>
      <c r="BI191" s="8">
        <v>5.163981692082535</v>
      </c>
      <c r="BJ191" s="8">
        <v>5.156539576029948</v>
      </c>
      <c r="BK191" s="8">
        <v>5.133758157798808</v>
      </c>
      <c r="BL191" s="8">
        <v>5.131978551298587</v>
      </c>
      <c r="BM191" s="8">
        <v>5.133412212466562</v>
      </c>
      <c r="BN191" s="8">
        <v>5.1220684722328595</v>
      </c>
      <c r="BO191" s="8">
        <v>5.119546974428331</v>
      </c>
      <c r="BP191" s="8">
        <v>5.1291518554878195</v>
      </c>
      <c r="BQ191" s="8">
        <v>5.135849843322089</v>
      </c>
      <c r="BR191" s="8">
        <v>5.134180668661283</v>
      </c>
      <c r="BS191" s="8">
        <v>5.119205226097244</v>
      </c>
      <c r="BT191" s="8">
        <v>5.1172084551681944</v>
      </c>
      <c r="BU191" s="8">
        <v>5.071683197351611</v>
      </c>
      <c r="BV191" s="8">
        <v>5.0923714198350085</v>
      </c>
      <c r="BW191" s="8">
        <v>5.100898506091501</v>
      </c>
      <c r="BX191" s="8">
        <v>5.109924048462874</v>
      </c>
      <c r="BY191" s="8">
        <v>5.119475313279411</v>
      </c>
      <c r="BZ191" s="8">
        <v>5.129580799668324</v>
      </c>
      <c r="CA191" s="8">
        <v>5.1402702569655006</v>
      </c>
      <c r="CB191" s="8">
        <v>5.151574695541845</v>
      </c>
      <c r="CC191" s="8">
        <v>5.163526389659315</v>
      </c>
      <c r="CD191" s="8">
        <v>5.1761588707706245</v>
      </c>
      <c r="CE191" s="8">
        <v>5.189506909452644</v>
      </c>
      <c r="CF191" s="8">
        <v>5.2036064839153395</v>
      </c>
      <c r="CG191" s="8">
        <v>5.218494732754667</v>
      </c>
      <c r="CH191" s="8">
        <v>5.234209889318762</v>
      </c>
      <c r="CI191" s="8">
        <v>5.250791194732219</v>
      </c>
      <c r="CJ191" s="8">
        <v>5.268278786274622</v>
      </c>
      <c r="CK191" s="8">
        <v>5.286713557439376</v>
      </c>
      <c r="CL191" s="8">
        <v>5.306136985611984</v>
      </c>
      <c r="CM191" s="8">
        <v>5.32659092291004</v>
      </c>
      <c r="CN191" s="8">
        <v>5.348117345330634</v>
      </c>
      <c r="CO191" s="8">
        <v>5.370758054968482</v>
      </c>
      <c r="CP191" s="8">
        <v>5.394554329718869</v>
      </c>
      <c r="CQ191" s="8">
        <v>5.419546514588238</v>
      </c>
      <c r="CR191" s="8">
        <v>5.445773548534013</v>
      </c>
      <c r="CS191" s="8">
        <v>5.473272420684586</v>
      </c>
      <c r="CT191" s="8">
        <v>5.502077549900456</v>
      </c>
      <c r="CU191" s="8">
        <v>5.532220081989803</v>
      </c>
      <c r="CV191" s="8">
        <v>5.563727099559613</v>
      </c>
      <c r="CW191" s="8">
        <v>5.596620740552709</v>
      </c>
      <c r="CX191" s="8">
        <v>5.630917223090258</v>
      </c>
      <c r="CY191" s="8">
        <v>5.666625776417457</v>
      </c>
      <c r="CZ191" s="5"/>
      <c r="DA191" s="5" t="s">
        <v>63</v>
      </c>
      <c r="DB191" s="5"/>
      <c r="DC191" s="5"/>
    </row>
    <row r="192" ht="15.75" customHeight="1">
      <c r="A192" s="5" t="s">
        <v>119</v>
      </c>
      <c r="B192" s="5" t="s">
        <v>65</v>
      </c>
      <c r="C192" s="8">
        <v>1.2697289167575807</v>
      </c>
      <c r="D192" s="8">
        <v>1.3695034859275965</v>
      </c>
      <c r="E192" s="8">
        <v>1.470850218424263</v>
      </c>
      <c r="F192" s="8">
        <v>1.5738950540152856</v>
      </c>
      <c r="G192" s="8">
        <v>1.6815916370634665</v>
      </c>
      <c r="H192" s="8">
        <v>1.79857362209008</v>
      </c>
      <c r="I192" s="8">
        <v>1.9165498272811423</v>
      </c>
      <c r="J192" s="8">
        <v>2.0221507123568676</v>
      </c>
      <c r="K192" s="8">
        <v>2.132203691185861</v>
      </c>
      <c r="L192" s="8">
        <v>2.252611428381058</v>
      </c>
      <c r="M192" s="8">
        <v>2.359102908963251</v>
      </c>
      <c r="N192" s="8">
        <v>2.4690779772713563</v>
      </c>
      <c r="O192" s="8">
        <v>2.581581583200348</v>
      </c>
      <c r="P192" s="8">
        <v>2.7024217615877295</v>
      </c>
      <c r="Q192" s="8">
        <v>2.826198987200671</v>
      </c>
      <c r="R192" s="8">
        <v>2.9502950116684885</v>
      </c>
      <c r="S192" s="8">
        <v>3.073389319659618</v>
      </c>
      <c r="T192" s="8">
        <v>3.1910528269675997</v>
      </c>
      <c r="U192" s="8">
        <v>3.3140948103455985</v>
      </c>
      <c r="V192" s="8">
        <v>3.433638128016864</v>
      </c>
      <c r="W192" s="8">
        <v>3.5419911316010797</v>
      </c>
      <c r="X192" s="8">
        <v>3.673528665174035</v>
      </c>
      <c r="Y192" s="8">
        <v>3.810910088120963</v>
      </c>
      <c r="Z192" s="8">
        <v>3.9565770487462517</v>
      </c>
      <c r="AA192" s="8">
        <v>4.0840279631205485</v>
      </c>
      <c r="AB192" s="8">
        <v>4.18469597222583</v>
      </c>
      <c r="AC192" s="8">
        <v>4.290902053015678</v>
      </c>
      <c r="AD192" s="8">
        <v>4.406657253683444</v>
      </c>
      <c r="AE192" s="8">
        <v>4.5315567483076</v>
      </c>
      <c r="AF192" s="8">
        <v>4.652520423143167</v>
      </c>
      <c r="AG192" s="8">
        <v>4.752095870128208</v>
      </c>
      <c r="AH192" s="8">
        <v>4.850667718000375</v>
      </c>
      <c r="AI192" s="8">
        <v>4.933165910045109</v>
      </c>
      <c r="AJ192" s="8">
        <v>5.025694428849688</v>
      </c>
      <c r="AK192" s="8">
        <v>5.136314331637169</v>
      </c>
      <c r="AL192" s="8">
        <v>5.249184132417187</v>
      </c>
      <c r="AM192" s="8">
        <v>5.3668973429508355</v>
      </c>
      <c r="AN192" s="8">
        <v>5.4840237558095</v>
      </c>
      <c r="AO192" s="8">
        <v>5.597037496450137</v>
      </c>
      <c r="AP192" s="8">
        <v>5.703728995788573</v>
      </c>
      <c r="AQ192" s="8">
        <v>5.8040424415511875</v>
      </c>
      <c r="AR192" s="8">
        <v>5.848680702858987</v>
      </c>
      <c r="AS192" s="8">
        <v>5.898120199982007</v>
      </c>
      <c r="AT192" s="8">
        <v>5.9505240672453965</v>
      </c>
      <c r="AU192" s="8">
        <v>6.011907394296544</v>
      </c>
      <c r="AV192" s="8">
        <v>6.062260234814445</v>
      </c>
      <c r="AW192" s="8">
        <v>6.130027481059546</v>
      </c>
      <c r="AX192" s="8">
        <v>6.204819836829079</v>
      </c>
      <c r="AY192" s="8">
        <v>6.269612064484096</v>
      </c>
      <c r="AZ192" s="8">
        <v>6.3494550521289606</v>
      </c>
      <c r="BA192" s="8">
        <v>6.411036011641708</v>
      </c>
      <c r="BB192" s="8">
        <v>6.502439517738493</v>
      </c>
      <c r="BC192" s="8">
        <v>6.559497572678661</v>
      </c>
      <c r="BD192" s="8">
        <v>6.609768858274125</v>
      </c>
      <c r="BE192" s="8">
        <v>6.689170642318078</v>
      </c>
      <c r="BF192" s="8">
        <v>6.76426370026519</v>
      </c>
      <c r="BG192" s="8">
        <v>6.8306434385199095</v>
      </c>
      <c r="BH192" s="8">
        <v>6.871313923581879</v>
      </c>
      <c r="BI192" s="8">
        <v>6.8965879127607685</v>
      </c>
      <c r="BJ192" s="8">
        <v>6.9174210215173835</v>
      </c>
      <c r="BK192" s="8">
        <v>6.949256375622329</v>
      </c>
      <c r="BL192" s="8">
        <v>7.006876432295734</v>
      </c>
      <c r="BM192" s="8">
        <v>7.076272750008518</v>
      </c>
      <c r="BN192" s="8">
        <v>7.123631694653841</v>
      </c>
      <c r="BO192" s="8">
        <v>7.2074359916062605</v>
      </c>
      <c r="BP192" s="8">
        <v>7.306957148755648</v>
      </c>
      <c r="BQ192" s="8">
        <v>7.404682347366231</v>
      </c>
      <c r="BR192" s="8">
        <v>7.473208954919179</v>
      </c>
      <c r="BS192" s="8">
        <v>7.54462997290972</v>
      </c>
      <c r="BT192" s="8">
        <v>7.647343126565722</v>
      </c>
      <c r="BU192" s="8">
        <v>7.645383977611608</v>
      </c>
      <c r="BV192" s="8">
        <v>7.7404968371416</v>
      </c>
      <c r="BW192" s="8">
        <v>7.772421507289788</v>
      </c>
      <c r="BX192" s="8">
        <v>7.8041733651416205</v>
      </c>
      <c r="BY192" s="8">
        <v>7.835735133557254</v>
      </c>
      <c r="BZ192" s="8">
        <v>7.867089487450363</v>
      </c>
      <c r="CA192" s="8">
        <v>7.898219088808353</v>
      </c>
      <c r="CB192" s="8">
        <v>7.929106622964433</v>
      </c>
      <c r="CC192" s="8">
        <v>7.959734836014158</v>
      </c>
      <c r="CD192" s="8">
        <v>7.9900865732571225</v>
      </c>
      <c r="CE192" s="8">
        <v>8.020144818532643</v>
      </c>
      <c r="CF192" s="8">
        <v>8.049892734306948</v>
      </c>
      <c r="CG192" s="8">
        <v>8.079313702358371</v>
      </c>
      <c r="CH192" s="8">
        <v>8.10839136489681</v>
      </c>
      <c r="CI192" s="8">
        <v>8.137109665944038</v>
      </c>
      <c r="CJ192" s="8">
        <v>8.16545289279287</v>
      </c>
      <c r="CK192" s="8">
        <v>8.193405717355345</v>
      </c>
      <c r="CL192" s="8">
        <v>8.2209532372036</v>
      </c>
      <c r="CM192" s="8">
        <v>8.24808101610173</v>
      </c>
      <c r="CN192" s="8">
        <v>8.27477512382291</v>
      </c>
      <c r="CO192" s="8">
        <v>8.301022175043546</v>
      </c>
      <c r="CP192" s="8">
        <v>8.32680936710521</v>
      </c>
      <c r="CQ192" s="8">
        <v>8.35212451643564</v>
      </c>
      <c r="CR192" s="8">
        <v>8.37695609342243</v>
      </c>
      <c r="CS192" s="8">
        <v>8.401293255536928</v>
      </c>
      <c r="CT192" s="8">
        <v>8.42512587851155</v>
      </c>
      <c r="CU192" s="8">
        <v>8.448444585381152</v>
      </c>
      <c r="CV192" s="8">
        <v>8.471240773208148</v>
      </c>
      <c r="CW192" s="8">
        <v>8.493506637321905</v>
      </c>
      <c r="CX192" s="8">
        <v>8.515235192915236</v>
      </c>
      <c r="CY192" s="8">
        <v>8.536420293854809</v>
      </c>
      <c r="CZ192" s="5"/>
      <c r="DA192" s="5" t="s">
        <v>70</v>
      </c>
      <c r="DB192" s="5"/>
      <c r="DC192" s="5"/>
    </row>
    <row r="193" ht="15.75" customHeight="1">
      <c r="A193" s="10" t="s">
        <v>119</v>
      </c>
      <c r="B193" s="10" t="s">
        <v>66</v>
      </c>
      <c r="C193" s="11">
        <f t="shared" ref="C193:CY193" si="47">SUM(C190:C192)</f>
        <v>2.907527591</v>
      </c>
      <c r="D193" s="11">
        <f t="shared" si="47"/>
        <v>3.135999597</v>
      </c>
      <c r="E193" s="11">
        <f t="shared" si="47"/>
        <v>3.36807198</v>
      </c>
      <c r="F193" s="11">
        <f t="shared" si="47"/>
        <v>3.604033585</v>
      </c>
      <c r="G193" s="11">
        <f t="shared" si="47"/>
        <v>3.85064888</v>
      </c>
      <c r="H193" s="11">
        <f t="shared" si="47"/>
        <v>4.118530292</v>
      </c>
      <c r="I193" s="11">
        <f t="shared" si="47"/>
        <v>4.388695486</v>
      </c>
      <c r="J193" s="11">
        <f t="shared" si="47"/>
        <v>4.63053574</v>
      </c>
      <c r="K193" s="11">
        <f t="shared" si="47"/>
        <v>4.882593335</v>
      </c>
      <c r="L193" s="11">
        <f t="shared" si="47"/>
        <v>5.158399134</v>
      </c>
      <c r="M193" s="11">
        <f t="shared" si="47"/>
        <v>5.402396351</v>
      </c>
      <c r="N193" s="11">
        <f t="shared" si="47"/>
        <v>5.654458259</v>
      </c>
      <c r="O193" s="11">
        <f t="shared" si="47"/>
        <v>5.912436586</v>
      </c>
      <c r="P193" s="11">
        <f t="shared" si="47"/>
        <v>6.189680961</v>
      </c>
      <c r="Q193" s="11">
        <f t="shared" si="47"/>
        <v>6.473888966</v>
      </c>
      <c r="R193" s="11">
        <f t="shared" si="47"/>
        <v>6.759139336</v>
      </c>
      <c r="S193" s="11">
        <f t="shared" si="47"/>
        <v>7.04249465</v>
      </c>
      <c r="T193" s="11">
        <f t="shared" si="47"/>
        <v>7.313910607</v>
      </c>
      <c r="U193" s="11">
        <f t="shared" si="47"/>
        <v>7.598246797</v>
      </c>
      <c r="V193" s="11">
        <f t="shared" si="47"/>
        <v>7.875290986</v>
      </c>
      <c r="W193" s="11">
        <f t="shared" si="47"/>
        <v>8.127550591</v>
      </c>
      <c r="X193" s="11">
        <f t="shared" si="47"/>
        <v>8.433949863</v>
      </c>
      <c r="Y193" s="11">
        <f t="shared" si="47"/>
        <v>8.754861945</v>
      </c>
      <c r="Z193" s="11">
        <f t="shared" si="47"/>
        <v>9.0960071</v>
      </c>
      <c r="AA193" s="11">
        <f t="shared" si="47"/>
        <v>9.396822393</v>
      </c>
      <c r="AB193" s="11">
        <f t="shared" si="47"/>
        <v>9.6378037</v>
      </c>
      <c r="AC193" s="11">
        <f t="shared" si="47"/>
        <v>9.893063321</v>
      </c>
      <c r="AD193" s="11">
        <f t="shared" si="47"/>
        <v>10.17187392</v>
      </c>
      <c r="AE193" s="11">
        <f t="shared" si="47"/>
        <v>10.47338249</v>
      </c>
      <c r="AF193" s="11">
        <f t="shared" si="47"/>
        <v>10.76769764</v>
      </c>
      <c r="AG193" s="11">
        <f t="shared" si="47"/>
        <v>11.01490352</v>
      </c>
      <c r="AH193" s="11">
        <f t="shared" si="47"/>
        <v>11.26204909</v>
      </c>
      <c r="AI193" s="11">
        <f t="shared" si="47"/>
        <v>11.47441782</v>
      </c>
      <c r="AJ193" s="11">
        <f t="shared" si="47"/>
        <v>11.7118185</v>
      </c>
      <c r="AK193" s="11">
        <f t="shared" si="47"/>
        <v>11.99273937</v>
      </c>
      <c r="AL193" s="11">
        <f t="shared" si="47"/>
        <v>12.28093189</v>
      </c>
      <c r="AM193" s="11">
        <f t="shared" si="47"/>
        <v>12.58235972</v>
      </c>
      <c r="AN193" s="11">
        <f t="shared" si="47"/>
        <v>12.88461198</v>
      </c>
      <c r="AO193" s="11">
        <f t="shared" si="47"/>
        <v>13.17963709</v>
      </c>
      <c r="AP193" s="11">
        <f t="shared" si="47"/>
        <v>13.46239552</v>
      </c>
      <c r="AQ193" s="11">
        <f t="shared" si="47"/>
        <v>13.73277625</v>
      </c>
      <c r="AR193" s="11">
        <f t="shared" si="47"/>
        <v>13.87509833</v>
      </c>
      <c r="AS193" s="11">
        <f t="shared" si="47"/>
        <v>14.0301943</v>
      </c>
      <c r="AT193" s="11">
        <f t="shared" si="47"/>
        <v>14.19382961</v>
      </c>
      <c r="AU193" s="11">
        <f t="shared" si="47"/>
        <v>14.37974095</v>
      </c>
      <c r="AV193" s="11">
        <f t="shared" si="47"/>
        <v>14.54206081</v>
      </c>
      <c r="AW193" s="11">
        <f t="shared" si="47"/>
        <v>14.73090688</v>
      </c>
      <c r="AX193" s="11">
        <f t="shared" si="47"/>
        <v>14.93429405</v>
      </c>
      <c r="AY193" s="11">
        <f t="shared" si="47"/>
        <v>15.14617802</v>
      </c>
      <c r="AZ193" s="11">
        <f t="shared" si="47"/>
        <v>15.3818042</v>
      </c>
      <c r="BA193" s="11">
        <f t="shared" si="47"/>
        <v>15.5697555</v>
      </c>
      <c r="BB193" s="11">
        <f t="shared" si="47"/>
        <v>15.813584</v>
      </c>
      <c r="BC193" s="11">
        <f t="shared" si="47"/>
        <v>16.00442784</v>
      </c>
      <c r="BD193" s="11">
        <f t="shared" si="47"/>
        <v>16.20149623</v>
      </c>
      <c r="BE193" s="11">
        <f t="shared" si="47"/>
        <v>16.42763631</v>
      </c>
      <c r="BF193" s="11">
        <f t="shared" si="47"/>
        <v>16.64948458</v>
      </c>
      <c r="BG193" s="11">
        <f t="shared" si="47"/>
        <v>16.83149727</v>
      </c>
      <c r="BH193" s="11">
        <f t="shared" si="47"/>
        <v>16.95622895</v>
      </c>
      <c r="BI193" s="11">
        <f t="shared" si="47"/>
        <v>17.04516625</v>
      </c>
      <c r="BJ193" s="11">
        <f t="shared" si="47"/>
        <v>17.07120506</v>
      </c>
      <c r="BK193" s="11">
        <f t="shared" si="47"/>
        <v>17.08501925</v>
      </c>
      <c r="BL193" s="11">
        <f t="shared" si="47"/>
        <v>17.17277628</v>
      </c>
      <c r="BM193" s="11">
        <f t="shared" si="47"/>
        <v>17.26929961</v>
      </c>
      <c r="BN193" s="11">
        <f t="shared" si="47"/>
        <v>17.34152318</v>
      </c>
      <c r="BO193" s="11">
        <f t="shared" si="47"/>
        <v>17.44627657</v>
      </c>
      <c r="BP193" s="11">
        <f t="shared" si="47"/>
        <v>17.58828989</v>
      </c>
      <c r="BQ193" s="11">
        <f t="shared" si="47"/>
        <v>17.73190112</v>
      </c>
      <c r="BR193" s="11">
        <f t="shared" si="47"/>
        <v>17.83421731</v>
      </c>
      <c r="BS193" s="11">
        <f t="shared" si="47"/>
        <v>17.93766127</v>
      </c>
      <c r="BT193" s="11">
        <f t="shared" si="47"/>
        <v>18.07104459</v>
      </c>
      <c r="BU193" s="11">
        <f t="shared" si="47"/>
        <v>18.01100531</v>
      </c>
      <c r="BV193" s="11">
        <f t="shared" si="47"/>
        <v>18.20950474</v>
      </c>
      <c r="BW193" s="11">
        <f t="shared" si="47"/>
        <v>18.25607753</v>
      </c>
      <c r="BX193" s="11">
        <f t="shared" si="47"/>
        <v>18.30329277</v>
      </c>
      <c r="BY193" s="11">
        <f t="shared" si="47"/>
        <v>18.35117576</v>
      </c>
      <c r="BZ193" s="11">
        <f t="shared" si="47"/>
        <v>18.39975362</v>
      </c>
      <c r="CA193" s="11">
        <f t="shared" si="47"/>
        <v>18.44905532</v>
      </c>
      <c r="CB193" s="11">
        <f t="shared" si="47"/>
        <v>18.49911176</v>
      </c>
      <c r="CC193" s="11">
        <f t="shared" si="47"/>
        <v>18.54995576</v>
      </c>
      <c r="CD193" s="11">
        <f t="shared" si="47"/>
        <v>18.60162216</v>
      </c>
      <c r="CE193" s="11">
        <f t="shared" si="47"/>
        <v>18.6541478</v>
      </c>
      <c r="CF193" s="11">
        <f t="shared" si="47"/>
        <v>18.70757151</v>
      </c>
      <c r="CG193" s="11">
        <f t="shared" si="47"/>
        <v>18.76193412</v>
      </c>
      <c r="CH193" s="11">
        <f t="shared" si="47"/>
        <v>18.8172784</v>
      </c>
      <c r="CI193" s="11">
        <f t="shared" si="47"/>
        <v>18.873649</v>
      </c>
      <c r="CJ193" s="11">
        <f t="shared" si="47"/>
        <v>18.93109231</v>
      </c>
      <c r="CK193" s="11">
        <f t="shared" si="47"/>
        <v>18.98965639</v>
      </c>
      <c r="CL193" s="11">
        <f t="shared" si="47"/>
        <v>19.0493907</v>
      </c>
      <c r="CM193" s="11">
        <f t="shared" si="47"/>
        <v>19.11034595</v>
      </c>
      <c r="CN193" s="11">
        <f t="shared" si="47"/>
        <v>19.17257375</v>
      </c>
      <c r="CO193" s="11">
        <f t="shared" si="47"/>
        <v>19.23612633</v>
      </c>
      <c r="CP193" s="11">
        <f t="shared" si="47"/>
        <v>19.30105605</v>
      </c>
      <c r="CQ193" s="11">
        <f t="shared" si="47"/>
        <v>19.36741495</v>
      </c>
      <c r="CR193" s="11">
        <f t="shared" si="47"/>
        <v>19.43525418</v>
      </c>
      <c r="CS193" s="11">
        <f t="shared" si="47"/>
        <v>19.50462331</v>
      </c>
      <c r="CT193" s="11">
        <f t="shared" si="47"/>
        <v>19.57556957</v>
      </c>
      <c r="CU193" s="11">
        <f t="shared" si="47"/>
        <v>19.64813698</v>
      </c>
      <c r="CV193" s="11">
        <f t="shared" si="47"/>
        <v>19.72236532</v>
      </c>
      <c r="CW193" s="11">
        <f t="shared" si="47"/>
        <v>19.79828907</v>
      </c>
      <c r="CX193" s="11">
        <f t="shared" si="47"/>
        <v>19.87593613</v>
      </c>
      <c r="CY193" s="11">
        <f t="shared" si="47"/>
        <v>19.95532644</v>
      </c>
      <c r="CZ193" s="5"/>
      <c r="DA193" s="5"/>
      <c r="DB193" s="5"/>
      <c r="DC193" s="5"/>
    </row>
    <row r="194" ht="15.75" customHeight="1">
      <c r="A194" s="5" t="s">
        <v>120</v>
      </c>
      <c r="B194" s="5" t="s">
        <v>62</v>
      </c>
      <c r="C194" s="8">
        <v>0.5319853134741425</v>
      </c>
      <c r="D194" s="8">
        <v>0.5746093255131298</v>
      </c>
      <c r="E194" s="8">
        <v>0.6179902688863895</v>
      </c>
      <c r="F194" s="8">
        <v>0.6621801837978618</v>
      </c>
      <c r="G194" s="8">
        <v>0.7084228715574359</v>
      </c>
      <c r="H194" s="8">
        <v>0.7586775186581993</v>
      </c>
      <c r="I194" s="8">
        <v>0.809454627718259</v>
      </c>
      <c r="J194" s="8">
        <v>0.8551005247182268</v>
      </c>
      <c r="K194" s="8">
        <v>0.9027202218090332</v>
      </c>
      <c r="L194" s="8">
        <v>0.9548238870037659</v>
      </c>
      <c r="M194" s="8">
        <v>1.0011315349761962</v>
      </c>
      <c r="N194" s="8">
        <v>1.0594741691858562</v>
      </c>
      <c r="O194" s="8">
        <v>1.119973827169058</v>
      </c>
      <c r="P194" s="8">
        <v>1.1852285537632659</v>
      </c>
      <c r="Q194" s="8">
        <v>1.2529840810521535</v>
      </c>
      <c r="R194" s="8">
        <v>1.3221355140930426</v>
      </c>
      <c r="S194" s="8">
        <v>1.3921215880811204</v>
      </c>
      <c r="T194" s="8">
        <v>1.460941060398669</v>
      </c>
      <c r="U194" s="8">
        <v>1.5335513476437255</v>
      </c>
      <c r="V194" s="8">
        <v>1.6059345227216064</v>
      </c>
      <c r="W194" s="8">
        <v>1.6744699832616325</v>
      </c>
      <c r="X194" s="8">
        <v>1.680354118683298</v>
      </c>
      <c r="Y194" s="8">
        <v>1.6895304523117844</v>
      </c>
      <c r="Z194" s="8">
        <v>1.70278047577236</v>
      </c>
      <c r="AA194" s="8">
        <v>1.7087937148221775</v>
      </c>
      <c r="AB194" s="8">
        <v>1.7047667435236247</v>
      </c>
      <c r="AC194" s="8">
        <v>1.7042213867163452</v>
      </c>
      <c r="AD194" s="8">
        <v>1.7084351429084712</v>
      </c>
      <c r="AE194" s="8">
        <v>1.7169158689386144</v>
      </c>
      <c r="AF194" s="8">
        <v>1.7246151405361796</v>
      </c>
      <c r="AG194" s="8">
        <v>1.7254050229789049</v>
      </c>
      <c r="AH194" s="8">
        <v>1.7795923952649813</v>
      </c>
      <c r="AI194" s="8">
        <v>1.8293010112575228</v>
      </c>
      <c r="AJ194" s="8">
        <v>1.8839171201869727</v>
      </c>
      <c r="AK194" s="8">
        <v>1.9465044298785659</v>
      </c>
      <c r="AL194" s="8">
        <v>2.0114071840385725</v>
      </c>
      <c r="AM194" s="8">
        <v>2.079642432508763</v>
      </c>
      <c r="AN194" s="8">
        <v>2.1492557697567323</v>
      </c>
      <c r="AO194" s="8">
        <v>2.2189508617180085</v>
      </c>
      <c r="AP194" s="8">
        <v>2.287891392000165</v>
      </c>
      <c r="AQ194" s="8">
        <v>2.356038405888309</v>
      </c>
      <c r="AR194" s="8">
        <v>2.387832263609398</v>
      </c>
      <c r="AS194" s="8">
        <v>2.42209741338393</v>
      </c>
      <c r="AT194" s="8">
        <v>2.4581287121526385</v>
      </c>
      <c r="AU194" s="8">
        <v>2.4982260078893392</v>
      </c>
      <c r="AV194" s="8">
        <v>2.5347077700263334</v>
      </c>
      <c r="AW194" s="8">
        <v>2.585019472339911</v>
      </c>
      <c r="AX194" s="8">
        <v>2.6344372271116265</v>
      </c>
      <c r="AY194" s="8">
        <v>2.673115023155408</v>
      </c>
      <c r="AZ194" s="8">
        <v>2.7155042202445876</v>
      </c>
      <c r="BA194" s="8">
        <v>2.7494947972863066</v>
      </c>
      <c r="BB194" s="8">
        <v>2.7885503098927122</v>
      </c>
      <c r="BC194" s="8">
        <v>2.8342113052998776</v>
      </c>
      <c r="BD194" s="8">
        <v>2.891919584170873</v>
      </c>
      <c r="BE194" s="8">
        <v>2.945141838859954</v>
      </c>
      <c r="BF194" s="8">
        <v>3.0005960557285603</v>
      </c>
      <c r="BG194" s="8">
        <v>3.078512387532809</v>
      </c>
      <c r="BH194" s="8">
        <v>3.1502651775310118</v>
      </c>
      <c r="BI194" s="8">
        <v>3.2032959786733346</v>
      </c>
      <c r="BJ194" s="8">
        <v>3.217804114742692</v>
      </c>
      <c r="BK194" s="8">
        <v>3.220709895708774</v>
      </c>
      <c r="BL194" s="8">
        <v>3.265726729603189</v>
      </c>
      <c r="BM194" s="8">
        <v>3.2818489715251955</v>
      </c>
      <c r="BN194" s="8">
        <v>3.313252278197916</v>
      </c>
      <c r="BO194" s="8">
        <v>3.3700344806237768</v>
      </c>
      <c r="BP194" s="8">
        <v>3.4150277427883977</v>
      </c>
      <c r="BQ194" s="8">
        <v>3.4829217247637274</v>
      </c>
      <c r="BR194" s="8">
        <v>3.575118598271682</v>
      </c>
      <c r="BS194" s="8">
        <v>3.6624603954854154</v>
      </c>
      <c r="BT194" s="8">
        <v>3.6956997218146475</v>
      </c>
      <c r="BU194" s="8">
        <v>3.7734546171182024</v>
      </c>
      <c r="BV194" s="8">
        <v>3.851097405942785</v>
      </c>
      <c r="BW194" s="8">
        <v>3.859610882855382</v>
      </c>
      <c r="BX194" s="8">
        <v>3.868584679937512</v>
      </c>
      <c r="BY194" s="8">
        <v>3.8780432890845633</v>
      </c>
      <c r="BZ194" s="8">
        <v>3.8880124454529263</v>
      </c>
      <c r="CA194" s="8">
        <v>3.8985191811332838</v>
      </c>
      <c r="CB194" s="8">
        <v>3.909591879554252</v>
      </c>
      <c r="CC194" s="8">
        <v>3.9212603303114095</v>
      </c>
      <c r="CD194" s="8">
        <v>3.9335557840463733</v>
      </c>
      <c r="CE194" s="8">
        <v>3.94651100691812</v>
      </c>
      <c r="CF194" s="8">
        <v>3.9601603341126226</v>
      </c>
      <c r="CG194" s="8">
        <v>3.974539721724927</v>
      </c>
      <c r="CH194" s="8">
        <v>3.9896867962177973</v>
      </c>
      <c r="CI194" s="8">
        <v>4.0056409005105955</v>
      </c>
      <c r="CJ194" s="8">
        <v>4.022443135578248</v>
      </c>
      <c r="CK194" s="8">
        <v>4.040136396240041</v>
      </c>
      <c r="CL194" s="8">
        <v>4.058765399588346</v>
      </c>
      <c r="CM194" s="8">
        <v>4.078376704244578</v>
      </c>
      <c r="CN194" s="8">
        <v>4.099018718330327</v>
      </c>
      <c r="CO194" s="8">
        <v>4.1207416937017</v>
      </c>
      <c r="CP194" s="8">
        <v>4.143597703611033</v>
      </c>
      <c r="CQ194" s="8">
        <v>4.167640600528714</v>
      </c>
      <c r="CR194" s="8">
        <v>4.192925950375979</v>
      </c>
      <c r="CS194" s="8">
        <v>4.219510938885112</v>
      </c>
      <c r="CT194" s="8">
        <v>4.247454245215669</v>
      </c>
      <c r="CU194" s="8">
        <v>4.276815877315064</v>
      </c>
      <c r="CV194" s="8">
        <v>4.307656962822962</v>
      </c>
      <c r="CW194" s="8">
        <v>4.340039488588448</v>
      </c>
      <c r="CX194" s="8">
        <v>4.374025981109067</v>
      </c>
      <c r="CY194" s="8">
        <v>4.409679119429755</v>
      </c>
      <c r="CZ194" s="5"/>
      <c r="DA194" s="5" t="s">
        <v>63</v>
      </c>
      <c r="DB194" s="5"/>
      <c r="DC194" s="5"/>
    </row>
    <row r="195" ht="15.75" customHeight="1">
      <c r="A195" s="5" t="s">
        <v>120</v>
      </c>
      <c r="B195" s="5" t="s">
        <v>64</v>
      </c>
      <c r="C195" s="8">
        <v>1.028366838569554</v>
      </c>
      <c r="D195" s="8">
        <v>1.1107621968356685</v>
      </c>
      <c r="E195" s="8">
        <v>1.1946207591160147</v>
      </c>
      <c r="F195" s="8">
        <v>1.2800431227867015</v>
      </c>
      <c r="G195" s="8">
        <v>1.3694336469636275</v>
      </c>
      <c r="H195" s="8">
        <v>1.4665795821402807</v>
      </c>
      <c r="I195" s="8">
        <v>1.564735468868745</v>
      </c>
      <c r="J195" s="8">
        <v>1.6529723297353387</v>
      </c>
      <c r="K195" s="8">
        <v>1.745024658332357</v>
      </c>
      <c r="L195" s="8">
        <v>1.845744756165179</v>
      </c>
      <c r="M195" s="8">
        <v>1.9352605798166571</v>
      </c>
      <c r="N195" s="8">
        <v>2.0480406275987413</v>
      </c>
      <c r="O195" s="8">
        <v>2.164989824699843</v>
      </c>
      <c r="P195" s="8">
        <v>2.2911299675531893</v>
      </c>
      <c r="Q195" s="8">
        <v>2.422102720291546</v>
      </c>
      <c r="R195" s="8">
        <v>2.555771201859194</v>
      </c>
      <c r="S195" s="8">
        <v>2.69104889521677</v>
      </c>
      <c r="T195" s="8">
        <v>2.824065009358621</v>
      </c>
      <c r="U195" s="8">
        <v>2.9643994556314714</v>
      </c>
      <c r="V195" s="8">
        <v>3.1042810105098373</v>
      </c>
      <c r="W195" s="8">
        <v>3.2367051215373217</v>
      </c>
      <c r="X195" s="8">
        <v>3.2480027201522654</v>
      </c>
      <c r="Y195" s="8">
        <v>3.2656367782753764</v>
      </c>
      <c r="Z195" s="8">
        <v>3.2911108289499134</v>
      </c>
      <c r="AA195" s="8">
        <v>3.302552721353475</v>
      </c>
      <c r="AB195" s="8">
        <v>3.2945340850820077</v>
      </c>
      <c r="AC195" s="8">
        <v>3.293183588372151</v>
      </c>
      <c r="AD195" s="8">
        <v>3.3009599799253815</v>
      </c>
      <c r="AE195" s="8">
        <v>3.316900608686845</v>
      </c>
      <c r="AF195" s="8">
        <v>3.3312348602763633</v>
      </c>
      <c r="AG195" s="8">
        <v>3.3321052513232545</v>
      </c>
      <c r="AH195" s="8">
        <v>3.435946795709231</v>
      </c>
      <c r="AI195" s="8">
        <v>3.5309399523173948</v>
      </c>
      <c r="AJ195" s="8">
        <v>3.6352039783853813</v>
      </c>
      <c r="AK195" s="8">
        <v>3.7546355727102956</v>
      </c>
      <c r="AL195" s="8">
        <v>3.878275766756388</v>
      </c>
      <c r="AM195" s="8">
        <v>4.008064620991396</v>
      </c>
      <c r="AN195" s="8">
        <v>4.140198427384132</v>
      </c>
      <c r="AO195" s="8">
        <v>4.2721460798196835</v>
      </c>
      <c r="AP195" s="8">
        <v>4.40226639753638</v>
      </c>
      <c r="AQ195" s="8">
        <v>4.5304603579394085</v>
      </c>
      <c r="AR195" s="8">
        <v>4.588308005241628</v>
      </c>
      <c r="AS195" s="8">
        <v>4.650596506329432</v>
      </c>
      <c r="AT195" s="8">
        <v>4.71595566801506</v>
      </c>
      <c r="AU195" s="8">
        <v>4.7888255105082935</v>
      </c>
      <c r="AV195" s="8">
        <v>4.8543525505870635</v>
      </c>
      <c r="AW195" s="8">
        <v>4.8994005885656975</v>
      </c>
      <c r="AX195" s="8">
        <v>4.952919499642076</v>
      </c>
      <c r="AY195" s="8">
        <v>5.006881351891728</v>
      </c>
      <c r="AZ195" s="8">
        <v>5.067176185827024</v>
      </c>
      <c r="BA195" s="8">
        <v>5.106267453360561</v>
      </c>
      <c r="BB195" s="8">
        <v>5.1685897203699875</v>
      </c>
      <c r="BC195" s="8">
        <v>5.2607962402888</v>
      </c>
      <c r="BD195" s="8">
        <v>5.322481191316528</v>
      </c>
      <c r="BE195" s="8">
        <v>5.38220706944907</v>
      </c>
      <c r="BF195" s="8">
        <v>5.451631132306644</v>
      </c>
      <c r="BG195" s="8">
        <v>5.503808508380062</v>
      </c>
      <c r="BH195" s="8">
        <v>5.566803371340307</v>
      </c>
      <c r="BI195" s="8">
        <v>5.614379144577278</v>
      </c>
      <c r="BJ195" s="8">
        <v>5.600942369260547</v>
      </c>
      <c r="BK195" s="8">
        <v>5.570395334665139</v>
      </c>
      <c r="BL195" s="8">
        <v>5.575051515563481</v>
      </c>
      <c r="BM195" s="8">
        <v>5.528823200634912</v>
      </c>
      <c r="BN195" s="8">
        <v>5.489201778376526</v>
      </c>
      <c r="BO195" s="8">
        <v>5.505910882640262</v>
      </c>
      <c r="BP195" s="8">
        <v>5.513038021741203</v>
      </c>
      <c r="BQ195" s="8">
        <v>5.541206445426427</v>
      </c>
      <c r="BR195" s="8">
        <v>5.58964791893968</v>
      </c>
      <c r="BS195" s="8">
        <v>5.575835764300987</v>
      </c>
      <c r="BT195" s="8">
        <v>5.539761738531959</v>
      </c>
      <c r="BU195" s="8">
        <v>5.524403875048185</v>
      </c>
      <c r="BV195" s="8">
        <v>5.482548177365302</v>
      </c>
      <c r="BW195" s="8">
        <v>5.489848388415417</v>
      </c>
      <c r="BX195" s="8">
        <v>5.497569894160974</v>
      </c>
      <c r="BY195" s="8">
        <v>5.505735074185915</v>
      </c>
      <c r="BZ195" s="8">
        <v>5.514367236442187</v>
      </c>
      <c r="CA195" s="8">
        <v>5.523490618050889</v>
      </c>
      <c r="CB195" s="8">
        <v>5.533130379237165</v>
      </c>
      <c r="CC195" s="8">
        <v>5.5433125891723645</v>
      </c>
      <c r="CD195" s="8">
        <v>5.554064202340813</v>
      </c>
      <c r="CE195" s="8">
        <v>5.565413023878227</v>
      </c>
      <c r="CF195" s="8">
        <v>5.577387662144445</v>
      </c>
      <c r="CG195" s="8">
        <v>5.590017466595222</v>
      </c>
      <c r="CH195" s="8">
        <v>5.603332448807381</v>
      </c>
      <c r="CI195" s="8">
        <v>5.617363184290608</v>
      </c>
      <c r="CJ195" s="8">
        <v>5.632140692490546</v>
      </c>
      <c r="CK195" s="8">
        <v>5.647696292155849</v>
      </c>
      <c r="CL195" s="8">
        <v>5.6640614290124764</v>
      </c>
      <c r="CM195" s="8">
        <v>5.681267472469845</v>
      </c>
      <c r="CN195" s="8">
        <v>5.6993454778859</v>
      </c>
      <c r="CO195" s="8">
        <v>5.718325910755619</v>
      </c>
      <c r="CP195" s="8">
        <v>5.738238329076935</v>
      </c>
      <c r="CQ195" s="8">
        <v>5.759111020111306</v>
      </c>
      <c r="CR195" s="8">
        <v>5.780970587819449</v>
      </c>
      <c r="CS195" s="8">
        <v>5.803841487448088</v>
      </c>
      <c r="CT195" s="8">
        <v>5.82774550410878</v>
      </c>
      <c r="CU195" s="8">
        <v>5.852701172769118</v>
      </c>
      <c r="CV195" s="8">
        <v>5.878723137920407</v>
      </c>
      <c r="CW195" s="8">
        <v>5.9058214523503665</v>
      </c>
      <c r="CX195" s="8">
        <v>5.9340008159955095</v>
      </c>
      <c r="CY195" s="8">
        <v>5.96325975783865</v>
      </c>
      <c r="CZ195" s="5"/>
      <c r="DA195" s="5" t="s">
        <v>63</v>
      </c>
      <c r="DB195" s="5"/>
      <c r="DC195" s="5"/>
    </row>
    <row r="196" ht="15.75" customHeight="1">
      <c r="A196" s="5" t="s">
        <v>120</v>
      </c>
      <c r="B196" s="5" t="s">
        <v>65</v>
      </c>
      <c r="C196" s="8">
        <v>2.4625239772354055</v>
      </c>
      <c r="D196" s="8">
        <v>2.6598274031442966</v>
      </c>
      <c r="E196" s="8">
        <v>2.8606341450992563</v>
      </c>
      <c r="F196" s="8">
        <v>3.065184398822693</v>
      </c>
      <c r="G196" s="8">
        <v>3.2792341561860323</v>
      </c>
      <c r="H196" s="8">
        <v>3.511849453443735</v>
      </c>
      <c r="I196" s="8">
        <v>3.746872343804015</v>
      </c>
      <c r="J196" s="8">
        <v>3.958123306300848</v>
      </c>
      <c r="K196" s="8">
        <v>4.1784764146470375</v>
      </c>
      <c r="L196" s="8">
        <v>4.4195289002849005</v>
      </c>
      <c r="M196" s="8">
        <v>4.633663242386223</v>
      </c>
      <c r="N196" s="8">
        <v>4.903363621275932</v>
      </c>
      <c r="O196" s="8">
        <v>5.182843536020677</v>
      </c>
      <c r="P196" s="8">
        <v>5.4840437333130625</v>
      </c>
      <c r="Q196" s="8">
        <v>5.796421307421727</v>
      </c>
      <c r="R196" s="8">
        <v>6.114729270908508</v>
      </c>
      <c r="S196" s="8">
        <v>6.436211677385063</v>
      </c>
      <c r="T196" s="8">
        <v>6.7514217596832236</v>
      </c>
      <c r="U196" s="8">
        <v>7.083099945646927</v>
      </c>
      <c r="V196" s="8">
        <v>7.412418926896746</v>
      </c>
      <c r="W196" s="8">
        <v>7.722372743504641</v>
      </c>
      <c r="X196" s="8">
        <v>7.741973557856654</v>
      </c>
      <c r="Y196" s="8">
        <v>7.775458328649413</v>
      </c>
      <c r="Z196" s="8">
        <v>7.826349425163785</v>
      </c>
      <c r="AA196" s="8">
        <v>7.842212215708487</v>
      </c>
      <c r="AB196" s="8">
        <v>7.810008156126216</v>
      </c>
      <c r="AC196" s="8">
        <v>7.792285350889522</v>
      </c>
      <c r="AD196" s="8">
        <v>7.7949315006402085</v>
      </c>
      <c r="AE196" s="8">
        <v>7.815659135504432</v>
      </c>
      <c r="AF196" s="8">
        <v>7.831104279955685</v>
      </c>
      <c r="AG196" s="8">
        <v>7.812917467728981</v>
      </c>
      <c r="AH196" s="8">
        <v>8.033823540740155</v>
      </c>
      <c r="AI196" s="8">
        <v>8.230714359985404</v>
      </c>
      <c r="AJ196" s="8">
        <v>8.446899867906986</v>
      </c>
      <c r="AK196" s="8">
        <v>8.696426263130661</v>
      </c>
      <c r="AL196" s="8">
        <v>8.952979246695401</v>
      </c>
      <c r="AM196" s="8">
        <v>9.221132819462262</v>
      </c>
      <c r="AN196" s="8">
        <v>9.491706390211682</v>
      </c>
      <c r="AO196" s="8">
        <v>9.758566134862315</v>
      </c>
      <c r="AP196" s="8">
        <v>10.017709492673331</v>
      </c>
      <c r="AQ196" s="8">
        <v>10.268828623491867</v>
      </c>
      <c r="AR196" s="8">
        <v>10.355862842729646</v>
      </c>
      <c r="AS196" s="8">
        <v>10.4513863920192</v>
      </c>
      <c r="AT196" s="8">
        <v>10.552161565642153</v>
      </c>
      <c r="AU196" s="8">
        <v>10.668874645968588</v>
      </c>
      <c r="AV196" s="8">
        <v>10.766024339576372</v>
      </c>
      <c r="AW196" s="8">
        <v>10.819904539407279</v>
      </c>
      <c r="AX196" s="8">
        <v>10.923214332208282</v>
      </c>
      <c r="AY196" s="8">
        <v>11.0098875286879</v>
      </c>
      <c r="AZ196" s="8">
        <v>11.096839435645913</v>
      </c>
      <c r="BA196" s="8">
        <v>11.239525622257911</v>
      </c>
      <c r="BB196" s="8">
        <v>11.45410370237822</v>
      </c>
      <c r="BC196" s="8">
        <v>11.718321997807749</v>
      </c>
      <c r="BD196" s="8">
        <v>11.984952653481495</v>
      </c>
      <c r="BE196" s="8">
        <v>12.335166210944346</v>
      </c>
      <c r="BF196" s="8">
        <v>12.65727195640693</v>
      </c>
      <c r="BG196" s="8">
        <v>12.956755624040001</v>
      </c>
      <c r="BH196" s="8">
        <v>13.224399685562584</v>
      </c>
      <c r="BI196" s="8">
        <v>13.574461234837527</v>
      </c>
      <c r="BJ196" s="8">
        <v>13.739525247448821</v>
      </c>
      <c r="BK196" s="8">
        <v>13.841876321943948</v>
      </c>
      <c r="BL196" s="8">
        <v>14.023324722931157</v>
      </c>
      <c r="BM196" s="8">
        <v>14.051920037165132</v>
      </c>
      <c r="BN196" s="8">
        <v>14.188331120527847</v>
      </c>
      <c r="BO196" s="8">
        <v>14.507120582130593</v>
      </c>
      <c r="BP196" s="8">
        <v>14.71594893516599</v>
      </c>
      <c r="BQ196" s="8">
        <v>14.894991045995546</v>
      </c>
      <c r="BR196" s="8">
        <v>15.239125894103045</v>
      </c>
      <c r="BS196" s="8">
        <v>15.449817976922445</v>
      </c>
      <c r="BT196" s="8">
        <v>15.680852946079593</v>
      </c>
      <c r="BU196" s="8">
        <v>15.9163401799325</v>
      </c>
      <c r="BV196" s="8">
        <v>16.06662447523025</v>
      </c>
      <c r="BW196" s="8">
        <v>16.06662447523025</v>
      </c>
      <c r="BX196" s="8">
        <v>16.06662447523025</v>
      </c>
      <c r="BY196" s="8">
        <v>16.06662447523025</v>
      </c>
      <c r="BZ196" s="8">
        <v>16.06662447523025</v>
      </c>
      <c r="CA196" s="8">
        <v>16.06662447523025</v>
      </c>
      <c r="CB196" s="8">
        <v>16.06662447523025</v>
      </c>
      <c r="CC196" s="8">
        <v>16.06662447523025</v>
      </c>
      <c r="CD196" s="8">
        <v>16.06662447523025</v>
      </c>
      <c r="CE196" s="8">
        <v>16.06662447523025</v>
      </c>
      <c r="CF196" s="8">
        <v>16.06662447523025</v>
      </c>
      <c r="CG196" s="8">
        <v>16.06662447523025</v>
      </c>
      <c r="CH196" s="8">
        <v>16.06662447523025</v>
      </c>
      <c r="CI196" s="8">
        <v>16.06662447523025</v>
      </c>
      <c r="CJ196" s="8">
        <v>16.06662447523025</v>
      </c>
      <c r="CK196" s="8">
        <v>16.06662447523025</v>
      </c>
      <c r="CL196" s="8">
        <v>16.06662447523025</v>
      </c>
      <c r="CM196" s="8">
        <v>16.06662447523025</v>
      </c>
      <c r="CN196" s="8">
        <v>16.06662447523025</v>
      </c>
      <c r="CO196" s="8">
        <v>16.06662447523025</v>
      </c>
      <c r="CP196" s="8">
        <v>16.06662447523025</v>
      </c>
      <c r="CQ196" s="8">
        <v>16.06662447523025</v>
      </c>
      <c r="CR196" s="8">
        <v>16.06662447523025</v>
      </c>
      <c r="CS196" s="8">
        <v>16.06662447523025</v>
      </c>
      <c r="CT196" s="8">
        <v>16.06662447523025</v>
      </c>
      <c r="CU196" s="8">
        <v>16.06662447523025</v>
      </c>
      <c r="CV196" s="8">
        <v>16.06662447523025</v>
      </c>
      <c r="CW196" s="8">
        <v>16.06662447523025</v>
      </c>
      <c r="CX196" s="8">
        <v>16.06662447523025</v>
      </c>
      <c r="CY196" s="8">
        <v>16.06662447523025</v>
      </c>
      <c r="CZ196" s="5"/>
      <c r="DA196" s="5" t="s">
        <v>83</v>
      </c>
      <c r="DB196" s="5"/>
      <c r="DC196" s="5"/>
    </row>
    <row r="197" ht="15.75" customHeight="1">
      <c r="A197" s="10" t="s">
        <v>120</v>
      </c>
      <c r="B197" s="10" t="s">
        <v>66</v>
      </c>
      <c r="C197" s="11">
        <f t="shared" ref="C197:CY197" si="48">SUM(C194:C196)</f>
        <v>4.022876129</v>
      </c>
      <c r="D197" s="11">
        <f t="shared" si="48"/>
        <v>4.345198925</v>
      </c>
      <c r="E197" s="11">
        <f t="shared" si="48"/>
        <v>4.673245173</v>
      </c>
      <c r="F197" s="11">
        <f t="shared" si="48"/>
        <v>5.007407705</v>
      </c>
      <c r="G197" s="11">
        <f t="shared" si="48"/>
        <v>5.357090675</v>
      </c>
      <c r="H197" s="11">
        <f t="shared" si="48"/>
        <v>5.737106554</v>
      </c>
      <c r="I197" s="11">
        <f t="shared" si="48"/>
        <v>6.12106244</v>
      </c>
      <c r="J197" s="11">
        <f t="shared" si="48"/>
        <v>6.466196161</v>
      </c>
      <c r="K197" s="11">
        <f t="shared" si="48"/>
        <v>6.826221295</v>
      </c>
      <c r="L197" s="11">
        <f t="shared" si="48"/>
        <v>7.220097543</v>
      </c>
      <c r="M197" s="11">
        <f t="shared" si="48"/>
        <v>7.570055357</v>
      </c>
      <c r="N197" s="11">
        <f t="shared" si="48"/>
        <v>8.010878418</v>
      </c>
      <c r="O197" s="11">
        <f t="shared" si="48"/>
        <v>8.467807188</v>
      </c>
      <c r="P197" s="11">
        <f t="shared" si="48"/>
        <v>8.960402255</v>
      </c>
      <c r="Q197" s="11">
        <f t="shared" si="48"/>
        <v>9.471508109</v>
      </c>
      <c r="R197" s="11">
        <f t="shared" si="48"/>
        <v>9.992635987</v>
      </c>
      <c r="S197" s="11">
        <f t="shared" si="48"/>
        <v>10.51938216</v>
      </c>
      <c r="T197" s="11">
        <f t="shared" si="48"/>
        <v>11.03642783</v>
      </c>
      <c r="U197" s="11">
        <f t="shared" si="48"/>
        <v>11.58105075</v>
      </c>
      <c r="V197" s="11">
        <f t="shared" si="48"/>
        <v>12.12263446</v>
      </c>
      <c r="W197" s="11">
        <f t="shared" si="48"/>
        <v>12.63354785</v>
      </c>
      <c r="X197" s="11">
        <f t="shared" si="48"/>
        <v>12.6703304</v>
      </c>
      <c r="Y197" s="11">
        <f t="shared" si="48"/>
        <v>12.73062556</v>
      </c>
      <c r="Z197" s="11">
        <f t="shared" si="48"/>
        <v>12.82024073</v>
      </c>
      <c r="AA197" s="11">
        <f t="shared" si="48"/>
        <v>12.85355865</v>
      </c>
      <c r="AB197" s="11">
        <f t="shared" si="48"/>
        <v>12.80930898</v>
      </c>
      <c r="AC197" s="11">
        <f t="shared" si="48"/>
        <v>12.78969033</v>
      </c>
      <c r="AD197" s="11">
        <f t="shared" si="48"/>
        <v>12.80432662</v>
      </c>
      <c r="AE197" s="11">
        <f t="shared" si="48"/>
        <v>12.84947561</v>
      </c>
      <c r="AF197" s="11">
        <f t="shared" si="48"/>
        <v>12.88695428</v>
      </c>
      <c r="AG197" s="11">
        <f t="shared" si="48"/>
        <v>12.87042774</v>
      </c>
      <c r="AH197" s="11">
        <f t="shared" si="48"/>
        <v>13.24936273</v>
      </c>
      <c r="AI197" s="11">
        <f t="shared" si="48"/>
        <v>13.59095532</v>
      </c>
      <c r="AJ197" s="11">
        <f t="shared" si="48"/>
        <v>13.96602097</v>
      </c>
      <c r="AK197" s="11">
        <f t="shared" si="48"/>
        <v>14.39756627</v>
      </c>
      <c r="AL197" s="11">
        <f t="shared" si="48"/>
        <v>14.8426622</v>
      </c>
      <c r="AM197" s="11">
        <f t="shared" si="48"/>
        <v>15.30883987</v>
      </c>
      <c r="AN197" s="11">
        <f t="shared" si="48"/>
        <v>15.78116059</v>
      </c>
      <c r="AO197" s="11">
        <f t="shared" si="48"/>
        <v>16.24966308</v>
      </c>
      <c r="AP197" s="11">
        <f t="shared" si="48"/>
        <v>16.70786728</v>
      </c>
      <c r="AQ197" s="11">
        <f t="shared" si="48"/>
        <v>17.15532739</v>
      </c>
      <c r="AR197" s="11">
        <f t="shared" si="48"/>
        <v>17.33200311</v>
      </c>
      <c r="AS197" s="11">
        <f t="shared" si="48"/>
        <v>17.52408031</v>
      </c>
      <c r="AT197" s="11">
        <f t="shared" si="48"/>
        <v>17.72624595</v>
      </c>
      <c r="AU197" s="11">
        <f t="shared" si="48"/>
        <v>17.95592616</v>
      </c>
      <c r="AV197" s="11">
        <f t="shared" si="48"/>
        <v>18.15508466</v>
      </c>
      <c r="AW197" s="11">
        <f t="shared" si="48"/>
        <v>18.3043246</v>
      </c>
      <c r="AX197" s="11">
        <f t="shared" si="48"/>
        <v>18.51057106</v>
      </c>
      <c r="AY197" s="11">
        <f t="shared" si="48"/>
        <v>18.6898839</v>
      </c>
      <c r="AZ197" s="11">
        <f t="shared" si="48"/>
        <v>18.87951984</v>
      </c>
      <c r="BA197" s="11">
        <f t="shared" si="48"/>
        <v>19.09528787</v>
      </c>
      <c r="BB197" s="11">
        <f t="shared" si="48"/>
        <v>19.41124373</v>
      </c>
      <c r="BC197" s="11">
        <f t="shared" si="48"/>
        <v>19.81332954</v>
      </c>
      <c r="BD197" s="11">
        <f t="shared" si="48"/>
        <v>20.19935343</v>
      </c>
      <c r="BE197" s="11">
        <f t="shared" si="48"/>
        <v>20.66251512</v>
      </c>
      <c r="BF197" s="11">
        <f t="shared" si="48"/>
        <v>21.10949914</v>
      </c>
      <c r="BG197" s="11">
        <f t="shared" si="48"/>
        <v>21.53907652</v>
      </c>
      <c r="BH197" s="11">
        <f t="shared" si="48"/>
        <v>21.94146823</v>
      </c>
      <c r="BI197" s="11">
        <f t="shared" si="48"/>
        <v>22.39213636</v>
      </c>
      <c r="BJ197" s="11">
        <f t="shared" si="48"/>
        <v>22.55827173</v>
      </c>
      <c r="BK197" s="11">
        <f t="shared" si="48"/>
        <v>22.63298155</v>
      </c>
      <c r="BL197" s="11">
        <f t="shared" si="48"/>
        <v>22.86410297</v>
      </c>
      <c r="BM197" s="11">
        <f t="shared" si="48"/>
        <v>22.86259221</v>
      </c>
      <c r="BN197" s="11">
        <f t="shared" si="48"/>
        <v>22.99078518</v>
      </c>
      <c r="BO197" s="11">
        <f t="shared" si="48"/>
        <v>23.38306595</v>
      </c>
      <c r="BP197" s="11">
        <f t="shared" si="48"/>
        <v>23.6440147</v>
      </c>
      <c r="BQ197" s="11">
        <f t="shared" si="48"/>
        <v>23.91911922</v>
      </c>
      <c r="BR197" s="11">
        <f t="shared" si="48"/>
        <v>24.40389241</v>
      </c>
      <c r="BS197" s="11">
        <f t="shared" si="48"/>
        <v>24.68811414</v>
      </c>
      <c r="BT197" s="11">
        <f t="shared" si="48"/>
        <v>24.91631441</v>
      </c>
      <c r="BU197" s="11">
        <f t="shared" si="48"/>
        <v>25.21419867</v>
      </c>
      <c r="BV197" s="11">
        <f t="shared" si="48"/>
        <v>25.40027006</v>
      </c>
      <c r="BW197" s="11">
        <f t="shared" si="48"/>
        <v>25.41608375</v>
      </c>
      <c r="BX197" s="11">
        <f t="shared" si="48"/>
        <v>25.43277905</v>
      </c>
      <c r="BY197" s="11">
        <f t="shared" si="48"/>
        <v>25.45040284</v>
      </c>
      <c r="BZ197" s="11">
        <f t="shared" si="48"/>
        <v>25.46900416</v>
      </c>
      <c r="CA197" s="11">
        <f t="shared" si="48"/>
        <v>25.48863427</v>
      </c>
      <c r="CB197" s="11">
        <f t="shared" si="48"/>
        <v>25.50934673</v>
      </c>
      <c r="CC197" s="11">
        <f t="shared" si="48"/>
        <v>25.53119739</v>
      </c>
      <c r="CD197" s="11">
        <f t="shared" si="48"/>
        <v>25.55424446</v>
      </c>
      <c r="CE197" s="11">
        <f t="shared" si="48"/>
        <v>25.57854851</v>
      </c>
      <c r="CF197" s="11">
        <f t="shared" si="48"/>
        <v>25.60417247</v>
      </c>
      <c r="CG197" s="11">
        <f t="shared" si="48"/>
        <v>25.63118166</v>
      </c>
      <c r="CH197" s="11">
        <f t="shared" si="48"/>
        <v>25.65964372</v>
      </c>
      <c r="CI197" s="11">
        <f t="shared" si="48"/>
        <v>25.68962856</v>
      </c>
      <c r="CJ197" s="11">
        <f t="shared" si="48"/>
        <v>25.7212083</v>
      </c>
      <c r="CK197" s="11">
        <f t="shared" si="48"/>
        <v>25.75445716</v>
      </c>
      <c r="CL197" s="11">
        <f t="shared" si="48"/>
        <v>25.7894513</v>
      </c>
      <c r="CM197" s="11">
        <f t="shared" si="48"/>
        <v>25.82626865</v>
      </c>
      <c r="CN197" s="11">
        <f t="shared" si="48"/>
        <v>25.86498867</v>
      </c>
      <c r="CO197" s="11">
        <f t="shared" si="48"/>
        <v>25.90569208</v>
      </c>
      <c r="CP197" s="11">
        <f t="shared" si="48"/>
        <v>25.94846051</v>
      </c>
      <c r="CQ197" s="11">
        <f t="shared" si="48"/>
        <v>25.9933761</v>
      </c>
      <c r="CR197" s="11">
        <f t="shared" si="48"/>
        <v>26.04052101</v>
      </c>
      <c r="CS197" s="11">
        <f t="shared" si="48"/>
        <v>26.0899769</v>
      </c>
      <c r="CT197" s="11">
        <f t="shared" si="48"/>
        <v>26.14182422</v>
      </c>
      <c r="CU197" s="11">
        <f t="shared" si="48"/>
        <v>26.19614153</v>
      </c>
      <c r="CV197" s="11">
        <f t="shared" si="48"/>
        <v>26.25300458</v>
      </c>
      <c r="CW197" s="11">
        <f t="shared" si="48"/>
        <v>26.31248542</v>
      </c>
      <c r="CX197" s="11">
        <f t="shared" si="48"/>
        <v>26.37465127</v>
      </c>
      <c r="CY197" s="11">
        <f t="shared" si="48"/>
        <v>26.43956335</v>
      </c>
      <c r="CZ197" s="5"/>
      <c r="DA197" s="5"/>
      <c r="DB197" s="5"/>
      <c r="DC197" s="5"/>
    </row>
    <row r="198" ht="15.75" customHeight="1">
      <c r="A198" s="5"/>
      <c r="B198" s="5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5"/>
      <c r="DA198" s="5"/>
      <c r="DB198" s="5"/>
      <c r="DC198" s="5"/>
    </row>
    <row r="199" ht="15.75" customHeight="1">
      <c r="A199" s="5"/>
      <c r="B199" s="5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5"/>
      <c r="DA199" s="5"/>
      <c r="DB199" s="5"/>
      <c r="DC199" s="5"/>
    </row>
    <row r="200" ht="15.75" customHeight="1">
      <c r="A200" s="5"/>
      <c r="B200" s="5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5"/>
      <c r="DA200" s="5"/>
      <c r="DB200" s="5"/>
      <c r="DC200" s="5"/>
    </row>
    <row r="201" ht="15.75" customHeight="1">
      <c r="A201" s="5"/>
      <c r="B201" s="5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5"/>
      <c r="DA201" s="5"/>
      <c r="DB201" s="5"/>
      <c r="DC201" s="5"/>
    </row>
    <row r="202" ht="15.75" customHeight="1">
      <c r="A202" s="5"/>
      <c r="B202" s="5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5"/>
      <c r="DA202" s="5"/>
      <c r="DB202" s="5"/>
      <c r="DC202" s="5"/>
    </row>
    <row r="203" ht="15.75" customHeight="1">
      <c r="A203" s="5"/>
      <c r="B203" s="5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5"/>
      <c r="DA203" s="5"/>
      <c r="DB203" s="5"/>
      <c r="DC203" s="5"/>
    </row>
    <row r="204" ht="15.75" customHeight="1">
      <c r="A204" s="5"/>
      <c r="B204" s="5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5"/>
      <c r="DA204" s="5"/>
      <c r="DB204" s="5"/>
      <c r="DC204" s="5"/>
    </row>
    <row r="205" ht="15.75" customHeight="1">
      <c r="A205" s="5"/>
      <c r="B205" s="5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5"/>
      <c r="DA205" s="5"/>
      <c r="DB205" s="5"/>
      <c r="DC205" s="5"/>
    </row>
    <row r="206" ht="15.75" customHeight="1">
      <c r="A206" s="5"/>
      <c r="B206" s="5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5"/>
      <c r="DA206" s="5"/>
      <c r="DB206" s="5"/>
      <c r="DC206" s="5"/>
    </row>
    <row r="207" ht="15.75" customHeight="1">
      <c r="A207" s="5"/>
      <c r="B207" s="5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5"/>
      <c r="DA207" s="5"/>
      <c r="DB207" s="5"/>
      <c r="DC207" s="5"/>
    </row>
    <row r="208" ht="15.75" customHeight="1">
      <c r="A208" s="5"/>
      <c r="B208" s="5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5"/>
      <c r="DA208" s="5"/>
      <c r="DB208" s="5"/>
      <c r="DC208" s="5"/>
    </row>
    <row r="209" ht="15.75" customHeight="1">
      <c r="A209" s="5"/>
      <c r="B209" s="5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5"/>
      <c r="DA209" s="5"/>
      <c r="DB209" s="5"/>
      <c r="DC209" s="5"/>
    </row>
    <row r="210" ht="15.75" customHeight="1">
      <c r="A210" s="5"/>
      <c r="B210" s="5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5"/>
      <c r="DA210" s="5"/>
      <c r="DB210" s="5"/>
      <c r="DC210" s="5"/>
    </row>
    <row r="211" ht="15.75" customHeight="1">
      <c r="A211" s="5"/>
      <c r="B211" s="5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5"/>
      <c r="DA211" s="5"/>
      <c r="DB211" s="5"/>
      <c r="DC211" s="5"/>
    </row>
    <row r="212" ht="15.75" customHeight="1">
      <c r="A212" s="5"/>
      <c r="B212" s="5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5"/>
      <c r="DA212" s="5"/>
      <c r="DB212" s="5"/>
      <c r="DC212" s="5"/>
    </row>
    <row r="213" ht="15.75" customHeight="1">
      <c r="A213" s="5"/>
      <c r="B213" s="5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5"/>
      <c r="DA213" s="5"/>
      <c r="DB213" s="5"/>
      <c r="DC213" s="5"/>
    </row>
    <row r="214" ht="15.75" customHeight="1">
      <c r="A214" s="5"/>
      <c r="B214" s="5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5"/>
      <c r="DA214" s="5"/>
      <c r="DB214" s="5"/>
      <c r="DC214" s="5"/>
    </row>
    <row r="215" ht="15.75" customHeight="1">
      <c r="A215" s="5"/>
      <c r="B215" s="5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5"/>
      <c r="DA215" s="5"/>
      <c r="DB215" s="5"/>
      <c r="DC215" s="5"/>
    </row>
    <row r="216" ht="15.75" customHeight="1">
      <c r="A216" s="5"/>
      <c r="B216" s="5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5"/>
      <c r="DA216" s="5"/>
      <c r="DB216" s="5"/>
      <c r="DC216" s="5"/>
    </row>
    <row r="217" ht="15.75" customHeight="1">
      <c r="A217" s="5"/>
      <c r="B217" s="5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5"/>
      <c r="DA217" s="5"/>
      <c r="DB217" s="5"/>
      <c r="DC217" s="5"/>
    </row>
    <row r="218" ht="15.75" customHeight="1">
      <c r="A218" s="5"/>
      <c r="B218" s="5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5"/>
      <c r="DA218" s="5"/>
      <c r="DB218" s="5"/>
      <c r="DC218" s="5"/>
    </row>
    <row r="219" ht="15.75" customHeight="1">
      <c r="A219" s="5"/>
      <c r="B219" s="5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5"/>
      <c r="DA219" s="5"/>
      <c r="DB219" s="5"/>
      <c r="DC219" s="5"/>
    </row>
    <row r="220" ht="15.75" customHeight="1">
      <c r="A220" s="5"/>
      <c r="B220" s="5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5"/>
      <c r="DA220" s="5"/>
      <c r="DB220" s="5"/>
      <c r="DC220" s="5"/>
    </row>
    <row r="221" ht="15.75" customHeight="1">
      <c r="A221" s="5"/>
      <c r="B221" s="5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5"/>
      <c r="DA221" s="5"/>
      <c r="DB221" s="5"/>
      <c r="DC221" s="5"/>
    </row>
    <row r="222" ht="15.75" customHeight="1">
      <c r="A222" s="5"/>
      <c r="B222" s="5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5"/>
      <c r="DA222" s="5"/>
      <c r="DB222" s="5"/>
      <c r="DC222" s="5"/>
    </row>
    <row r="223" ht="15.75" customHeight="1">
      <c r="A223" s="5"/>
      <c r="B223" s="5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5"/>
      <c r="DA223" s="5"/>
      <c r="DB223" s="5"/>
      <c r="DC223" s="5"/>
    </row>
    <row r="224" ht="15.75" customHeight="1">
      <c r="A224" s="5"/>
      <c r="B224" s="5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5"/>
      <c r="DA224" s="5"/>
      <c r="DB224" s="5"/>
      <c r="DC224" s="5"/>
    </row>
    <row r="225" ht="15.75" customHeight="1">
      <c r="A225" s="5"/>
      <c r="B225" s="5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5"/>
      <c r="DA225" s="5"/>
      <c r="DB225" s="5"/>
      <c r="DC225" s="5"/>
    </row>
    <row r="226" ht="15.75" customHeight="1">
      <c r="A226" s="5"/>
      <c r="B226" s="5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5"/>
      <c r="DA226" s="5"/>
      <c r="DB226" s="5"/>
      <c r="DC226" s="5"/>
    </row>
    <row r="227" ht="15.75" customHeight="1">
      <c r="A227" s="5"/>
      <c r="B227" s="5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5"/>
      <c r="DA227" s="5"/>
      <c r="DB227" s="5"/>
      <c r="DC227" s="5"/>
    </row>
    <row r="228" ht="15.75" customHeight="1">
      <c r="A228" s="5"/>
      <c r="B228" s="5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5"/>
      <c r="DA228" s="5"/>
      <c r="DB228" s="5"/>
      <c r="DC228" s="5"/>
    </row>
    <row r="229" ht="15.75" customHeight="1">
      <c r="A229" s="5"/>
      <c r="B229" s="5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5"/>
      <c r="DA229" s="5"/>
      <c r="DB229" s="5"/>
      <c r="DC229" s="5"/>
    </row>
    <row r="230" ht="15.75" customHeight="1">
      <c r="A230" s="5"/>
      <c r="B230" s="5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5"/>
      <c r="DA230" s="5"/>
      <c r="DB230" s="5"/>
      <c r="DC230" s="5"/>
    </row>
    <row r="231" ht="15.75" customHeight="1">
      <c r="A231" s="5"/>
      <c r="B231" s="5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5"/>
      <c r="DA231" s="5"/>
      <c r="DB231" s="5"/>
      <c r="DC231" s="5"/>
    </row>
    <row r="232" ht="15.75" customHeight="1">
      <c r="A232" s="5"/>
      <c r="B232" s="5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5"/>
      <c r="DA232" s="5"/>
      <c r="DB232" s="5"/>
      <c r="DC232" s="5"/>
    </row>
    <row r="233" ht="15.75" customHeight="1">
      <c r="A233" s="5"/>
      <c r="B233" s="5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5"/>
      <c r="DA233" s="5"/>
      <c r="DB233" s="5"/>
      <c r="DC233" s="5"/>
    </row>
    <row r="234" ht="15.75" customHeight="1">
      <c r="A234" s="5"/>
      <c r="B234" s="5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5"/>
      <c r="DA234" s="5"/>
      <c r="DB234" s="5"/>
      <c r="DC234" s="5"/>
    </row>
    <row r="235" ht="15.75" customHeight="1">
      <c r="A235" s="5"/>
      <c r="B235" s="5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5"/>
      <c r="DA235" s="5"/>
      <c r="DB235" s="5"/>
      <c r="DC235" s="5"/>
    </row>
    <row r="236" ht="15.75" customHeight="1">
      <c r="A236" s="5"/>
      <c r="B236" s="5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5"/>
      <c r="DA236" s="5"/>
      <c r="DB236" s="5"/>
      <c r="DC236" s="5"/>
    </row>
    <row r="237" ht="15.75" customHeight="1">
      <c r="A237" s="5"/>
      <c r="B237" s="5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5"/>
      <c r="DA237" s="5"/>
      <c r="DB237" s="5"/>
      <c r="DC237" s="5"/>
    </row>
    <row r="238" ht="15.75" customHeight="1">
      <c r="A238" s="5"/>
      <c r="B238" s="5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5"/>
      <c r="DA238" s="5"/>
      <c r="DB238" s="5"/>
      <c r="DC238" s="5"/>
    </row>
    <row r="239" ht="15.75" customHeight="1">
      <c r="A239" s="5"/>
      <c r="B239" s="5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5"/>
      <c r="DA239" s="5"/>
      <c r="DB239" s="5"/>
      <c r="DC239" s="5"/>
    </row>
    <row r="240" ht="15.75" customHeight="1">
      <c r="A240" s="5"/>
      <c r="B240" s="5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5"/>
      <c r="DA240" s="5"/>
      <c r="DB240" s="5"/>
      <c r="DC240" s="5"/>
    </row>
    <row r="241" ht="15.75" customHeight="1">
      <c r="A241" s="5"/>
      <c r="B241" s="5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5"/>
      <c r="DA241" s="5"/>
      <c r="DB241" s="5"/>
      <c r="DC241" s="5"/>
    </row>
    <row r="242" ht="15.75" customHeight="1">
      <c r="A242" s="5"/>
      <c r="B242" s="5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5"/>
      <c r="DA242" s="5"/>
      <c r="DB242" s="5"/>
      <c r="DC242" s="5"/>
    </row>
    <row r="243" ht="15.75" customHeight="1">
      <c r="A243" s="5"/>
      <c r="B243" s="5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5"/>
      <c r="DA243" s="5"/>
      <c r="DB243" s="5"/>
      <c r="DC243" s="5"/>
    </row>
    <row r="244" ht="15.75" customHeight="1">
      <c r="A244" s="5"/>
      <c r="B244" s="5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5"/>
      <c r="DA244" s="5"/>
      <c r="DB244" s="5"/>
      <c r="DC244" s="5"/>
    </row>
    <row r="245" ht="15.75" customHeight="1">
      <c r="A245" s="5"/>
      <c r="B245" s="5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5"/>
      <c r="DA245" s="5"/>
      <c r="DB245" s="5"/>
      <c r="DC245" s="5"/>
    </row>
    <row r="246" ht="15.75" customHeight="1">
      <c r="A246" s="5"/>
      <c r="B246" s="5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5"/>
      <c r="DA246" s="5"/>
      <c r="DB246" s="5"/>
      <c r="DC246" s="5"/>
    </row>
    <row r="247" ht="15.75" customHeight="1">
      <c r="A247" s="5"/>
      <c r="B247" s="5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5"/>
      <c r="DA247" s="5"/>
      <c r="DB247" s="5"/>
      <c r="DC247" s="5"/>
    </row>
    <row r="248" ht="15.75" customHeight="1">
      <c r="A248" s="5"/>
      <c r="B248" s="5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5"/>
      <c r="DA248" s="5"/>
      <c r="DB248" s="5"/>
      <c r="DC248" s="5"/>
    </row>
    <row r="249" ht="15.75" customHeight="1">
      <c r="A249" s="5"/>
      <c r="B249" s="5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5"/>
      <c r="DA249" s="5"/>
      <c r="DB249" s="5"/>
      <c r="DC249" s="5"/>
    </row>
    <row r="250" ht="15.75" customHeight="1">
      <c r="A250" s="5"/>
      <c r="B250" s="5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5"/>
      <c r="DA250" s="5"/>
      <c r="DB250" s="5"/>
      <c r="DC250" s="5"/>
    </row>
    <row r="251" ht="15.75" customHeight="1">
      <c r="A251" s="5"/>
      <c r="B251" s="5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5"/>
      <c r="DA251" s="5"/>
      <c r="DB251" s="5"/>
      <c r="DC251" s="5"/>
    </row>
    <row r="252" ht="15.75" customHeight="1">
      <c r="A252" s="5"/>
      <c r="B252" s="5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5"/>
      <c r="DA252" s="5"/>
      <c r="DB252" s="5"/>
      <c r="DC252" s="5"/>
    </row>
    <row r="253" ht="15.75" customHeight="1">
      <c r="A253" s="5"/>
      <c r="B253" s="5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5"/>
      <c r="DA253" s="5"/>
      <c r="DB253" s="5"/>
      <c r="DC253" s="5"/>
    </row>
    <row r="254" ht="15.75" customHeight="1">
      <c r="A254" s="5"/>
      <c r="B254" s="5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5"/>
      <c r="DA254" s="5"/>
      <c r="DB254" s="5"/>
      <c r="DC254" s="5"/>
    </row>
    <row r="255" ht="15.75" customHeight="1">
      <c r="A255" s="5"/>
      <c r="B255" s="5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5"/>
      <c r="DA255" s="5"/>
      <c r="DB255" s="5"/>
      <c r="DC255" s="5"/>
    </row>
    <row r="256" ht="15.75" customHeight="1">
      <c r="A256" s="5"/>
      <c r="B256" s="5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5"/>
      <c r="DA256" s="5"/>
      <c r="DB256" s="5"/>
      <c r="DC256" s="5"/>
    </row>
    <row r="257" ht="15.75" customHeight="1">
      <c r="A257" s="5"/>
      <c r="B257" s="5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5"/>
      <c r="DA257" s="5"/>
      <c r="DB257" s="5"/>
      <c r="DC257" s="5"/>
    </row>
    <row r="258" ht="15.75" customHeight="1">
      <c r="A258" s="5"/>
      <c r="B258" s="5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5"/>
      <c r="DA258" s="5"/>
      <c r="DB258" s="5"/>
      <c r="DC258" s="5"/>
    </row>
    <row r="259" ht="15.75" customHeight="1">
      <c r="A259" s="5"/>
      <c r="B259" s="5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5"/>
      <c r="DA259" s="5"/>
      <c r="DB259" s="5"/>
      <c r="DC259" s="5"/>
    </row>
    <row r="260" ht="15.75" customHeight="1">
      <c r="A260" s="5"/>
      <c r="B260" s="5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5"/>
      <c r="DA260" s="5"/>
      <c r="DB260" s="5"/>
      <c r="DC260" s="5"/>
    </row>
    <row r="261" ht="15.75" customHeight="1">
      <c r="A261" s="5"/>
      <c r="B261" s="5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5"/>
      <c r="DA261" s="5"/>
      <c r="DB261" s="5"/>
      <c r="DC261" s="5"/>
    </row>
    <row r="262" ht="15.75" customHeight="1">
      <c r="A262" s="5"/>
      <c r="B262" s="5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5"/>
      <c r="DA262" s="5"/>
      <c r="DB262" s="5"/>
      <c r="DC262" s="5"/>
    </row>
    <row r="263" ht="15.75" customHeight="1">
      <c r="A263" s="5"/>
      <c r="B263" s="5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5"/>
      <c r="DA263" s="5"/>
      <c r="DB263" s="5"/>
      <c r="DC263" s="5"/>
    </row>
    <row r="264" ht="15.75" customHeight="1">
      <c r="A264" s="5"/>
      <c r="B264" s="5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5"/>
      <c r="DA264" s="5"/>
      <c r="DB264" s="5"/>
      <c r="DC264" s="5"/>
    </row>
    <row r="265" ht="15.75" customHeight="1">
      <c r="A265" s="5"/>
      <c r="B265" s="5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5"/>
      <c r="DA265" s="5"/>
      <c r="DB265" s="5"/>
      <c r="DC265" s="5"/>
    </row>
    <row r="266" ht="15.75" customHeight="1">
      <c r="A266" s="5"/>
      <c r="B266" s="5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5"/>
      <c r="DA266" s="5"/>
      <c r="DB266" s="5"/>
      <c r="DC266" s="5"/>
    </row>
    <row r="267" ht="15.75" customHeight="1">
      <c r="A267" s="5"/>
      <c r="B267" s="5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5"/>
      <c r="DA267" s="5"/>
      <c r="DB267" s="5"/>
      <c r="DC267" s="5"/>
    </row>
    <row r="268" ht="15.75" customHeight="1">
      <c r="A268" s="5"/>
      <c r="B268" s="5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5"/>
      <c r="DA268" s="5"/>
      <c r="DB268" s="5"/>
      <c r="DC268" s="5"/>
    </row>
    <row r="269" ht="15.75" customHeight="1">
      <c r="A269" s="5"/>
      <c r="B269" s="5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5"/>
      <c r="DA269" s="5"/>
      <c r="DB269" s="5"/>
      <c r="DC269" s="5"/>
    </row>
    <row r="270" ht="15.75" customHeight="1">
      <c r="A270" s="5"/>
      <c r="B270" s="5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5"/>
      <c r="DA270" s="5"/>
      <c r="DB270" s="5"/>
      <c r="DC270" s="5"/>
    </row>
    <row r="271" ht="15.75" customHeight="1">
      <c r="A271" s="5"/>
      <c r="B271" s="5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5"/>
      <c r="DA271" s="5"/>
      <c r="DB271" s="5"/>
      <c r="DC271" s="5"/>
    </row>
    <row r="272" ht="15.75" customHeight="1">
      <c r="A272" s="5"/>
      <c r="B272" s="5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5"/>
      <c r="DA272" s="5"/>
      <c r="DB272" s="5"/>
      <c r="DC272" s="5"/>
    </row>
    <row r="273" ht="15.75" customHeight="1">
      <c r="A273" s="5"/>
      <c r="B273" s="5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5"/>
      <c r="DA273" s="5"/>
      <c r="DB273" s="5"/>
      <c r="DC273" s="5"/>
    </row>
    <row r="274" ht="15.75" customHeight="1">
      <c r="A274" s="5"/>
      <c r="B274" s="5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5"/>
      <c r="DA274" s="5"/>
      <c r="DB274" s="5"/>
      <c r="DC274" s="5"/>
    </row>
    <row r="275" ht="15.75" customHeight="1">
      <c r="A275" s="5"/>
      <c r="B275" s="5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5"/>
      <c r="DA275" s="5"/>
      <c r="DB275" s="5"/>
      <c r="DC275" s="5"/>
    </row>
    <row r="276" ht="15.75" customHeight="1">
      <c r="A276" s="5"/>
      <c r="B276" s="5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5"/>
      <c r="DA276" s="5"/>
      <c r="DB276" s="5"/>
      <c r="DC276" s="5"/>
    </row>
    <row r="277" ht="15.75" customHeight="1">
      <c r="A277" s="5"/>
      <c r="B277" s="5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5"/>
      <c r="DA277" s="5"/>
      <c r="DB277" s="5"/>
      <c r="DC277" s="5"/>
    </row>
    <row r="278" ht="15.75" customHeight="1">
      <c r="A278" s="5"/>
      <c r="B278" s="5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5"/>
      <c r="DA278" s="5"/>
      <c r="DB278" s="5"/>
      <c r="DC278" s="5"/>
    </row>
    <row r="279" ht="15.75" customHeight="1">
      <c r="A279" s="5"/>
      <c r="B279" s="5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5"/>
      <c r="DA279" s="5"/>
      <c r="DB279" s="5"/>
      <c r="DC279" s="5"/>
    </row>
    <row r="280" ht="15.75" customHeight="1">
      <c r="A280" s="5"/>
      <c r="B280" s="5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5"/>
      <c r="DA280" s="5"/>
      <c r="DB280" s="5"/>
      <c r="DC280" s="5"/>
    </row>
    <row r="281" ht="15.75" customHeight="1">
      <c r="A281" s="5"/>
      <c r="B281" s="5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5"/>
      <c r="DA281" s="5"/>
      <c r="DB281" s="5"/>
      <c r="DC281" s="5"/>
    </row>
    <row r="282" ht="15.75" customHeight="1">
      <c r="A282" s="5"/>
      <c r="B282" s="5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5"/>
      <c r="DA282" s="5"/>
      <c r="DB282" s="5"/>
      <c r="DC282" s="5"/>
    </row>
    <row r="283" ht="15.75" customHeight="1">
      <c r="A283" s="5"/>
      <c r="B283" s="5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5"/>
      <c r="DA283" s="5"/>
      <c r="DB283" s="5"/>
      <c r="DC283" s="5"/>
    </row>
    <row r="284" ht="15.75" customHeight="1">
      <c r="A284" s="5"/>
      <c r="B284" s="5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5"/>
      <c r="DA284" s="5"/>
      <c r="DB284" s="5"/>
      <c r="DC284" s="5"/>
    </row>
    <row r="285" ht="15.75" customHeight="1">
      <c r="A285" s="5"/>
      <c r="B285" s="5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5"/>
      <c r="DA285" s="5"/>
      <c r="DB285" s="5"/>
      <c r="DC285" s="5"/>
    </row>
    <row r="286" ht="15.75" customHeight="1">
      <c r="A286" s="5"/>
      <c r="B286" s="5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5"/>
      <c r="DA286" s="5"/>
      <c r="DB286" s="5"/>
      <c r="DC286" s="5"/>
    </row>
    <row r="287" ht="15.75" customHeight="1">
      <c r="A287" s="5"/>
      <c r="B287" s="5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5"/>
      <c r="DA287" s="5"/>
      <c r="DB287" s="5"/>
      <c r="DC287" s="5"/>
    </row>
    <row r="288" ht="15.75" customHeight="1">
      <c r="A288" s="5"/>
      <c r="B288" s="5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5"/>
      <c r="DA288" s="5"/>
      <c r="DB288" s="5"/>
      <c r="DC288" s="5"/>
    </row>
    <row r="289" ht="15.75" customHeight="1">
      <c r="A289" s="5"/>
      <c r="B289" s="5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5"/>
      <c r="DA289" s="5"/>
      <c r="DB289" s="5"/>
      <c r="DC289" s="5"/>
    </row>
    <row r="290" ht="15.75" customHeight="1">
      <c r="A290" s="5"/>
      <c r="B290" s="5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5"/>
      <c r="DA290" s="5"/>
      <c r="DB290" s="5"/>
      <c r="DC290" s="5"/>
    </row>
    <row r="291" ht="15.75" customHeight="1">
      <c r="A291" s="5"/>
      <c r="B291" s="5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5"/>
      <c r="DA291" s="5"/>
      <c r="DB291" s="5"/>
      <c r="DC291" s="5"/>
    </row>
    <row r="292" ht="15.75" customHeight="1">
      <c r="A292" s="5"/>
      <c r="B292" s="5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5"/>
      <c r="DA292" s="5"/>
      <c r="DB292" s="5"/>
      <c r="DC292" s="5"/>
    </row>
    <row r="293" ht="15.75" customHeight="1">
      <c r="A293" s="5"/>
      <c r="B293" s="5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5"/>
      <c r="DA293" s="5"/>
      <c r="DB293" s="5"/>
      <c r="DC293" s="5"/>
    </row>
    <row r="294" ht="15.75" customHeight="1">
      <c r="A294" s="5"/>
      <c r="B294" s="5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5"/>
      <c r="DA294" s="5"/>
      <c r="DB294" s="5"/>
      <c r="DC294" s="5"/>
    </row>
    <row r="295" ht="15.75" customHeight="1">
      <c r="A295" s="5"/>
      <c r="B295" s="5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5"/>
      <c r="DA295" s="5"/>
      <c r="DB295" s="5"/>
      <c r="DC295" s="5"/>
    </row>
    <row r="296" ht="15.75" customHeight="1">
      <c r="A296" s="5"/>
      <c r="B296" s="5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5"/>
      <c r="DA296" s="5"/>
      <c r="DB296" s="5"/>
      <c r="DC296" s="5"/>
    </row>
    <row r="297" ht="15.75" customHeight="1">
      <c r="A297" s="5"/>
      <c r="B297" s="5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5"/>
      <c r="DA297" s="5"/>
      <c r="DB297" s="5"/>
      <c r="DC297" s="5"/>
    </row>
    <row r="298" ht="15.75" customHeight="1">
      <c r="A298" s="5"/>
      <c r="B298" s="5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5"/>
      <c r="DA298" s="5"/>
      <c r="DB298" s="5"/>
      <c r="DC298" s="5"/>
    </row>
    <row r="299" ht="15.75" customHeight="1">
      <c r="A299" s="5"/>
      <c r="B299" s="5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5"/>
      <c r="DA299" s="5"/>
      <c r="DB299" s="5"/>
      <c r="DC299" s="5"/>
    </row>
    <row r="300" ht="15.75" customHeight="1">
      <c r="A300" s="5"/>
      <c r="B300" s="5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5"/>
      <c r="DA300" s="5"/>
      <c r="DB300" s="5"/>
      <c r="DC300" s="5"/>
    </row>
    <row r="301" ht="15.75" customHeight="1">
      <c r="A301" s="5"/>
      <c r="B301" s="5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5"/>
      <c r="DA301" s="5"/>
      <c r="DB301" s="5"/>
      <c r="DC301" s="5"/>
    </row>
    <row r="302" ht="15.75" customHeight="1">
      <c r="A302" s="5"/>
      <c r="B302" s="5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5"/>
      <c r="DA302" s="5"/>
      <c r="DB302" s="5"/>
      <c r="DC302" s="5"/>
    </row>
    <row r="303" ht="15.75" customHeight="1">
      <c r="A303" s="5"/>
      <c r="B303" s="5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5"/>
      <c r="DA303" s="5"/>
      <c r="DB303" s="5"/>
      <c r="DC303" s="5"/>
    </row>
    <row r="304" ht="15.75" customHeight="1">
      <c r="A304" s="5"/>
      <c r="B304" s="5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5"/>
      <c r="DA304" s="5"/>
      <c r="DB304" s="5"/>
      <c r="DC304" s="5"/>
    </row>
    <row r="305" ht="15.75" customHeight="1">
      <c r="A305" s="5"/>
      <c r="B305" s="5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5"/>
      <c r="DA305" s="5"/>
      <c r="DB305" s="5"/>
      <c r="DC305" s="5"/>
    </row>
    <row r="306" ht="15.75" customHeight="1">
      <c r="A306" s="5"/>
      <c r="B306" s="5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5"/>
      <c r="DA306" s="5"/>
      <c r="DB306" s="5"/>
      <c r="DC306" s="5"/>
    </row>
    <row r="307" ht="15.75" customHeight="1">
      <c r="A307" s="5"/>
      <c r="B307" s="5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5"/>
      <c r="DA307" s="5"/>
      <c r="DB307" s="5"/>
      <c r="DC307" s="5"/>
    </row>
    <row r="308" ht="15.75" customHeight="1">
      <c r="A308" s="5"/>
      <c r="B308" s="5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5"/>
      <c r="DA308" s="5"/>
      <c r="DB308" s="5"/>
      <c r="DC308" s="5"/>
    </row>
    <row r="309" ht="15.75" customHeight="1">
      <c r="A309" s="5"/>
      <c r="B309" s="5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5"/>
      <c r="DA309" s="5"/>
      <c r="DB309" s="5"/>
      <c r="DC309" s="5"/>
    </row>
    <row r="310" ht="15.75" customHeight="1">
      <c r="A310" s="5"/>
      <c r="B310" s="5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5"/>
      <c r="DA310" s="5"/>
      <c r="DB310" s="5"/>
      <c r="DC310" s="5"/>
    </row>
    <row r="311" ht="15.75" customHeight="1">
      <c r="A311" s="5"/>
      <c r="B311" s="5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5"/>
      <c r="DA311" s="5"/>
      <c r="DB311" s="5"/>
      <c r="DC311" s="5"/>
    </row>
    <row r="312" ht="15.75" customHeight="1">
      <c r="A312" s="5"/>
      <c r="B312" s="5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5"/>
      <c r="DA312" s="5"/>
      <c r="DB312" s="5"/>
      <c r="DC312" s="5"/>
    </row>
    <row r="313" ht="15.75" customHeight="1">
      <c r="A313" s="5"/>
      <c r="B313" s="5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5"/>
      <c r="DA313" s="5"/>
      <c r="DB313" s="5"/>
      <c r="DC313" s="5"/>
    </row>
    <row r="314" ht="15.75" customHeight="1">
      <c r="A314" s="5"/>
      <c r="B314" s="5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5"/>
      <c r="DA314" s="5"/>
      <c r="DB314" s="5"/>
      <c r="DC314" s="5"/>
    </row>
    <row r="315" ht="15.75" customHeight="1">
      <c r="A315" s="5"/>
      <c r="B315" s="5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5"/>
      <c r="DA315" s="5"/>
      <c r="DB315" s="5"/>
      <c r="DC315" s="5"/>
    </row>
    <row r="316" ht="15.75" customHeight="1">
      <c r="A316" s="5"/>
      <c r="B316" s="5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5"/>
      <c r="DA316" s="5"/>
      <c r="DB316" s="5"/>
      <c r="DC316" s="5"/>
    </row>
    <row r="317" ht="15.75" customHeight="1"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</row>
    <row r="318" ht="15.75" customHeight="1"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</row>
    <row r="319" ht="15.75" customHeight="1"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</row>
    <row r="320" ht="15.75" customHeight="1"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</row>
    <row r="321" ht="15.75" customHeight="1"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</row>
    <row r="322" ht="15.75" customHeight="1"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</row>
    <row r="323" ht="15.75" customHeight="1"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</row>
    <row r="324" ht="15.75" customHeight="1"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</row>
    <row r="325" ht="15.75" customHeight="1"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</row>
    <row r="326" ht="15.75" customHeight="1"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</row>
    <row r="327" ht="15.75" customHeight="1"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</row>
    <row r="328" ht="15.75" customHeight="1"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</row>
    <row r="329" ht="15.75" customHeight="1"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</row>
    <row r="330" ht="15.75" customHeight="1"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</row>
    <row r="331" ht="15.75" customHeight="1"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</row>
    <row r="332" ht="15.75" customHeight="1"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</row>
    <row r="333" ht="15.75" customHeight="1"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</row>
    <row r="334" ht="15.75" customHeight="1"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</row>
    <row r="335" ht="15.75" customHeight="1"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</row>
    <row r="336" ht="15.75" customHeight="1"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</row>
    <row r="337" ht="15.75" customHeight="1"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</row>
    <row r="338" ht="15.75" customHeight="1"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</row>
    <row r="339" ht="15.75" customHeight="1"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</row>
    <row r="340" ht="15.75" customHeight="1"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</row>
    <row r="341" ht="15.75" customHeight="1"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</row>
    <row r="342" ht="15.75" customHeight="1"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</row>
    <row r="343" ht="15.75" customHeight="1"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</row>
    <row r="344" ht="15.75" customHeight="1"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</row>
    <row r="345" ht="15.75" customHeight="1"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</row>
    <row r="346" ht="15.75" customHeight="1"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</row>
    <row r="347" ht="15.75" customHeight="1"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</row>
    <row r="348" ht="15.75" customHeight="1"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</row>
    <row r="349" ht="15.75" customHeight="1"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</row>
    <row r="350" ht="15.75" customHeight="1"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</row>
    <row r="351" ht="15.75" customHeight="1"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</row>
    <row r="352" ht="15.75" customHeight="1"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</row>
    <row r="353" ht="15.75" customHeight="1"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</row>
    <row r="354" ht="15.75" customHeight="1"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</row>
    <row r="355" ht="15.75" customHeight="1"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</row>
    <row r="356" ht="15.75" customHeight="1"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</row>
    <row r="357" ht="15.75" customHeight="1"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</row>
    <row r="358" ht="15.75" customHeight="1"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</row>
    <row r="359" ht="15.75" customHeight="1"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</row>
    <row r="360" ht="15.75" customHeight="1"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</row>
    <row r="361" ht="15.75" customHeight="1"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</row>
    <row r="362" ht="15.75" customHeight="1"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</row>
    <row r="363" ht="15.75" customHeight="1"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</row>
    <row r="364" ht="15.75" customHeight="1"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</row>
    <row r="365" ht="15.75" customHeight="1"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</row>
    <row r="366" ht="15.75" customHeight="1"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</row>
    <row r="367" ht="15.75" customHeight="1"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</row>
    <row r="368" ht="15.75" customHeight="1"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</row>
    <row r="369" ht="15.75" customHeight="1"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</row>
    <row r="370" ht="15.75" customHeight="1"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</row>
    <row r="371" ht="15.75" customHeight="1"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</row>
    <row r="372" ht="15.75" customHeight="1"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</row>
    <row r="373" ht="15.75" customHeight="1"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</row>
    <row r="374" ht="15.75" customHeight="1"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</row>
    <row r="375" ht="15.75" customHeight="1"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</row>
    <row r="376" ht="15.75" customHeight="1"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</row>
    <row r="377" ht="15.75" customHeight="1"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</row>
    <row r="378" ht="15.75" customHeight="1"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</row>
    <row r="379" ht="15.75" customHeight="1"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</row>
    <row r="380" ht="15.75" customHeight="1"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</row>
    <row r="381" ht="15.75" customHeight="1"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</row>
    <row r="382" ht="15.75" customHeight="1"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</row>
    <row r="383" ht="15.75" customHeight="1"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</row>
    <row r="384" ht="15.75" customHeight="1"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</row>
    <row r="385" ht="15.75" customHeight="1"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</row>
    <row r="386" ht="15.75" customHeight="1"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</row>
    <row r="387" ht="15.75" customHeight="1"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</row>
    <row r="388" ht="15.75" customHeight="1"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</row>
    <row r="389" ht="15.75" customHeight="1"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</row>
    <row r="390" ht="15.75" customHeight="1"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</row>
    <row r="391" ht="15.75" customHeight="1"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</row>
    <row r="392" ht="15.75" customHeight="1"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</row>
    <row r="393" ht="15.75" customHeight="1"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</row>
    <row r="394" ht="15.75" customHeight="1"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</row>
    <row r="395" ht="15.75" customHeight="1"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</row>
    <row r="396" ht="15.75" customHeight="1"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</row>
    <row r="397" ht="15.75" customHeight="1"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44"/>
    <col customWidth="1" min="2" max="2" width="16.0"/>
    <col customWidth="1" min="3" max="103" width="10.78"/>
    <col customWidth="1" min="104" max="104" width="18.33"/>
    <col customWidth="1" min="105" max="107" width="10.56"/>
  </cols>
  <sheetData>
    <row r="1" ht="15.75" customHeight="1">
      <c r="A1" s="5" t="s">
        <v>121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</row>
    <row r="2" ht="15.75" customHeight="1">
      <c r="A2" s="5" t="s">
        <v>122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</row>
    <row r="3" ht="15.75" customHeight="1">
      <c r="A3" s="6" t="s">
        <v>123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</row>
    <row r="5" ht="15.75" customHeight="1">
      <c r="A5" s="7" t="s">
        <v>58</v>
      </c>
      <c r="B5" s="7" t="s">
        <v>59</v>
      </c>
      <c r="C5" s="7">
        <v>1950.0</v>
      </c>
      <c r="D5" s="7">
        <v>1951.0</v>
      </c>
      <c r="E5" s="7">
        <v>1952.0</v>
      </c>
      <c r="F5" s="7">
        <v>1953.0</v>
      </c>
      <c r="G5" s="7">
        <v>1954.0</v>
      </c>
      <c r="H5" s="7">
        <v>1955.0</v>
      </c>
      <c r="I5" s="7">
        <v>1956.0</v>
      </c>
      <c r="J5" s="7">
        <v>1957.0</v>
      </c>
      <c r="K5" s="7">
        <v>1958.0</v>
      </c>
      <c r="L5" s="7">
        <v>1959.0</v>
      </c>
      <c r="M5" s="7">
        <v>1960.0</v>
      </c>
      <c r="N5" s="7">
        <v>1961.0</v>
      </c>
      <c r="O5" s="7">
        <v>1962.0</v>
      </c>
      <c r="P5" s="7">
        <v>1963.0</v>
      </c>
      <c r="Q5" s="7">
        <v>1964.0</v>
      </c>
      <c r="R5" s="7">
        <v>1965.0</v>
      </c>
      <c r="S5" s="7">
        <v>1966.0</v>
      </c>
      <c r="T5" s="7">
        <v>1967.0</v>
      </c>
      <c r="U5" s="7">
        <v>1968.0</v>
      </c>
      <c r="V5" s="7">
        <v>1969.0</v>
      </c>
      <c r="W5" s="7">
        <v>1970.0</v>
      </c>
      <c r="X5" s="7">
        <v>1971.0</v>
      </c>
      <c r="Y5" s="7">
        <v>1972.0</v>
      </c>
      <c r="Z5" s="7">
        <v>1973.0</v>
      </c>
      <c r="AA5" s="7">
        <v>1974.0</v>
      </c>
      <c r="AB5" s="7">
        <v>1975.0</v>
      </c>
      <c r="AC5" s="7">
        <v>1976.0</v>
      </c>
      <c r="AD5" s="7">
        <v>1977.0</v>
      </c>
      <c r="AE5" s="7">
        <v>1978.0</v>
      </c>
      <c r="AF5" s="7">
        <v>1979.0</v>
      </c>
      <c r="AG5" s="7">
        <v>1980.0</v>
      </c>
      <c r="AH5" s="7">
        <v>1981.0</v>
      </c>
      <c r="AI5" s="7">
        <v>1982.0</v>
      </c>
      <c r="AJ5" s="7">
        <v>1983.0</v>
      </c>
      <c r="AK5" s="7">
        <v>1984.0</v>
      </c>
      <c r="AL5" s="7">
        <v>1985.0</v>
      </c>
      <c r="AM5" s="7">
        <v>1986.0</v>
      </c>
      <c r="AN5" s="7">
        <v>1987.0</v>
      </c>
      <c r="AO5" s="7">
        <v>1988.0</v>
      </c>
      <c r="AP5" s="7">
        <v>1989.0</v>
      </c>
      <c r="AQ5" s="7">
        <v>1990.0</v>
      </c>
      <c r="AR5" s="7">
        <v>1991.0</v>
      </c>
      <c r="AS5" s="7">
        <v>1992.0</v>
      </c>
      <c r="AT5" s="7">
        <v>1993.0</v>
      </c>
      <c r="AU5" s="7">
        <v>1994.0</v>
      </c>
      <c r="AV5" s="7">
        <v>1995.0</v>
      </c>
      <c r="AW5" s="7">
        <v>1996.0</v>
      </c>
      <c r="AX5" s="7">
        <v>1997.0</v>
      </c>
      <c r="AY5" s="7">
        <v>1998.0</v>
      </c>
      <c r="AZ5" s="7">
        <v>1999.0</v>
      </c>
      <c r="BA5" s="7">
        <v>2000.0</v>
      </c>
      <c r="BB5" s="7">
        <v>2001.0</v>
      </c>
      <c r="BC5" s="7">
        <v>2002.0</v>
      </c>
      <c r="BD5" s="7">
        <v>2003.0</v>
      </c>
      <c r="BE5" s="7">
        <v>2004.0</v>
      </c>
      <c r="BF5" s="7">
        <v>2005.0</v>
      </c>
      <c r="BG5" s="7">
        <v>2006.0</v>
      </c>
      <c r="BH5" s="7">
        <v>2007.0</v>
      </c>
      <c r="BI5" s="7">
        <v>2008.0</v>
      </c>
      <c r="BJ5" s="7">
        <v>2009.0</v>
      </c>
      <c r="BK5" s="7">
        <v>2010.0</v>
      </c>
      <c r="BL5" s="7">
        <v>2011.0</v>
      </c>
      <c r="BM5" s="7">
        <v>2012.0</v>
      </c>
      <c r="BN5" s="7">
        <v>2013.0</v>
      </c>
      <c r="BO5" s="7">
        <v>2014.0</v>
      </c>
      <c r="BP5" s="7">
        <v>2015.0</v>
      </c>
      <c r="BQ5" s="7">
        <v>2016.0</v>
      </c>
      <c r="BR5" s="7">
        <v>2017.0</v>
      </c>
      <c r="BS5" s="7">
        <v>2018.0</v>
      </c>
      <c r="BT5" s="7">
        <v>2019.0</v>
      </c>
      <c r="BU5" s="7">
        <v>2020.0</v>
      </c>
      <c r="BV5" s="7">
        <v>2021.0</v>
      </c>
      <c r="BW5" s="7">
        <v>2022.0</v>
      </c>
      <c r="BX5" s="7">
        <v>2023.0</v>
      </c>
      <c r="BY5" s="7">
        <v>2024.0</v>
      </c>
      <c r="BZ5" s="7">
        <v>2025.0</v>
      </c>
      <c r="CA5" s="7">
        <v>2026.0</v>
      </c>
      <c r="CB5" s="7">
        <v>2027.0</v>
      </c>
      <c r="CC5" s="7">
        <v>2028.0</v>
      </c>
      <c r="CD5" s="7">
        <v>2029.0</v>
      </c>
      <c r="CE5" s="7">
        <v>2030.0</v>
      </c>
      <c r="CF5" s="7">
        <v>2031.0</v>
      </c>
      <c r="CG5" s="7">
        <v>2032.0</v>
      </c>
      <c r="CH5" s="7">
        <v>2033.0</v>
      </c>
      <c r="CI5" s="7">
        <v>2034.0</v>
      </c>
      <c r="CJ5" s="7">
        <v>2035.0</v>
      </c>
      <c r="CK5" s="7">
        <v>2036.0</v>
      </c>
      <c r="CL5" s="7">
        <v>2037.0</v>
      </c>
      <c r="CM5" s="7">
        <v>2038.0</v>
      </c>
      <c r="CN5" s="7">
        <v>2039.0</v>
      </c>
      <c r="CO5" s="7">
        <v>2040.0</v>
      </c>
      <c r="CP5" s="7">
        <v>2041.0</v>
      </c>
      <c r="CQ5" s="7">
        <v>2042.0</v>
      </c>
      <c r="CR5" s="7">
        <v>2043.0</v>
      </c>
      <c r="CS5" s="7">
        <v>2044.0</v>
      </c>
      <c r="CT5" s="7">
        <v>2045.0</v>
      </c>
      <c r="CU5" s="7">
        <v>2046.0</v>
      </c>
      <c r="CV5" s="7">
        <v>2047.0</v>
      </c>
      <c r="CW5" s="7">
        <v>2048.0</v>
      </c>
      <c r="CX5" s="7">
        <v>2049.0</v>
      </c>
      <c r="CY5" s="7">
        <v>2050.0</v>
      </c>
    </row>
    <row r="6" ht="15.75" customHeight="1">
      <c r="A6" s="5" t="s">
        <v>61</v>
      </c>
      <c r="B6" s="5" t="s">
        <v>62</v>
      </c>
      <c r="C6" s="8">
        <v>246.94969990663978</v>
      </c>
      <c r="D6" s="8">
        <v>257.84445079636066</v>
      </c>
      <c r="E6" s="8">
        <v>267.74876978701604</v>
      </c>
      <c r="F6" s="8">
        <v>278.0879125382368</v>
      </c>
      <c r="G6" s="8">
        <v>295.2996863939489</v>
      </c>
      <c r="H6" s="8">
        <v>323.6357014574581</v>
      </c>
      <c r="I6" s="8">
        <v>333.5158635725265</v>
      </c>
      <c r="J6" s="8">
        <v>311.85318538991623</v>
      </c>
      <c r="K6" s="8">
        <v>329.39107706605233</v>
      </c>
      <c r="L6" s="8">
        <v>361.7431726958943</v>
      </c>
      <c r="M6" s="8">
        <v>335.33366846044555</v>
      </c>
      <c r="N6" s="8">
        <v>343.184653026209</v>
      </c>
      <c r="O6" s="8">
        <v>356.2112481864795</v>
      </c>
      <c r="P6" s="8">
        <v>384.38420433977666</v>
      </c>
      <c r="Q6" s="8">
        <v>399.4882908005261</v>
      </c>
      <c r="R6" s="8">
        <v>408.18476601183335</v>
      </c>
      <c r="S6" s="8">
        <v>413.626102237797</v>
      </c>
      <c r="T6" s="8">
        <v>407.399667555257</v>
      </c>
      <c r="U6" s="8">
        <v>430.1131698259002</v>
      </c>
      <c r="V6" s="8">
        <v>429.394502777188</v>
      </c>
      <c r="W6" s="8">
        <v>407.50233427650153</v>
      </c>
      <c r="X6" s="8">
        <v>439.9087828764142</v>
      </c>
      <c r="Y6" s="8">
        <v>463.6187562650197</v>
      </c>
      <c r="Z6" s="8">
        <v>494.8596356178614</v>
      </c>
      <c r="AA6" s="8">
        <v>451.99929910768986</v>
      </c>
      <c r="AB6" s="8">
        <v>384.14263558390707</v>
      </c>
      <c r="AC6" s="8">
        <v>407.701628500094</v>
      </c>
      <c r="AD6" s="8">
        <v>443.44172593100774</v>
      </c>
      <c r="AE6" s="8">
        <v>478.83758788480725</v>
      </c>
      <c r="AF6" s="8">
        <v>476.8808809622631</v>
      </c>
      <c r="AG6" s="8">
        <v>423.79010764101224</v>
      </c>
      <c r="AH6" s="8">
        <v>399.14405532341186</v>
      </c>
      <c r="AI6" s="8">
        <v>359.76834811666</v>
      </c>
      <c r="AJ6" s="8">
        <v>397.61009372363964</v>
      </c>
      <c r="AK6" s="8">
        <v>460.1039308671164</v>
      </c>
      <c r="AL6" s="8">
        <v>476.1078609434803</v>
      </c>
      <c r="AM6" s="8">
        <v>500.2707757493414</v>
      </c>
      <c r="AN6" s="8">
        <v>508.5263879811865</v>
      </c>
      <c r="AO6" s="8">
        <v>506.39454371063687</v>
      </c>
      <c r="AP6" s="8">
        <v>497.71618615601994</v>
      </c>
      <c r="AQ6" s="8">
        <v>488.95931875574536</v>
      </c>
      <c r="AR6" s="8">
        <v>433.61591678601</v>
      </c>
      <c r="AS6" s="8">
        <v>460.00126414587186</v>
      </c>
      <c r="AT6" s="8">
        <v>481.33178528916136</v>
      </c>
      <c r="AU6" s="8">
        <v>522.2474933145821</v>
      </c>
      <c r="AV6" s="8">
        <v>500.2224619981674</v>
      </c>
      <c r="AW6" s="8">
        <v>513.5328547467657</v>
      </c>
      <c r="AX6" s="8">
        <v>477.66650814075837</v>
      </c>
      <c r="AY6" s="8">
        <v>455.168846508555</v>
      </c>
      <c r="AZ6" s="8">
        <v>462.72796135092136</v>
      </c>
      <c r="BA6" s="8">
        <v>509.6054321446381</v>
      </c>
      <c r="BB6" s="8">
        <v>549.5477901028164</v>
      </c>
      <c r="BC6" s="8">
        <v>453.28413310918296</v>
      </c>
      <c r="BD6" s="8">
        <v>501.54769557891933</v>
      </c>
      <c r="BE6" s="8">
        <v>560.0326701923899</v>
      </c>
      <c r="BF6" s="8">
        <v>650.1814153820307</v>
      </c>
      <c r="BG6" s="8">
        <v>610.3298388667275</v>
      </c>
      <c r="BH6" s="8">
        <v>571.1429960499086</v>
      </c>
      <c r="BI6" s="8">
        <v>291.93315944434954</v>
      </c>
      <c r="BJ6" s="8">
        <v>245.2613224728821</v>
      </c>
      <c r="BK6" s="8">
        <v>216.17990090375463</v>
      </c>
      <c r="BL6" s="8">
        <v>221.13222230304262</v>
      </c>
      <c r="BM6" s="8">
        <v>232.8747645541216</v>
      </c>
      <c r="BN6" s="8">
        <v>238.99590701792212</v>
      </c>
      <c r="BO6" s="8">
        <v>245.95339341193</v>
      </c>
      <c r="BP6" s="8">
        <v>269.1410953725132</v>
      </c>
      <c r="BQ6" s="8">
        <v>299.9744694535225</v>
      </c>
      <c r="BR6" s="8">
        <v>316.43318939672037</v>
      </c>
      <c r="BS6" s="8">
        <v>387.9239550523078</v>
      </c>
      <c r="BT6" s="8">
        <v>384.7293278981705</v>
      </c>
      <c r="BU6" s="8">
        <v>488.9996855822452</v>
      </c>
      <c r="BV6" s="8">
        <v>506.6269832604869</v>
      </c>
      <c r="BW6" s="8">
        <v>511.00174153080525</v>
      </c>
      <c r="BX6" s="8">
        <v>418.7210508641026</v>
      </c>
      <c r="BY6" s="8">
        <v>429.9228991460219</v>
      </c>
      <c r="BZ6" s="8">
        <v>379.00322701457844</v>
      </c>
      <c r="CA6" s="8">
        <v>387.25441522452456</v>
      </c>
      <c r="CB6" s="8">
        <v>395.1591211771265</v>
      </c>
      <c r="CC6" s="8">
        <v>402.7871133050903</v>
      </c>
      <c r="CD6" s="8">
        <v>409.9406721394371</v>
      </c>
      <c r="CE6" s="8">
        <v>416.6941808631818</v>
      </c>
      <c r="CF6" s="8">
        <v>422.7633455842479</v>
      </c>
      <c r="CG6" s="8">
        <v>428.31663502854644</v>
      </c>
      <c r="CH6" s="8">
        <v>434.61269309532145</v>
      </c>
      <c r="CI6" s="8">
        <v>440.5619917916556</v>
      </c>
      <c r="CJ6" s="8">
        <v>446.1596636696413</v>
      </c>
      <c r="CK6" s="8">
        <v>451.58430251360915</v>
      </c>
      <c r="CL6" s="8">
        <v>456.6526342971447</v>
      </c>
      <c r="CM6" s="8">
        <v>461.5461751816074</v>
      </c>
      <c r="CN6" s="8">
        <v>466.17442802100413</v>
      </c>
      <c r="CO6" s="8">
        <v>470.721564180898</v>
      </c>
      <c r="CP6" s="8">
        <v>475.19020239532983</v>
      </c>
      <c r="CQ6" s="8">
        <v>479.4911471798405</v>
      </c>
      <c r="CR6" s="8">
        <v>484.0871452002975</v>
      </c>
      <c r="CS6" s="8">
        <v>488.79880119052905</v>
      </c>
      <c r="CT6" s="8">
        <v>493.8145045465135</v>
      </c>
      <c r="CU6" s="8">
        <v>499.0454561744118</v>
      </c>
      <c r="CV6" s="8">
        <v>504.4005578967699</v>
      </c>
      <c r="CW6" s="8">
        <v>510.1588752392854</v>
      </c>
      <c r="CX6" s="8">
        <v>516.0400037913278</v>
      </c>
      <c r="CY6" s="8">
        <v>522.3199317367616</v>
      </c>
    </row>
    <row r="7" ht="15.75" customHeight="1">
      <c r="A7" s="5" t="s">
        <v>61</v>
      </c>
      <c r="B7" s="5" t="s">
        <v>64</v>
      </c>
      <c r="C7" s="8">
        <v>236.9658837443103</v>
      </c>
      <c r="D7" s="8">
        <v>247.4201757468227</v>
      </c>
      <c r="E7" s="8">
        <v>256.9240775672885</v>
      </c>
      <c r="F7" s="8">
        <v>266.8452238579212</v>
      </c>
      <c r="G7" s="8">
        <v>283.3611508020234</v>
      </c>
      <c r="H7" s="8">
        <v>310.5515821078928</v>
      </c>
      <c r="I7" s="8">
        <v>320.032303680016</v>
      </c>
      <c r="J7" s="8">
        <v>299.2454159787898</v>
      </c>
      <c r="K7" s="8">
        <v>316.07427627551715</v>
      </c>
      <c r="L7" s="8">
        <v>347.1184238683437</v>
      </c>
      <c r="M7" s="8">
        <v>321.77661736779663</v>
      </c>
      <c r="N7" s="8">
        <v>329.31019807914157</v>
      </c>
      <c r="O7" s="8">
        <v>341.81014699788835</v>
      </c>
      <c r="P7" s="8">
        <v>368.8441116274452</v>
      </c>
      <c r="Q7" s="8">
        <v>383.33756190365557</v>
      </c>
      <c r="R7" s="8">
        <v>391.68245130699154</v>
      </c>
      <c r="S7" s="8">
        <v>396.90380224616206</v>
      </c>
      <c r="T7" s="8">
        <v>390.929093235857</v>
      </c>
      <c r="U7" s="8">
        <v>412.7243217399863</v>
      </c>
      <c r="V7" s="8">
        <v>412.034709351794</v>
      </c>
      <c r="W7" s="8">
        <v>391.027609291313</v>
      </c>
      <c r="X7" s="8">
        <v>422.1239124429104</v>
      </c>
      <c r="Y7" s="8">
        <v>444.87532619117195</v>
      </c>
      <c r="Z7" s="8">
        <v>474.8531823602389</v>
      </c>
      <c r="AA7" s="8">
        <v>433.72562673838155</v>
      </c>
      <c r="AB7" s="8">
        <v>368.6123091440192</v>
      </c>
      <c r="AC7" s="8">
        <v>391.21884634013946</v>
      </c>
      <c r="AD7" s="8">
        <v>425.51402376301564</v>
      </c>
      <c r="AE7" s="8">
        <v>459.4788826470097</v>
      </c>
      <c r="AF7" s="8">
        <v>457.60128253125913</v>
      </c>
      <c r="AG7" s="8">
        <v>406.65689173631085</v>
      </c>
      <c r="AH7" s="8">
        <v>383.00724336477356</v>
      </c>
      <c r="AI7" s="8">
        <v>345.22343856633614</v>
      </c>
      <c r="AJ7" s="8">
        <v>381.53529759501845</v>
      </c>
      <c r="AK7" s="8">
        <v>441.50260005732366</v>
      </c>
      <c r="AL7" s="8">
        <v>456.859514584296</v>
      </c>
      <c r="AM7" s="8">
        <v>480.0455579889813</v>
      </c>
      <c r="AN7" s="8">
        <v>487.96740786006467</v>
      </c>
      <c r="AO7" s="8">
        <v>485.92175094383026</v>
      </c>
      <c r="AP7" s="8">
        <v>477.59424672675135</v>
      </c>
      <c r="AQ7" s="8">
        <v>469.191406702559</v>
      </c>
      <c r="AR7" s="8">
        <v>416.08545774966325</v>
      </c>
      <c r="AS7" s="8">
        <v>441.4040840018677</v>
      </c>
      <c r="AT7" s="8">
        <v>461.8722432883832</v>
      </c>
      <c r="AU7" s="8">
        <v>501.1337889186612</v>
      </c>
      <c r="AV7" s="8">
        <v>479.999197492296</v>
      </c>
      <c r="AW7" s="8">
        <v>519.4077934625003</v>
      </c>
      <c r="AX7" s="8">
        <v>529.8167840379951</v>
      </c>
      <c r="AY7" s="8">
        <v>631.9628586364655</v>
      </c>
      <c r="AZ7" s="8">
        <v>607.4639151819074</v>
      </c>
      <c r="BA7" s="8">
        <v>575.7134126827216</v>
      </c>
      <c r="BB7" s="8">
        <v>517.9212600851135</v>
      </c>
      <c r="BC7" s="8">
        <v>482.75663163887873</v>
      </c>
      <c r="BD7" s="8">
        <v>439.65510440351045</v>
      </c>
      <c r="BE7" s="8">
        <v>452.7957800583413</v>
      </c>
      <c r="BF7" s="8">
        <v>490.25573129049104</v>
      </c>
      <c r="BG7" s="8">
        <v>579.8144221410481</v>
      </c>
      <c r="BH7" s="8">
        <v>571.673781328286</v>
      </c>
      <c r="BI7" s="8">
        <v>628.7655943154841</v>
      </c>
      <c r="BJ7" s="8">
        <v>401.2231536122773</v>
      </c>
      <c r="BK7" s="8">
        <v>248.29222900262053</v>
      </c>
      <c r="BL7" s="8">
        <v>227.7461711720227</v>
      </c>
      <c r="BM7" s="8">
        <v>274.2925315699486</v>
      </c>
      <c r="BN7" s="8">
        <v>219.25704178504168</v>
      </c>
      <c r="BO7" s="8">
        <v>184.75445615951182</v>
      </c>
      <c r="BP7" s="8">
        <v>158.9408932521032</v>
      </c>
      <c r="BQ7" s="8">
        <v>186.1943354533396</v>
      </c>
      <c r="BR7" s="8">
        <v>189.76046798569993</v>
      </c>
      <c r="BS7" s="8">
        <v>177.56387050049045</v>
      </c>
      <c r="BT7" s="8">
        <v>273.0933559306183</v>
      </c>
      <c r="BU7" s="8">
        <v>275.96066794396575</v>
      </c>
      <c r="BV7" s="8">
        <v>325.85621620129086</v>
      </c>
      <c r="BW7" s="8">
        <v>326.41603156853836</v>
      </c>
      <c r="BX7" s="8">
        <v>319.2630570837325</v>
      </c>
      <c r="BY7" s="8">
        <v>327.80415221160666</v>
      </c>
      <c r="BZ7" s="8">
        <v>455.48615539634557</v>
      </c>
      <c r="CA7" s="8">
        <v>463.79132798615683</v>
      </c>
      <c r="CB7" s="8">
        <v>471.70638419195893</v>
      </c>
      <c r="CC7" s="8">
        <v>479.31756703218707</v>
      </c>
      <c r="CD7" s="8">
        <v>486.4664541933562</v>
      </c>
      <c r="CE7" s="8">
        <v>493.24261497429325</v>
      </c>
      <c r="CF7" s="8">
        <v>499.4065644616676</v>
      </c>
      <c r="CG7" s="8">
        <v>505.13240689735903</v>
      </c>
      <c r="CH7" s="8">
        <v>511.59666433079474</v>
      </c>
      <c r="CI7" s="8">
        <v>517.8209877212357</v>
      </c>
      <c r="CJ7" s="8">
        <v>523.8196646067954</v>
      </c>
      <c r="CK7" s="8">
        <v>529.7751845500206</v>
      </c>
      <c r="CL7" s="8">
        <v>535.535245620853</v>
      </c>
      <c r="CM7" s="8">
        <v>541.2824000242581</v>
      </c>
      <c r="CN7" s="8">
        <v>546.9460439151226</v>
      </c>
      <c r="CO7" s="8">
        <v>552.7076034957136</v>
      </c>
      <c r="CP7" s="8">
        <v>558.5778657344999</v>
      </c>
      <c r="CQ7" s="8">
        <v>564.4783071578968</v>
      </c>
      <c r="CR7" s="8">
        <v>570.841491345458</v>
      </c>
      <c r="CS7" s="8">
        <v>577.4977471435232</v>
      </c>
      <c r="CT7" s="8">
        <v>584.6157038312595</v>
      </c>
      <c r="CU7" s="8">
        <v>592.0988931138672</v>
      </c>
      <c r="CV7" s="8">
        <v>599.8410572503199</v>
      </c>
      <c r="CW7" s="8">
        <v>608.0781021999865</v>
      </c>
      <c r="CX7" s="8">
        <v>616.5108517086046</v>
      </c>
      <c r="CY7" s="8">
        <v>625.3585799717112</v>
      </c>
    </row>
    <row r="8" ht="15.75" customHeight="1">
      <c r="A8" s="5" t="s">
        <v>61</v>
      </c>
      <c r="B8" s="5" t="s">
        <v>65</v>
      </c>
      <c r="C8" s="9">
        <v>202.79294838493112</v>
      </c>
      <c r="D8" s="9">
        <v>211.7396231761178</v>
      </c>
      <c r="E8" s="9">
        <v>219.87296389537843</v>
      </c>
      <c r="F8" s="9">
        <v>228.36337810963104</v>
      </c>
      <c r="G8" s="9">
        <v>242.49753728639496</v>
      </c>
      <c r="H8" s="9">
        <v>265.7668267100358</v>
      </c>
      <c r="I8" s="9">
        <v>273.88033001290796</v>
      </c>
      <c r="J8" s="9">
        <v>256.09112686657386</v>
      </c>
      <c r="K8" s="9">
        <v>270.49309116458176</v>
      </c>
      <c r="L8" s="9">
        <v>297.0603510628008</v>
      </c>
      <c r="M8" s="9">
        <v>275.3730955961381</v>
      </c>
      <c r="N8" s="9">
        <v>281.8202559223813</v>
      </c>
      <c r="O8" s="9">
        <v>292.5175827098479</v>
      </c>
      <c r="P8" s="9">
        <v>315.65296957286677</v>
      </c>
      <c r="Q8" s="9">
        <v>328.0563141697392</v>
      </c>
      <c r="R8" s="9">
        <v>335.1977840695779</v>
      </c>
      <c r="S8" s="9">
        <v>339.6661621110741</v>
      </c>
      <c r="T8" s="9">
        <v>334.55306803695356</v>
      </c>
      <c r="U8" s="9">
        <v>353.2051987961848</v>
      </c>
      <c r="V8" s="9">
        <v>352.61503565862876</v>
      </c>
      <c r="W8" s="9">
        <v>334.6373770566044</v>
      </c>
      <c r="X8" s="9">
        <v>361.2492711416975</v>
      </c>
      <c r="Y8" s="9">
        <v>380.7196953269519</v>
      </c>
      <c r="Z8" s="9">
        <v>406.3744340713027</v>
      </c>
      <c r="AA8" s="9">
        <v>371.177898044112</v>
      </c>
      <c r="AB8" s="9">
        <v>315.45459540898236</v>
      </c>
      <c r="AC8" s="9">
        <v>334.801035741809</v>
      </c>
      <c r="AD8" s="9">
        <v>364.1504932885069</v>
      </c>
      <c r="AE8" s="9">
        <v>393.2172676516695</v>
      </c>
      <c r="AF8" s="9">
        <v>391.61043692420577</v>
      </c>
      <c r="AG8" s="9">
        <v>348.0127550565105</v>
      </c>
      <c r="AH8" s="9">
        <v>327.77363098620395</v>
      </c>
      <c r="AI8" s="9">
        <v>295.4386422730458</v>
      </c>
      <c r="AJ8" s="9">
        <v>326.51395504553795</v>
      </c>
      <c r="AK8" s="9">
        <v>377.83335124243376</v>
      </c>
      <c r="AL8" s="9">
        <v>390.9756395997757</v>
      </c>
      <c r="AM8" s="9">
        <v>410.8180153423134</v>
      </c>
      <c r="AN8" s="9">
        <v>417.597452393063</v>
      </c>
      <c r="AO8" s="9">
        <v>415.8468003967831</v>
      </c>
      <c r="AP8" s="9">
        <v>408.72020855923586</v>
      </c>
      <c r="AQ8" s="9">
        <v>401.52914511842613</v>
      </c>
      <c r="AR8" s="9">
        <v>356.08162417250867</v>
      </c>
      <c r="AS8" s="9">
        <v>377.749042222783</v>
      </c>
      <c r="AT8" s="9">
        <v>395.265480893776</v>
      </c>
      <c r="AU8" s="9">
        <v>428.86510490169724</v>
      </c>
      <c r="AV8" s="9">
        <v>410.7783405095365</v>
      </c>
      <c r="AW8" s="9">
        <v>440.05935179073407</v>
      </c>
      <c r="AX8" s="9">
        <v>417.5167078212464</v>
      </c>
      <c r="AY8" s="9">
        <v>415.86829485497947</v>
      </c>
      <c r="AZ8" s="9">
        <v>484.80812346717096</v>
      </c>
      <c r="BA8" s="9">
        <v>477.6811551726404</v>
      </c>
      <c r="BB8" s="9">
        <v>503.1709488120696</v>
      </c>
      <c r="BC8" s="9">
        <v>542.3702352519387</v>
      </c>
      <c r="BD8" s="9">
        <v>625.9071900175703</v>
      </c>
      <c r="BE8" s="9">
        <v>630.1757797492687</v>
      </c>
      <c r="BF8" s="9">
        <v>596.4345833274782</v>
      </c>
      <c r="BG8" s="9">
        <v>608.0957689922245</v>
      </c>
      <c r="BH8" s="9">
        <v>629.6139126218059</v>
      </c>
      <c r="BI8" s="9">
        <v>637.8563052401664</v>
      </c>
      <c r="BJ8" s="9">
        <v>489.0022119148406</v>
      </c>
      <c r="BK8" s="9">
        <v>538.8416140936248</v>
      </c>
      <c r="BL8" s="9">
        <v>551.5683015249347</v>
      </c>
      <c r="BM8" s="9">
        <v>516.8857038759297</v>
      </c>
      <c r="BN8" s="9">
        <v>534.4650511970359</v>
      </c>
      <c r="BO8" s="9">
        <v>531.278381908558</v>
      </c>
      <c r="BP8" s="9">
        <v>567.4240407903835</v>
      </c>
      <c r="BQ8" s="9">
        <v>627.8635927431378</v>
      </c>
      <c r="BR8" s="9">
        <v>654.8425708725797</v>
      </c>
      <c r="BS8" s="9">
        <v>673.4981744472014</v>
      </c>
      <c r="BT8" s="9">
        <v>682.7093161712114</v>
      </c>
      <c r="BU8" s="9">
        <v>572.7806464737891</v>
      </c>
      <c r="BV8" s="9">
        <v>700.9038005382222</v>
      </c>
      <c r="BW8" s="9">
        <v>862.6122269006567</v>
      </c>
      <c r="BX8" s="9">
        <v>934.3678920521645</v>
      </c>
      <c r="BY8" s="9">
        <v>959.3645989162338</v>
      </c>
      <c r="BZ8" s="9">
        <v>668.8920788810392</v>
      </c>
      <c r="CA8" s="9">
        <v>667.4394573081445</v>
      </c>
      <c r="CB8" s="9">
        <v>665.7065593756561</v>
      </c>
      <c r="CC8" s="9">
        <v>663.8187065991406</v>
      </c>
      <c r="CD8" s="9">
        <v>661.6690156923432</v>
      </c>
      <c r="CE8" s="9">
        <v>659.3827604533835</v>
      </c>
      <c r="CF8" s="9">
        <v>656.7693426603546</v>
      </c>
      <c r="CG8" s="9">
        <v>654.031494439907</v>
      </c>
      <c r="CH8" s="9">
        <v>652.3500046433182</v>
      </c>
      <c r="CI8" s="9">
        <v>650.8205811420266</v>
      </c>
      <c r="CJ8" s="9">
        <v>649.4849630470198</v>
      </c>
      <c r="CK8" s="9">
        <v>648.5426096659721</v>
      </c>
      <c r="CL8" s="9">
        <v>647.8543327243096</v>
      </c>
      <c r="CM8" s="9">
        <v>647.5975075646747</v>
      </c>
      <c r="CN8" s="9">
        <v>647.6859877263123</v>
      </c>
      <c r="CO8" s="9">
        <v>648.2689839299092</v>
      </c>
      <c r="CP8" s="9">
        <v>649.312997291443</v>
      </c>
      <c r="CQ8" s="9">
        <v>650.6826645490946</v>
      </c>
      <c r="CR8" s="9">
        <v>652.7458692448708</v>
      </c>
      <c r="CS8" s="9">
        <v>655.264025578439</v>
      </c>
      <c r="CT8" s="9">
        <v>658.3377939216152</v>
      </c>
      <c r="CU8" s="9">
        <v>661.8075455633953</v>
      </c>
      <c r="CV8" s="9">
        <v>665.5144705107887</v>
      </c>
      <c r="CW8" s="9">
        <v>669.660183983131</v>
      </c>
      <c r="CX8" s="9">
        <v>673.9272780780775</v>
      </c>
      <c r="CY8" s="9">
        <v>678.542405483342</v>
      </c>
    </row>
    <row r="9" ht="15.75" customHeight="1">
      <c r="A9" s="10" t="s">
        <v>61</v>
      </c>
      <c r="B9" s="10" t="s">
        <v>66</v>
      </c>
      <c r="C9" s="11">
        <v>686.7085320358813</v>
      </c>
      <c r="D9" s="11">
        <v>717.0042497193011</v>
      </c>
      <c r="E9" s="11">
        <v>744.5458112496831</v>
      </c>
      <c r="F9" s="11">
        <v>773.2965145057891</v>
      </c>
      <c r="G9" s="11">
        <v>821.1583744823673</v>
      </c>
      <c r="H9" s="11">
        <v>899.9541102753867</v>
      </c>
      <c r="I9" s="11">
        <v>927.4284972654505</v>
      </c>
      <c r="J9" s="11">
        <v>867.18972823528</v>
      </c>
      <c r="K9" s="11">
        <v>915.9584445061512</v>
      </c>
      <c r="L9" s="11">
        <v>1005.9219476270388</v>
      </c>
      <c r="M9" s="11">
        <v>932.4833814243804</v>
      </c>
      <c r="N9" s="11">
        <v>954.3151070277319</v>
      </c>
      <c r="O9" s="11">
        <v>990.5389778942158</v>
      </c>
      <c r="P9" s="11">
        <v>1068.8812855400886</v>
      </c>
      <c r="Q9" s="11">
        <v>1110.8821668739208</v>
      </c>
      <c r="R9" s="11">
        <v>1135.0650013884028</v>
      </c>
      <c r="S9" s="11">
        <v>1150.1960665950332</v>
      </c>
      <c r="T9" s="11">
        <v>1132.8818288280677</v>
      </c>
      <c r="U9" s="11">
        <v>1196.0426903620712</v>
      </c>
      <c r="V9" s="11">
        <v>1194.0442477876109</v>
      </c>
      <c r="W9" s="11">
        <v>1133.167320624419</v>
      </c>
      <c r="X9" s="11">
        <v>1223.281966461022</v>
      </c>
      <c r="Y9" s="11">
        <v>1289.2137777831435</v>
      </c>
      <c r="Z9" s="11">
        <v>1376.0872520494029</v>
      </c>
      <c r="AA9" s="11">
        <v>1256.9028238901833</v>
      </c>
      <c r="AB9" s="11">
        <v>1068.2095401369086</v>
      </c>
      <c r="AC9" s="11">
        <v>1133.7215105820426</v>
      </c>
      <c r="AD9" s="11">
        <v>1233.1062429825301</v>
      </c>
      <c r="AE9" s="11">
        <v>1331.5337381834865</v>
      </c>
      <c r="AF9" s="11">
        <v>1326.092600417728</v>
      </c>
      <c r="AG9" s="11">
        <v>1178.4597544338335</v>
      </c>
      <c r="AH9" s="11">
        <v>1109.9249296743894</v>
      </c>
      <c r="AI9" s="11">
        <v>1000.4304289560419</v>
      </c>
      <c r="AJ9" s="11">
        <v>1105.6593463641962</v>
      </c>
      <c r="AK9" s="11">
        <v>1279.4398821668738</v>
      </c>
      <c r="AL9" s="11">
        <v>1323.943015127552</v>
      </c>
      <c r="AM9" s="11">
        <v>1391.1343490806362</v>
      </c>
      <c r="AN9" s="11">
        <v>1414.0912482343142</v>
      </c>
      <c r="AO9" s="11">
        <v>1408.1630950512504</v>
      </c>
      <c r="AP9" s="11">
        <v>1384.030641442007</v>
      </c>
      <c r="AQ9" s="11">
        <v>1359.6798705767305</v>
      </c>
      <c r="AR9" s="11">
        <v>1205.7829987081818</v>
      </c>
      <c r="AS9" s="11">
        <v>1279.1543903705226</v>
      </c>
      <c r="AT9" s="11">
        <v>1338.4695094713204</v>
      </c>
      <c r="AU9" s="11">
        <v>1452.2463871349405</v>
      </c>
      <c r="AV9" s="11">
        <v>1391.0</v>
      </c>
      <c r="AW9" s="11">
        <v>1473.0</v>
      </c>
      <c r="AX9" s="11">
        <v>1425.0</v>
      </c>
      <c r="AY9" s="11">
        <v>1503.0</v>
      </c>
      <c r="AZ9" s="11">
        <v>1554.9999999999995</v>
      </c>
      <c r="BA9" s="11">
        <v>1563.0</v>
      </c>
      <c r="BB9" s="11">
        <v>1570.6399989999995</v>
      </c>
      <c r="BC9" s="11">
        <v>1478.4110000000005</v>
      </c>
      <c r="BD9" s="11">
        <v>1567.10999</v>
      </c>
      <c r="BE9" s="11">
        <v>1643.00423</v>
      </c>
      <c r="BF9" s="11">
        <v>1736.8717299999998</v>
      </c>
      <c r="BG9" s="11">
        <v>1798.2400300000002</v>
      </c>
      <c r="BH9" s="11">
        <v>1772.4306900000006</v>
      </c>
      <c r="BI9" s="11">
        <v>1558.555059</v>
      </c>
      <c r="BJ9" s="11">
        <v>1135.486688</v>
      </c>
      <c r="BK9" s="11">
        <v>1003.3137439999999</v>
      </c>
      <c r="BL9" s="11">
        <v>1000.446695</v>
      </c>
      <c r="BM9" s="11">
        <v>1024.0529999999999</v>
      </c>
      <c r="BN9" s="11">
        <v>992.7179999999997</v>
      </c>
      <c r="BO9" s="11">
        <v>961.9862314799998</v>
      </c>
      <c r="BP9" s="11">
        <v>995.5060294149998</v>
      </c>
      <c r="BQ9" s="11">
        <v>1114.03239765</v>
      </c>
      <c r="BR9" s="11">
        <v>1161.036228255</v>
      </c>
      <c r="BS9" s="11">
        <v>1238.9859999999999</v>
      </c>
      <c r="BT9" s="11">
        <v>1340.5320000000002</v>
      </c>
      <c r="BU9" s="11">
        <v>1337.741</v>
      </c>
      <c r="BV9" s="11">
        <v>1533.387</v>
      </c>
      <c r="BW9" s="11">
        <v>1700.0300000000002</v>
      </c>
      <c r="BX9" s="11">
        <v>1672.3519999999996</v>
      </c>
      <c r="BY9" s="11">
        <v>1717.0916502738623</v>
      </c>
      <c r="BZ9" s="11">
        <v>1503.3814612919632</v>
      </c>
      <c r="CA9" s="11">
        <v>1518.4852005188259</v>
      </c>
      <c r="CB9" s="11">
        <v>1532.5720647447415</v>
      </c>
      <c r="CC9" s="11">
        <v>1545.923386936418</v>
      </c>
      <c r="CD9" s="11">
        <v>1558.0761420251365</v>
      </c>
      <c r="CE9" s="11">
        <v>1569.3195562908586</v>
      </c>
      <c r="CF9" s="11">
        <v>1578.93925270627</v>
      </c>
      <c r="CG9" s="11">
        <v>1587.4805363658124</v>
      </c>
      <c r="CH9" s="11">
        <v>1598.5593620694344</v>
      </c>
      <c r="CI9" s="11">
        <v>1609.203560654918</v>
      </c>
      <c r="CJ9" s="11">
        <v>1619.4642913234566</v>
      </c>
      <c r="CK9" s="11">
        <v>1629.902096729602</v>
      </c>
      <c r="CL9" s="11">
        <v>1640.0422126423073</v>
      </c>
      <c r="CM9" s="11">
        <v>1650.4260827705402</v>
      </c>
      <c r="CN9" s="11">
        <v>1660.806459662439</v>
      </c>
      <c r="CO9" s="11">
        <v>1671.6981516065207</v>
      </c>
      <c r="CP9" s="11">
        <v>1683.0810654212728</v>
      </c>
      <c r="CQ9" s="11">
        <v>1694.6521188868319</v>
      </c>
      <c r="CR9" s="11">
        <v>1707.6745057906264</v>
      </c>
      <c r="CS9" s="11">
        <v>1721.5605739124912</v>
      </c>
      <c r="CT9" s="11">
        <v>1736.7680022993882</v>
      </c>
      <c r="CU9" s="11">
        <v>1752.9518948516743</v>
      </c>
      <c r="CV9" s="11">
        <v>1769.7560856578784</v>
      </c>
      <c r="CW9" s="11">
        <v>1787.8971614224029</v>
      </c>
      <c r="CX9" s="11">
        <v>1806.4781335780099</v>
      </c>
      <c r="CY9" s="11">
        <v>1826.2209171918148</v>
      </c>
    </row>
    <row r="10" ht="15.75" customHeight="1">
      <c r="A10" s="5" t="s">
        <v>67</v>
      </c>
      <c r="B10" s="5" t="s">
        <v>62</v>
      </c>
      <c r="C10" s="8">
        <v>417.308680591474</v>
      </c>
      <c r="D10" s="8">
        <v>435.7192075970992</v>
      </c>
      <c r="E10" s="8">
        <v>452.4560503294857</v>
      </c>
      <c r="F10" s="8">
        <v>469.92768127939166</v>
      </c>
      <c r="G10" s="8">
        <v>499.01304822286824</v>
      </c>
      <c r="H10" s="8">
        <v>546.8967470645497</v>
      </c>
      <c r="I10" s="8">
        <v>563.5927682292963</v>
      </c>
      <c r="J10" s="8">
        <v>526.9860274481557</v>
      </c>
      <c r="K10" s="8">
        <v>556.6224855547719</v>
      </c>
      <c r="L10" s="8">
        <v>611.2927700165978</v>
      </c>
      <c r="M10" s="8">
        <v>566.6645911942038</v>
      </c>
      <c r="N10" s="8">
        <v>579.931600677193</v>
      </c>
      <c r="O10" s="8">
        <v>601.9446310270454</v>
      </c>
      <c r="P10" s="8">
        <v>649.5527842871571</v>
      </c>
      <c r="Q10" s="8">
        <v>675.0764694540466</v>
      </c>
      <c r="R10" s="8">
        <v>689.7722338044347</v>
      </c>
      <c r="S10" s="8">
        <v>698.9672919153373</v>
      </c>
      <c r="T10" s="8">
        <v>688.4455328561357</v>
      </c>
      <c r="U10" s="8">
        <v>726.8280118296149</v>
      </c>
      <c r="V10" s="8">
        <v>725.6135701923258</v>
      </c>
      <c r="W10" s="8">
        <v>688.6190245186057</v>
      </c>
      <c r="X10" s="8">
        <v>743.3811575076215</v>
      </c>
      <c r="Y10" s="8">
        <v>783.4475261462492</v>
      </c>
      <c r="Z10" s="8">
        <v>836.2400184966367</v>
      </c>
      <c r="AA10" s="8">
        <v>763.8123521114251</v>
      </c>
      <c r="AB10" s="8">
        <v>649.1445686107573</v>
      </c>
      <c r="AC10" s="8">
        <v>688.9558024516353</v>
      </c>
      <c r="AD10" s="8">
        <v>749.3513117749667</v>
      </c>
      <c r="AE10" s="8">
        <v>809.1651137594286</v>
      </c>
      <c r="AF10" s="8">
        <v>805.8585667805912</v>
      </c>
      <c r="AG10" s="8">
        <v>716.1429664998534</v>
      </c>
      <c r="AH10" s="8">
        <v>674.494762115177</v>
      </c>
      <c r="AI10" s="8">
        <v>607.9556068620305</v>
      </c>
      <c r="AJ10" s="8">
        <v>671.902592570039</v>
      </c>
      <c r="AK10" s="8">
        <v>777.5079880546341</v>
      </c>
      <c r="AL10" s="8">
        <v>804.5522766161123</v>
      </c>
      <c r="AM10" s="8">
        <v>845.3840496479895</v>
      </c>
      <c r="AN10" s="8">
        <v>859.3348203889482</v>
      </c>
      <c r="AO10" s="8">
        <v>855.7323170447212</v>
      </c>
      <c r="AP10" s="8">
        <v>841.0671688700628</v>
      </c>
      <c r="AQ10" s="8">
        <v>826.2693506005747</v>
      </c>
      <c r="AR10" s="8">
        <v>732.74713913741</v>
      </c>
      <c r="AS10" s="8">
        <v>777.3344963921642</v>
      </c>
      <c r="AT10" s="8">
        <v>813.3799406182552</v>
      </c>
      <c r="AU10" s="8">
        <v>882.5214708084495</v>
      </c>
      <c r="AV10" s="8">
        <v>845.3024065127094</v>
      </c>
      <c r="AW10" s="8">
        <v>867.3653216944293</v>
      </c>
      <c r="AX10" s="8">
        <v>932.3879199221254</v>
      </c>
      <c r="AY10" s="8">
        <v>1049.3470589253009</v>
      </c>
      <c r="AZ10" s="8">
        <v>1091.054128985755</v>
      </c>
      <c r="BA10" s="8">
        <v>1131.6408881279058</v>
      </c>
      <c r="BB10" s="8">
        <v>1345.1278582156037</v>
      </c>
      <c r="BC10" s="8">
        <v>1465.4182865028959</v>
      </c>
      <c r="BD10" s="8">
        <v>1494.1568662043244</v>
      </c>
      <c r="BE10" s="8">
        <v>1785.661641122302</v>
      </c>
      <c r="BF10" s="8">
        <v>2044.7762908309876</v>
      </c>
      <c r="BG10" s="8">
        <v>1967.9521282746252</v>
      </c>
      <c r="BH10" s="8">
        <v>1012.4714088687306</v>
      </c>
      <c r="BI10" s="8">
        <v>756.9064919950574</v>
      </c>
      <c r="BJ10" s="8">
        <v>418.03078699959417</v>
      </c>
      <c r="BK10" s="8">
        <v>354.0057599069729</v>
      </c>
      <c r="BL10" s="8">
        <v>431.8538284066366</v>
      </c>
      <c r="BM10" s="8">
        <v>641.3400818039642</v>
      </c>
      <c r="BN10" s="8">
        <v>613.6030497128796</v>
      </c>
      <c r="BO10" s="8">
        <v>742.9497944574659</v>
      </c>
      <c r="BP10" s="8">
        <v>893.9477305686959</v>
      </c>
      <c r="BQ10" s="8">
        <v>976.7080400324123</v>
      </c>
      <c r="BR10" s="8">
        <v>1061.2898028936104</v>
      </c>
      <c r="BS10" s="8">
        <v>1097.575421283598</v>
      </c>
      <c r="BT10" s="8">
        <v>830.6111278875239</v>
      </c>
      <c r="BU10" s="8">
        <v>1112.8803869770913</v>
      </c>
      <c r="BV10" s="8">
        <v>1200.5259366675778</v>
      </c>
      <c r="BW10" s="8">
        <v>1089.122743053251</v>
      </c>
      <c r="BX10" s="8">
        <v>1034.4806833648759</v>
      </c>
      <c r="BY10" s="8">
        <v>1062.1556608748806</v>
      </c>
      <c r="BZ10" s="8">
        <v>688.0022818312937</v>
      </c>
      <c r="CA10" s="8">
        <v>704.104988099316</v>
      </c>
      <c r="CB10" s="8">
        <v>720.0573049029772</v>
      </c>
      <c r="CC10" s="8">
        <v>736.0558342157019</v>
      </c>
      <c r="CD10" s="8">
        <v>751.7546924504568</v>
      </c>
      <c r="CE10" s="8">
        <v>767.3553311330397</v>
      </c>
      <c r="CF10" s="8">
        <v>782.3281571145126</v>
      </c>
      <c r="CG10" s="8">
        <v>797.0513992284541</v>
      </c>
      <c r="CH10" s="8">
        <v>814.1006371542389</v>
      </c>
      <c r="CI10" s="8">
        <v>831.2838210484551</v>
      </c>
      <c r="CJ10" s="8">
        <v>848.5835621452279</v>
      </c>
      <c r="CK10" s="8">
        <v>866.3288816417116</v>
      </c>
      <c r="CL10" s="8">
        <v>884.0823653175103</v>
      </c>
      <c r="CM10" s="8">
        <v>902.1065075409133</v>
      </c>
      <c r="CN10" s="8">
        <v>920.0629786467034</v>
      </c>
      <c r="CO10" s="8">
        <v>938.1151666781152</v>
      </c>
      <c r="CP10" s="8">
        <v>955.9925093803759</v>
      </c>
      <c r="CQ10" s="8">
        <v>973.1640337450663</v>
      </c>
      <c r="CR10" s="8">
        <v>990.1520741374115</v>
      </c>
      <c r="CS10" s="8">
        <v>1006.0919266424753</v>
      </c>
      <c r="CT10" s="8">
        <v>1020.8034552856698</v>
      </c>
      <c r="CU10" s="8">
        <v>1033.4857129515149</v>
      </c>
      <c r="CV10" s="8">
        <v>1043.3067098400643</v>
      </c>
      <c r="CW10" s="8">
        <v>1050.2174071385816</v>
      </c>
      <c r="CX10" s="8">
        <v>1053.0886463642528</v>
      </c>
      <c r="CY10" s="8">
        <v>1052.08820924272</v>
      </c>
    </row>
    <row r="11" ht="15.75" customHeight="1">
      <c r="A11" s="5" t="s">
        <v>67</v>
      </c>
      <c r="B11" s="5" t="s">
        <v>64</v>
      </c>
      <c r="C11" s="8">
        <v>415.1233902842339</v>
      </c>
      <c r="D11" s="8">
        <v>433.43750820927266</v>
      </c>
      <c r="E11" s="8">
        <v>450.08670632294417</v>
      </c>
      <c r="F11" s="8">
        <v>467.4668448416062</v>
      </c>
      <c r="G11" s="8">
        <v>496.3999025391452</v>
      </c>
      <c r="H11" s="8">
        <v>544.0328522643567</v>
      </c>
      <c r="I11" s="8">
        <v>560.6414425777511</v>
      </c>
      <c r="J11" s="8">
        <v>524.2263976791293</v>
      </c>
      <c r="K11" s="8">
        <v>553.7076606804111</v>
      </c>
      <c r="L11" s="8">
        <v>608.0916572017151</v>
      </c>
      <c r="M11" s="8">
        <v>563.6971795486139</v>
      </c>
      <c r="N11" s="8">
        <v>576.8947146387195</v>
      </c>
      <c r="O11" s="8">
        <v>598.7924709382254</v>
      </c>
      <c r="P11" s="8">
        <v>646.1513180115655</v>
      </c>
      <c r="Q11" s="8">
        <v>671.5413451349146</v>
      </c>
      <c r="R11" s="8">
        <v>686.1601532347237</v>
      </c>
      <c r="S11" s="8">
        <v>695.3070602471738</v>
      </c>
      <c r="T11" s="8">
        <v>684.8403997257132</v>
      </c>
      <c r="U11" s="8">
        <v>723.0218839363954</v>
      </c>
      <c r="V11" s="8">
        <v>721.8138018781473</v>
      </c>
      <c r="W11" s="8">
        <v>685.0129828768914</v>
      </c>
      <c r="X11" s="8">
        <v>739.4883469488193</v>
      </c>
      <c r="Y11" s="8">
        <v>779.3449029209379</v>
      </c>
      <c r="Z11" s="8">
        <v>831.8609406294884</v>
      </c>
      <c r="AA11" s="8">
        <v>759.8125509875819</v>
      </c>
      <c r="AB11" s="8">
        <v>645.745240008793</v>
      </c>
      <c r="AC11" s="8">
        <v>685.3479972291788</v>
      </c>
      <c r="AD11" s="8">
        <v>745.4272377393668</v>
      </c>
      <c r="AE11" s="8">
        <v>804.9278170956039</v>
      </c>
      <c r="AF11" s="8">
        <v>801.6385852731469</v>
      </c>
      <c r="AG11" s="8">
        <v>712.3927922138257</v>
      </c>
      <c r="AH11" s="8">
        <v>670.9626839809638</v>
      </c>
      <c r="AI11" s="8">
        <v>604.77196952905</v>
      </c>
      <c r="AJ11" s="8">
        <v>668.3840886633585</v>
      </c>
      <c r="AK11" s="8">
        <v>773.4364679805983</v>
      </c>
      <c r="AL11" s="8">
        <v>800.339135664275</v>
      </c>
      <c r="AM11" s="8">
        <v>840.957087891592</v>
      </c>
      <c r="AN11" s="8">
        <v>854.8348036363413</v>
      </c>
      <c r="AO11" s="8">
        <v>851.2511652618743</v>
      </c>
      <c r="AP11" s="8">
        <v>836.662813012273</v>
      </c>
      <c r="AQ11" s="8">
        <v>821.9424854117708</v>
      </c>
      <c r="AR11" s="8">
        <v>728.9100149765961</v>
      </c>
      <c r="AS11" s="8">
        <v>773.26388482942</v>
      </c>
      <c r="AT11" s="8">
        <v>809.1205724742298</v>
      </c>
      <c r="AU11" s="8">
        <v>877.900034193818</v>
      </c>
      <c r="AV11" s="8">
        <v>840.8758722910374</v>
      </c>
      <c r="AW11" s="8">
        <v>968.987334941748</v>
      </c>
      <c r="AX11" s="8">
        <v>990.611946573112</v>
      </c>
      <c r="AY11" s="8">
        <v>1235.9652231394023</v>
      </c>
      <c r="AZ11" s="8">
        <v>1413.8643749593275</v>
      </c>
      <c r="BA11" s="8">
        <v>1296.9116274141709</v>
      </c>
      <c r="BB11" s="8">
        <v>1114.6995053408173</v>
      </c>
      <c r="BC11" s="8">
        <v>979.4197275716975</v>
      </c>
      <c r="BD11" s="8">
        <v>991.0003503529874</v>
      </c>
      <c r="BE11" s="8">
        <v>1169.293955887463</v>
      </c>
      <c r="BF11" s="8">
        <v>1340.2465017667068</v>
      </c>
      <c r="BG11" s="8">
        <v>1436.3099637472976</v>
      </c>
      <c r="BH11" s="8">
        <v>1562.0855379873738</v>
      </c>
      <c r="BI11" s="8">
        <v>1089.5696072045566</v>
      </c>
      <c r="BJ11" s="8">
        <v>544.8127931446076</v>
      </c>
      <c r="BK11" s="8">
        <v>370.39502507275677</v>
      </c>
      <c r="BL11" s="8">
        <v>267.0199134510753</v>
      </c>
      <c r="BM11" s="8">
        <v>321.7224652682688</v>
      </c>
      <c r="BN11" s="8">
        <v>415.0484604631001</v>
      </c>
      <c r="BO11" s="8">
        <v>435.79535427902414</v>
      </c>
      <c r="BP11" s="8">
        <v>507.9631346650855</v>
      </c>
      <c r="BQ11" s="8">
        <v>387.6970957624068</v>
      </c>
      <c r="BR11" s="8">
        <v>414.9452101909813</v>
      </c>
      <c r="BS11" s="8">
        <v>683.6266971551204</v>
      </c>
      <c r="BT11" s="8">
        <v>633.999688762188</v>
      </c>
      <c r="BU11" s="8">
        <v>1016.5135631709346</v>
      </c>
      <c r="BV11" s="8">
        <v>1122.5130166382828</v>
      </c>
      <c r="BW11" s="8">
        <v>1363.4741130281773</v>
      </c>
      <c r="BX11" s="8">
        <v>1313.5919123428394</v>
      </c>
      <c r="BY11" s="8">
        <v>1348.7338219173748</v>
      </c>
      <c r="BZ11" s="8">
        <v>842.5282553352663</v>
      </c>
      <c r="CA11" s="8">
        <v>864.7006240964402</v>
      </c>
      <c r="CB11" s="8">
        <v>887.4851948887663</v>
      </c>
      <c r="CC11" s="8">
        <v>911.1970392739386</v>
      </c>
      <c r="CD11" s="8">
        <v>935.6768023920085</v>
      </c>
      <c r="CE11" s="8">
        <v>961.250069126123</v>
      </c>
      <c r="CF11" s="8">
        <v>987.5921782314108</v>
      </c>
      <c r="CG11" s="8">
        <v>1015.1751943385098</v>
      </c>
      <c r="CH11" s="8">
        <v>1046.425290246465</v>
      </c>
      <c r="CI11" s="8">
        <v>1079.5043876895943</v>
      </c>
      <c r="CJ11" s="8">
        <v>1114.4692552241104</v>
      </c>
      <c r="CK11" s="8">
        <v>1151.6387268077815</v>
      </c>
      <c r="CL11" s="8">
        <v>1190.5721551424504</v>
      </c>
      <c r="CM11" s="8">
        <v>1231.364495957132</v>
      </c>
      <c r="CN11" s="8">
        <v>1273.4437399238013</v>
      </c>
      <c r="CO11" s="8">
        <v>1316.538887138202</v>
      </c>
      <c r="CP11" s="8">
        <v>1359.7957285174125</v>
      </c>
      <c r="CQ11" s="8">
        <v>1401.895943761796</v>
      </c>
      <c r="CR11" s="8">
        <v>1442.2581575720542</v>
      </c>
      <c r="CS11" s="8">
        <v>1478.770151384444</v>
      </c>
      <c r="CT11" s="8">
        <v>1509.7327564991647</v>
      </c>
      <c r="CU11" s="8">
        <v>1532.7049623208368</v>
      </c>
      <c r="CV11" s="8">
        <v>1545.1712087110864</v>
      </c>
      <c r="CW11" s="8">
        <v>1545.5148634336365</v>
      </c>
      <c r="CX11" s="8">
        <v>1531.4736184092617</v>
      </c>
      <c r="CY11" s="8">
        <v>1502.7083446972683</v>
      </c>
    </row>
    <row r="12" ht="15.75" customHeight="1">
      <c r="A12" s="5" t="s">
        <v>67</v>
      </c>
      <c r="B12" s="5" t="s">
        <v>65</v>
      </c>
      <c r="C12" s="8">
        <v>286.2462422754832</v>
      </c>
      <c r="D12" s="8">
        <v>298.87465001960715</v>
      </c>
      <c r="E12" s="8">
        <v>310.3550206960834</v>
      </c>
      <c r="F12" s="8">
        <v>322.33940764616113</v>
      </c>
      <c r="G12" s="8">
        <v>342.2900518095498</v>
      </c>
      <c r="H12" s="8">
        <v>375.1351123059076</v>
      </c>
      <c r="I12" s="8">
        <v>386.587482078295</v>
      </c>
      <c r="J12" s="8">
        <v>361.47767133651416</v>
      </c>
      <c r="K12" s="8">
        <v>381.8063277051039</v>
      </c>
      <c r="L12" s="8">
        <v>419.3065385062524</v>
      </c>
      <c r="M12" s="8">
        <v>388.69455011098967</v>
      </c>
      <c r="N12" s="8">
        <v>397.79484393990384</v>
      </c>
      <c r="O12" s="8">
        <v>412.8943314698791</v>
      </c>
      <c r="P12" s="8">
        <v>445.5503858636364</v>
      </c>
      <c r="Q12" s="8">
        <v>463.05795114526273</v>
      </c>
      <c r="R12" s="8">
        <v>473.1382766172907</v>
      </c>
      <c r="S12" s="8">
        <v>479.44548026333047</v>
      </c>
      <c r="T12" s="8">
        <v>472.22824723439925</v>
      </c>
      <c r="U12" s="8">
        <v>498.5560973040501</v>
      </c>
      <c r="V12" s="8">
        <v>497.7230704074034</v>
      </c>
      <c r="W12" s="8">
        <v>472.3472510767774</v>
      </c>
      <c r="X12" s="8">
        <v>509.9104639121261</v>
      </c>
      <c r="Y12" s="8">
        <v>537.3933512754468</v>
      </c>
      <c r="Z12" s="8">
        <v>573.6055204885027</v>
      </c>
      <c r="AA12" s="8">
        <v>523.9249164086539</v>
      </c>
      <c r="AB12" s="8">
        <v>445.2703768227467</v>
      </c>
      <c r="AC12" s="8">
        <v>472.5782585355114</v>
      </c>
      <c r="AD12" s="8">
        <v>514.0055961351375</v>
      </c>
      <c r="AE12" s="8">
        <v>555.0339208514957</v>
      </c>
      <c r="AF12" s="8">
        <v>552.7658476202894</v>
      </c>
      <c r="AG12" s="8">
        <v>491.2268606587631</v>
      </c>
      <c r="AH12" s="8">
        <v>462.658938261995</v>
      </c>
      <c r="AI12" s="8">
        <v>417.01746459697944</v>
      </c>
      <c r="AJ12" s="8">
        <v>460.88088085234557</v>
      </c>
      <c r="AK12" s="8">
        <v>533.3192197305021</v>
      </c>
      <c r="AL12" s="8">
        <v>551.8698186894425</v>
      </c>
      <c r="AM12" s="8">
        <v>579.8777230044313</v>
      </c>
      <c r="AN12" s="8">
        <v>589.4470319768357</v>
      </c>
      <c r="AO12" s="8">
        <v>586.9759521909845</v>
      </c>
      <c r="AP12" s="8">
        <v>576.9166273970231</v>
      </c>
      <c r="AQ12" s="8">
        <v>566.7662996647728</v>
      </c>
      <c r="AR12" s="8">
        <v>502.61622839695025</v>
      </c>
      <c r="AS12" s="8">
        <v>533.200215888124</v>
      </c>
      <c r="AT12" s="8">
        <v>557.9250141986815</v>
      </c>
      <c r="AU12" s="8">
        <v>605.3515454993686</v>
      </c>
      <c r="AV12" s="8">
        <v>579.8217211962533</v>
      </c>
      <c r="AW12" s="8">
        <v>681.6473433638225</v>
      </c>
      <c r="AX12" s="8">
        <v>640.0001335047624</v>
      </c>
      <c r="AY12" s="8">
        <v>637.687717935297</v>
      </c>
      <c r="AZ12" s="8">
        <v>795.0814960549175</v>
      </c>
      <c r="BA12" s="8">
        <v>806.4474844579237</v>
      </c>
      <c r="BB12" s="8">
        <v>804.6136264435792</v>
      </c>
      <c r="BC12" s="8">
        <v>849.159975925407</v>
      </c>
      <c r="BD12" s="8">
        <v>972.092783442689</v>
      </c>
      <c r="BE12" s="8">
        <v>1162.0358929902352</v>
      </c>
      <c r="BF12" s="8">
        <v>1285.7161474023053</v>
      </c>
      <c r="BG12" s="8">
        <v>1205.7335179780762</v>
      </c>
      <c r="BH12" s="8">
        <v>1246.5924531438961</v>
      </c>
      <c r="BI12" s="8">
        <v>930.7723608003864</v>
      </c>
      <c r="BJ12" s="8">
        <v>764.1138598557985</v>
      </c>
      <c r="BK12" s="8">
        <v>752.1666430202702</v>
      </c>
      <c r="BL12" s="8">
        <v>752.7308031422881</v>
      </c>
      <c r="BM12" s="8">
        <v>709.096452927767</v>
      </c>
      <c r="BN12" s="8">
        <v>823.2294898240203</v>
      </c>
      <c r="BO12" s="8">
        <v>624.7930623635101</v>
      </c>
      <c r="BP12" s="8">
        <v>618.3861581562189</v>
      </c>
      <c r="BQ12" s="8">
        <v>623.9960478101813</v>
      </c>
      <c r="BR12" s="8">
        <v>734.5476163654082</v>
      </c>
      <c r="BS12" s="8">
        <v>985.7688815612812</v>
      </c>
      <c r="BT12" s="8">
        <v>931.7331833502882</v>
      </c>
      <c r="BU12" s="8">
        <v>790.8140498519749</v>
      </c>
      <c r="BV12" s="8">
        <v>830.8280466941395</v>
      </c>
      <c r="BW12" s="8">
        <v>1011.1121439185717</v>
      </c>
      <c r="BX12" s="8">
        <v>1077.0084042922847</v>
      </c>
      <c r="BY12" s="8">
        <v>1105.8211060141998</v>
      </c>
      <c r="BZ12" s="8">
        <v>1235.596710040285</v>
      </c>
      <c r="CA12" s="8">
        <v>1267.4579493397832</v>
      </c>
      <c r="CB12" s="8">
        <v>1299.9381797634633</v>
      </c>
      <c r="CC12" s="8">
        <v>1333.1044300432914</v>
      </c>
      <c r="CD12" s="8">
        <v>1366.6392135931674</v>
      </c>
      <c r="CE12" s="8">
        <v>1400.5507191524666</v>
      </c>
      <c r="CF12" s="8">
        <v>1434.3151445973053</v>
      </c>
      <c r="CG12" s="8">
        <v>1467.9855406919742</v>
      </c>
      <c r="CH12" s="8">
        <v>1503.181815048898</v>
      </c>
      <c r="CI12" s="8">
        <v>1538.145464295354</v>
      </c>
      <c r="CJ12" s="8">
        <v>1572.564754795596</v>
      </c>
      <c r="CK12" s="8">
        <v>1606.3448431526704</v>
      </c>
      <c r="CL12" s="8">
        <v>1638.7773558216504</v>
      </c>
      <c r="CM12" s="8">
        <v>1669.6361250707632</v>
      </c>
      <c r="CN12" s="8">
        <v>1698.2046362356268</v>
      </c>
      <c r="CO12" s="8">
        <v>1724.1390895359218</v>
      </c>
      <c r="CP12" s="8">
        <v>1746.761145955832</v>
      </c>
      <c r="CQ12" s="8">
        <v>1765.2000501770672</v>
      </c>
      <c r="CR12" s="8">
        <v>1779.522332637869</v>
      </c>
      <c r="CS12" s="8">
        <v>1788.7505790191208</v>
      </c>
      <c r="CT12" s="8">
        <v>1792.6034301290929</v>
      </c>
      <c r="CU12" s="8">
        <v>1790.423263652694</v>
      </c>
      <c r="CV12" s="8">
        <v>1781.6788658607838</v>
      </c>
      <c r="CW12" s="8">
        <v>1766.6993296603032</v>
      </c>
      <c r="CX12" s="8">
        <v>1744.999272079469</v>
      </c>
      <c r="CY12" s="8">
        <v>1717.3559028017771</v>
      </c>
    </row>
    <row r="13" ht="15.75" customHeight="1">
      <c r="A13" s="10" t="s">
        <v>67</v>
      </c>
      <c r="B13" s="10" t="s">
        <v>66</v>
      </c>
      <c r="C13" s="11">
        <v>1118.678313151191</v>
      </c>
      <c r="D13" s="11">
        <v>1168.031365825979</v>
      </c>
      <c r="E13" s="11">
        <v>1212.8977773485133</v>
      </c>
      <c r="F13" s="11">
        <v>1259.733933767159</v>
      </c>
      <c r="G13" s="11">
        <v>1337.7030025715633</v>
      </c>
      <c r="H13" s="11">
        <v>1466.064711634814</v>
      </c>
      <c r="I13" s="11">
        <v>1510.8216928853426</v>
      </c>
      <c r="J13" s="11">
        <v>1412.690096463799</v>
      </c>
      <c r="K13" s="11">
        <v>1492.1364739402868</v>
      </c>
      <c r="L13" s="11">
        <v>1638.690965724565</v>
      </c>
      <c r="M13" s="11">
        <v>1519.0563208538074</v>
      </c>
      <c r="N13" s="11">
        <v>1554.6211592558163</v>
      </c>
      <c r="O13" s="11">
        <v>1613.6314334351498</v>
      </c>
      <c r="P13" s="11">
        <v>1741.2544881623592</v>
      </c>
      <c r="Q13" s="11">
        <v>1809.675765734224</v>
      </c>
      <c r="R13" s="11">
        <v>1849.0706636564491</v>
      </c>
      <c r="S13" s="11">
        <v>1873.7198324258416</v>
      </c>
      <c r="T13" s="11">
        <v>1845.5141798162483</v>
      </c>
      <c r="U13" s="11">
        <v>1948.4059930700605</v>
      </c>
      <c r="V13" s="11">
        <v>1945.1504424778766</v>
      </c>
      <c r="W13" s="11">
        <v>1845.9792584722745</v>
      </c>
      <c r="X13" s="11">
        <v>1992.7799683685669</v>
      </c>
      <c r="Y13" s="11">
        <v>2100.1857803426337</v>
      </c>
      <c r="Z13" s="11">
        <v>2241.706479614628</v>
      </c>
      <c r="AA13" s="11">
        <v>2047.549819507661</v>
      </c>
      <c r="AB13" s="11">
        <v>1740.160185442297</v>
      </c>
      <c r="AC13" s="11">
        <v>1846.8820582163255</v>
      </c>
      <c r="AD13" s="11">
        <v>2008.784145649471</v>
      </c>
      <c r="AE13" s="11">
        <v>2169.126851706528</v>
      </c>
      <c r="AF13" s="11">
        <v>2160.2629996740275</v>
      </c>
      <c r="AG13" s="11">
        <v>1919.7626193724423</v>
      </c>
      <c r="AH13" s="11">
        <v>1808.1163843581357</v>
      </c>
      <c r="AI13" s="11">
        <v>1629.74504098806</v>
      </c>
      <c r="AJ13" s="11">
        <v>1801.1675620857432</v>
      </c>
      <c r="AK13" s="11">
        <v>2084.2636757657347</v>
      </c>
      <c r="AL13" s="11">
        <v>2156.7612309698297</v>
      </c>
      <c r="AM13" s="11">
        <v>2266.218860544013</v>
      </c>
      <c r="AN13" s="11">
        <v>2303.616656002125</v>
      </c>
      <c r="AO13" s="11">
        <v>2293.95943449758</v>
      </c>
      <c r="AP13" s="11">
        <v>2254.646609279359</v>
      </c>
      <c r="AQ13" s="11">
        <v>2214.978135677118</v>
      </c>
      <c r="AR13" s="11">
        <v>1964.2733825109563</v>
      </c>
      <c r="AS13" s="11">
        <v>2083.798597109708</v>
      </c>
      <c r="AT13" s="11">
        <v>2180.425527291167</v>
      </c>
      <c r="AU13" s="11">
        <v>2365.773050501636</v>
      </c>
      <c r="AV13" s="11">
        <v>2266.0</v>
      </c>
      <c r="AW13" s="11">
        <v>2518.0</v>
      </c>
      <c r="AX13" s="11">
        <v>2563.0</v>
      </c>
      <c r="AY13" s="11">
        <v>2923.0</v>
      </c>
      <c r="AZ13" s="11">
        <v>3299.9999999999995</v>
      </c>
      <c r="BA13" s="11">
        <v>3235.0</v>
      </c>
      <c r="BB13" s="11">
        <v>3264.44099</v>
      </c>
      <c r="BC13" s="11">
        <v>3293.9979900000008</v>
      </c>
      <c r="BD13" s="11">
        <v>3457.2500000000005</v>
      </c>
      <c r="BE13" s="11">
        <v>4116.99149</v>
      </c>
      <c r="BF13" s="11">
        <v>4670.738939999999</v>
      </c>
      <c r="BG13" s="11">
        <v>4609.995609999999</v>
      </c>
      <c r="BH13" s="11">
        <v>3821.1494000000002</v>
      </c>
      <c r="BI13" s="11">
        <v>2777.2484600000007</v>
      </c>
      <c r="BJ13" s="11">
        <v>1726.9574400000001</v>
      </c>
      <c r="BK13" s="11">
        <v>1476.5674279999998</v>
      </c>
      <c r="BL13" s="11">
        <v>1451.604545</v>
      </c>
      <c r="BM13" s="11">
        <v>1672.159</v>
      </c>
      <c r="BN13" s="11">
        <v>1851.8809999999999</v>
      </c>
      <c r="BO13" s="11">
        <v>1803.5382111000004</v>
      </c>
      <c r="BP13" s="11">
        <v>2020.2970233900003</v>
      </c>
      <c r="BQ13" s="11">
        <v>1988.4011836050004</v>
      </c>
      <c r="BR13" s="11">
        <v>2210.78262945</v>
      </c>
      <c r="BS13" s="11">
        <v>2766.9709999999995</v>
      </c>
      <c r="BT13" s="11">
        <v>2396.344</v>
      </c>
      <c r="BU13" s="11">
        <v>2920.2080000000005</v>
      </c>
      <c r="BV13" s="11">
        <v>3153.867</v>
      </c>
      <c r="BW13" s="11">
        <v>3463.709</v>
      </c>
      <c r="BX13" s="11">
        <v>3425.081</v>
      </c>
      <c r="BY13" s="11">
        <v>3516.7105888064552</v>
      </c>
      <c r="BZ13" s="11">
        <v>2766.127247206845</v>
      </c>
      <c r="CA13" s="11">
        <v>2836.2635615355393</v>
      </c>
      <c r="CB13" s="11">
        <v>2907.4806795552067</v>
      </c>
      <c r="CC13" s="11">
        <v>2980.357303532932</v>
      </c>
      <c r="CD13" s="11">
        <v>3054.0707084356327</v>
      </c>
      <c r="CE13" s="11">
        <v>3129.1561194116293</v>
      </c>
      <c r="CF13" s="11">
        <v>3204.2354799432287</v>
      </c>
      <c r="CG13" s="11">
        <v>3280.212134258938</v>
      </c>
      <c r="CH13" s="11">
        <v>3363.707742449602</v>
      </c>
      <c r="CI13" s="11">
        <v>3448.9336730334035</v>
      </c>
      <c r="CJ13" s="11">
        <v>3535.6175721649342</v>
      </c>
      <c r="CK13" s="11">
        <v>3624.3124516021635</v>
      </c>
      <c r="CL13" s="11">
        <v>3713.431876281611</v>
      </c>
      <c r="CM13" s="11">
        <v>3803.1071285688085</v>
      </c>
      <c r="CN13" s="11">
        <v>3891.7113548061316</v>
      </c>
      <c r="CO13" s="11">
        <v>3978.793143352239</v>
      </c>
      <c r="CP13" s="11">
        <v>4062.5493838536204</v>
      </c>
      <c r="CQ13" s="11">
        <v>4140.260027683929</v>
      </c>
      <c r="CR13" s="11">
        <v>4211.932564347335</v>
      </c>
      <c r="CS13" s="11">
        <v>4273.61265704604</v>
      </c>
      <c r="CT13" s="11">
        <v>4323.139641913927</v>
      </c>
      <c r="CU13" s="11">
        <v>4356.613938925046</v>
      </c>
      <c r="CV13" s="11">
        <v>4370.1567844119345</v>
      </c>
      <c r="CW13" s="11">
        <v>4362.431600232521</v>
      </c>
      <c r="CX13" s="11">
        <v>4329.561536852983</v>
      </c>
      <c r="CY13" s="11">
        <v>4272.1524567417655</v>
      </c>
    </row>
    <row r="14" ht="15.75" customHeight="1">
      <c r="A14" s="5" t="s">
        <v>69</v>
      </c>
      <c r="B14" s="5" t="s">
        <v>62</v>
      </c>
      <c r="C14" s="9">
        <v>75.40026305568414</v>
      </c>
      <c r="D14" s="9">
        <v>78.72671813265593</v>
      </c>
      <c r="E14" s="9">
        <v>81.75076820263031</v>
      </c>
      <c r="F14" s="9">
        <v>84.90758144640843</v>
      </c>
      <c r="G14" s="9">
        <v>90.16279040947366</v>
      </c>
      <c r="H14" s="9">
        <v>98.81452390235155</v>
      </c>
      <c r="I14" s="9">
        <v>101.83119824044793</v>
      </c>
      <c r="J14" s="9">
        <v>95.21701067886374</v>
      </c>
      <c r="K14" s="9">
        <v>100.57179202228177</v>
      </c>
      <c r="L14" s="9">
        <v>110.44974093987487</v>
      </c>
      <c r="M14" s="9">
        <v>102.38622206426639</v>
      </c>
      <c r="N14" s="9">
        <v>104.78333492461192</v>
      </c>
      <c r="O14" s="9">
        <v>108.76069833981603</v>
      </c>
      <c r="P14" s="9">
        <v>117.3626456425175</v>
      </c>
      <c r="Q14" s="9">
        <v>121.97432199922841</v>
      </c>
      <c r="R14" s="9">
        <v>124.62958547530349</v>
      </c>
      <c r="S14" s="9">
        <v>126.29096908081989</v>
      </c>
      <c r="T14" s="9">
        <v>124.38987418926894</v>
      </c>
      <c r="U14" s="9">
        <v>131.32490608754551</v>
      </c>
      <c r="V14" s="9">
        <v>131.10547806417543</v>
      </c>
      <c r="W14" s="9">
        <v>124.42122104975036</v>
      </c>
      <c r="X14" s="9">
        <v>134.31576536406894</v>
      </c>
      <c r="Y14" s="9">
        <v>141.55504620231247</v>
      </c>
      <c r="Z14" s="9">
        <v>151.0937114535182</v>
      </c>
      <c r="AA14" s="9">
        <v>138.00731916900108</v>
      </c>
      <c r="AB14" s="9">
        <v>117.28888832373764</v>
      </c>
      <c r="AC14" s="9">
        <v>124.48207083774375</v>
      </c>
      <c r="AD14" s="9">
        <v>135.39446615122444</v>
      </c>
      <c r="AE14" s="9">
        <v>146.20175728544382</v>
      </c>
      <c r="AF14" s="9">
        <v>145.60432300332693</v>
      </c>
      <c r="AG14" s="9">
        <v>129.3943082684826</v>
      </c>
      <c r="AH14" s="9">
        <v>121.86921781996713</v>
      </c>
      <c r="AI14" s="9">
        <v>109.8467748588495</v>
      </c>
      <c r="AJ14" s="9">
        <v>121.40085884571499</v>
      </c>
      <c r="AK14" s="9">
        <v>140.48187721406546</v>
      </c>
      <c r="AL14" s="9">
        <v>145.3682995832314</v>
      </c>
      <c r="AM14" s="9">
        <v>152.74587539418712</v>
      </c>
      <c r="AN14" s="9">
        <v>155.26653176348893</v>
      </c>
      <c r="AO14" s="9">
        <v>154.61562342525667</v>
      </c>
      <c r="AP14" s="9">
        <v>151.9658917480901</v>
      </c>
      <c r="AQ14" s="9">
        <v>149.29218894232005</v>
      </c>
      <c r="AR14" s="9">
        <v>132.39438720985353</v>
      </c>
      <c r="AS14" s="9">
        <v>140.450530353584</v>
      </c>
      <c r="AT14" s="9">
        <v>146.9633016018459</v>
      </c>
      <c r="AU14" s="9">
        <v>159.45594747018515</v>
      </c>
      <c r="AV14" s="9">
        <v>152.73112393043115</v>
      </c>
      <c r="AW14" s="9">
        <v>162.0183170177183</v>
      </c>
      <c r="AX14" s="9">
        <v>150.5139524663074</v>
      </c>
      <c r="AY14" s="9">
        <v>165.2520426870258</v>
      </c>
      <c r="AZ14" s="9">
        <v>185.50617285285256</v>
      </c>
      <c r="BA14" s="9">
        <v>218.28491378173734</v>
      </c>
      <c r="BB14" s="9">
        <v>222.6598275230964</v>
      </c>
      <c r="BC14" s="9">
        <v>226.720875428603</v>
      </c>
      <c r="BD14" s="9">
        <v>289.9389010629554</v>
      </c>
      <c r="BE14" s="9">
        <v>258.09973706616466</v>
      </c>
      <c r="BF14" s="9">
        <v>317.0523984800502</v>
      </c>
      <c r="BG14" s="9">
        <v>274.7215688533375</v>
      </c>
      <c r="BH14" s="9">
        <v>211.91358919611991</v>
      </c>
      <c r="BI14" s="9">
        <v>210.09317207227824</v>
      </c>
      <c r="BJ14" s="9">
        <v>148.51045184555477</v>
      </c>
      <c r="BK14" s="9">
        <v>157.0331858123348</v>
      </c>
      <c r="BL14" s="9">
        <v>179.8689250111405</v>
      </c>
      <c r="BM14" s="9">
        <v>166.6886838182523</v>
      </c>
      <c r="BN14" s="9">
        <v>169.32543982758793</v>
      </c>
      <c r="BO14" s="9">
        <v>141.8326808467604</v>
      </c>
      <c r="BP14" s="9">
        <v>163.279976029485</v>
      </c>
      <c r="BQ14" s="9">
        <v>219.4775773549815</v>
      </c>
      <c r="BR14" s="9">
        <v>241.86873660361636</v>
      </c>
      <c r="BS14" s="9">
        <v>258.68834177488066</v>
      </c>
      <c r="BT14" s="9">
        <v>232.3428462537659</v>
      </c>
      <c r="BU14" s="9">
        <v>234.46485516868674</v>
      </c>
      <c r="BV14" s="9">
        <v>264.1730955252903</v>
      </c>
      <c r="BW14" s="9">
        <v>257.1889215914057</v>
      </c>
      <c r="BX14" s="9">
        <v>243.71837204867992</v>
      </c>
      <c r="BY14" s="9">
        <v>250.23845557820786</v>
      </c>
      <c r="BZ14" s="9">
        <v>151.4729985867143</v>
      </c>
      <c r="CA14" s="9">
        <v>155.8538457059076</v>
      </c>
      <c r="CB14" s="9">
        <v>160.26656823186022</v>
      </c>
      <c r="CC14" s="9">
        <v>164.7506633433586</v>
      </c>
      <c r="CD14" s="9">
        <v>169.24305682600425</v>
      </c>
      <c r="CE14" s="9">
        <v>173.7859125021605</v>
      </c>
      <c r="CF14" s="9">
        <v>178.28281027733465</v>
      </c>
      <c r="CG14" s="9">
        <v>182.81308788900424</v>
      </c>
      <c r="CH14" s="9">
        <v>187.88496619976104</v>
      </c>
      <c r="CI14" s="9">
        <v>193.09287323092212</v>
      </c>
      <c r="CJ14" s="9">
        <v>198.4532025620938</v>
      </c>
      <c r="CK14" s="9">
        <v>204.05617607569548</v>
      </c>
      <c r="CL14" s="9">
        <v>209.8506606027513</v>
      </c>
      <c r="CM14" s="9">
        <v>215.93130504366127</v>
      </c>
      <c r="CN14" s="9">
        <v>222.28656711014628</v>
      </c>
      <c r="CO14" s="9">
        <v>229.01675530865396</v>
      </c>
      <c r="CP14" s="9">
        <v>236.152149437572</v>
      </c>
      <c r="CQ14" s="9">
        <v>243.68747545418228</v>
      </c>
      <c r="CR14" s="9">
        <v>251.84586636746462</v>
      </c>
      <c r="CS14" s="9">
        <v>260.59248026378555</v>
      </c>
      <c r="CT14" s="9">
        <v>270.0462670043453</v>
      </c>
      <c r="CU14" s="9">
        <v>280.2147015012288</v>
      </c>
      <c r="CV14" s="9">
        <v>291.1051610935956</v>
      </c>
      <c r="CW14" s="9">
        <v>302.88419136915945</v>
      </c>
      <c r="CX14" s="9">
        <v>315.4828916261049</v>
      </c>
      <c r="CY14" s="9">
        <v>329.07131406390727</v>
      </c>
    </row>
    <row r="15" ht="15.75" customHeight="1">
      <c r="A15" s="5" t="s">
        <v>69</v>
      </c>
      <c r="B15" s="5" t="s">
        <v>64</v>
      </c>
      <c r="C15" s="9">
        <v>152.10812350844267</v>
      </c>
      <c r="D15" s="9">
        <v>158.81872131258615</v>
      </c>
      <c r="E15" s="9">
        <v>164.91926477089837</v>
      </c>
      <c r="F15" s="9">
        <v>171.28763696640482</v>
      </c>
      <c r="G15" s="9">
        <v>181.88919114700843</v>
      </c>
      <c r="H15" s="9">
        <v>199.34269718749687</v>
      </c>
      <c r="I15" s="9">
        <v>205.42836127152054</v>
      </c>
      <c r="J15" s="9">
        <v>192.0852823782486</v>
      </c>
      <c r="K15" s="9">
        <v>202.88770811174783</v>
      </c>
      <c r="L15" s="9">
        <v>222.81491012771042</v>
      </c>
      <c r="M15" s="9">
        <v>206.54803418673518</v>
      </c>
      <c r="N15" s="9">
        <v>211.38383083051926</v>
      </c>
      <c r="O15" s="9">
        <v>219.40753341562873</v>
      </c>
      <c r="P15" s="9">
        <v>236.76060367966932</v>
      </c>
      <c r="Q15" s="9">
        <v>246.0639324535955</v>
      </c>
      <c r="R15" s="9">
        <v>251.42050719747945</v>
      </c>
      <c r="S15" s="9">
        <v>254.77208625597905</v>
      </c>
      <c r="T15" s="9">
        <v>250.93692753310103</v>
      </c>
      <c r="U15" s="9">
        <v>264.9272592079256</v>
      </c>
      <c r="V15" s="9">
        <v>264.4845978228407</v>
      </c>
      <c r="W15" s="9">
        <v>251.00016487382743</v>
      </c>
      <c r="X15" s="9">
        <v>270.9608454819393</v>
      </c>
      <c r="Y15" s="9">
        <v>285.5649513461673</v>
      </c>
      <c r="Z15" s="9">
        <v>304.80770214485585</v>
      </c>
      <c r="AA15" s="9">
        <v>278.4079723133668</v>
      </c>
      <c r="AB15" s="9">
        <v>236.61180993678366</v>
      </c>
      <c r="AC15" s="9">
        <v>251.1229197117081</v>
      </c>
      <c r="AD15" s="9">
        <v>273.1369539716422</v>
      </c>
      <c r="AE15" s="9">
        <v>294.9389571479641</v>
      </c>
      <c r="AF15" s="9">
        <v>293.7337278305903</v>
      </c>
      <c r="AG15" s="9">
        <v>261.0325829878933</v>
      </c>
      <c r="AH15" s="9">
        <v>245.85190136998347</v>
      </c>
      <c r="AI15" s="9">
        <v>221.59852127962014</v>
      </c>
      <c r="AJ15" s="9">
        <v>244.90706110265947</v>
      </c>
      <c r="AK15" s="9">
        <v>283.4000023871809</v>
      </c>
      <c r="AL15" s="9">
        <v>293.2575878533562</v>
      </c>
      <c r="AM15" s="9">
        <v>308.1406819854947</v>
      </c>
      <c r="AN15" s="9">
        <v>313.2257081486123</v>
      </c>
      <c r="AO15" s="9">
        <v>311.91260336764634</v>
      </c>
      <c r="AP15" s="9">
        <v>306.5671881544788</v>
      </c>
      <c r="AQ15" s="9">
        <v>301.1734149748735</v>
      </c>
      <c r="AR15" s="9">
        <v>267.0847684797677</v>
      </c>
      <c r="AS15" s="9">
        <v>283.33676504645445</v>
      </c>
      <c r="AT15" s="9">
        <v>296.47525254325865</v>
      </c>
      <c r="AU15" s="9">
        <v>321.67719274451804</v>
      </c>
      <c r="AV15" s="9">
        <v>308.11092323691753</v>
      </c>
      <c r="AW15" s="9">
        <v>270.26404473893035</v>
      </c>
      <c r="AX15" s="9">
        <v>341.440849257635</v>
      </c>
      <c r="AY15" s="9">
        <v>380.08552045400785</v>
      </c>
      <c r="AZ15" s="9">
        <v>326.59430519287366</v>
      </c>
      <c r="BA15" s="9">
        <v>250.60152483595965</v>
      </c>
      <c r="BB15" s="9">
        <v>267.22700619392265</v>
      </c>
      <c r="BC15" s="9">
        <v>216.26295726259625</v>
      </c>
      <c r="BD15" s="9">
        <v>223.70319867966</v>
      </c>
      <c r="BE15" s="9">
        <v>290.63071721237475</v>
      </c>
      <c r="BF15" s="9">
        <v>320.50626913373117</v>
      </c>
      <c r="BG15" s="9">
        <v>314.0062249760666</v>
      </c>
      <c r="BH15" s="9">
        <v>282.67714873081775</v>
      </c>
      <c r="BI15" s="9">
        <v>237.6558566038201</v>
      </c>
      <c r="BJ15" s="9">
        <v>113.8010171956262</v>
      </c>
      <c r="BK15" s="9">
        <v>100.23815953852737</v>
      </c>
      <c r="BL15" s="9">
        <v>80.67883093284335</v>
      </c>
      <c r="BM15" s="9">
        <v>115.78599147703156</v>
      </c>
      <c r="BN15" s="9">
        <v>97.12393917254471</v>
      </c>
      <c r="BO15" s="9">
        <v>126.75559732547572</v>
      </c>
      <c r="BP15" s="9">
        <v>99.4698193920101</v>
      </c>
      <c r="BQ15" s="9">
        <v>99.73421375665107</v>
      </c>
      <c r="BR15" s="9">
        <v>90.62679515625724</v>
      </c>
      <c r="BS15" s="9">
        <v>116.29681856604284</v>
      </c>
      <c r="BT15" s="9">
        <v>101.95078918250863</v>
      </c>
      <c r="BU15" s="9">
        <v>154.95988534363914</v>
      </c>
      <c r="BV15" s="9">
        <v>181.17678068800336</v>
      </c>
      <c r="BW15" s="9">
        <v>167.44939797173458</v>
      </c>
      <c r="BX15" s="9">
        <v>153.84497939280288</v>
      </c>
      <c r="BY15" s="9">
        <v>157.9607221158801</v>
      </c>
      <c r="BZ15" s="9">
        <v>303.91835662339327</v>
      </c>
      <c r="CA15" s="9">
        <v>310.86794685958375</v>
      </c>
      <c r="CB15" s="9">
        <v>317.68897984492287</v>
      </c>
      <c r="CC15" s="9">
        <v>324.44033763136395</v>
      </c>
      <c r="CD15" s="9">
        <v>331.0349433593583</v>
      </c>
      <c r="CE15" s="9">
        <v>337.5340604745943</v>
      </c>
      <c r="CF15" s="9">
        <v>343.8015604757529</v>
      </c>
      <c r="CG15" s="9">
        <v>349.94911072691684</v>
      </c>
      <c r="CH15" s="9">
        <v>356.69424272598917</v>
      </c>
      <c r="CI15" s="9">
        <v>363.45784973515765</v>
      </c>
      <c r="CJ15" s="9">
        <v>370.2564045673498</v>
      </c>
      <c r="CK15" s="9">
        <v>377.20811556992703</v>
      </c>
      <c r="CL15" s="9">
        <v>384.2277908311553</v>
      </c>
      <c r="CM15" s="9">
        <v>391.4328157005075</v>
      </c>
      <c r="CN15" s="9">
        <v>398.7859245550753</v>
      </c>
      <c r="CO15" s="9">
        <v>406.4030495624829</v>
      </c>
      <c r="CP15" s="9">
        <v>414.29538053802753</v>
      </c>
      <c r="CQ15" s="9">
        <v>422.41769410645065</v>
      </c>
      <c r="CR15" s="9">
        <v>431.0399957036716</v>
      </c>
      <c r="CS15" s="9">
        <v>440.0602851846015</v>
      </c>
      <c r="CT15" s="9">
        <v>449.58503145235227</v>
      </c>
      <c r="CU15" s="9">
        <v>459.55463766061075</v>
      </c>
      <c r="CV15" s="9">
        <v>469.9003473487319</v>
      </c>
      <c r="CW15" s="9">
        <v>480.7670004997999</v>
      </c>
      <c r="CX15" s="9">
        <v>491.9592766208407</v>
      </c>
      <c r="CY15" s="9">
        <v>503.6067812777037</v>
      </c>
      <c r="DA15" s="15"/>
      <c r="DB15" s="15"/>
      <c r="DC15" s="15"/>
    </row>
    <row r="16" ht="15.75" customHeight="1">
      <c r="A16" s="5" t="s">
        <v>69</v>
      </c>
      <c r="B16" s="5" t="s">
        <v>65</v>
      </c>
      <c r="C16" s="8">
        <v>235.06953904163925</v>
      </c>
      <c r="D16" s="8">
        <v>245.4401694598515</v>
      </c>
      <c r="E16" s="8">
        <v>254.8680152945899</v>
      </c>
      <c r="F16" s="8">
        <v>264.7097665562193</v>
      </c>
      <c r="G16" s="8">
        <v>281.0935230373196</v>
      </c>
      <c r="H16" s="8">
        <v>308.0663600230468</v>
      </c>
      <c r="I16" s="8">
        <v>317.4712111118468</v>
      </c>
      <c r="J16" s="8">
        <v>296.85067269159885</v>
      </c>
      <c r="K16" s="8">
        <v>313.5448582428673</v>
      </c>
      <c r="L16" s="8">
        <v>344.34057174085126</v>
      </c>
      <c r="M16" s="8">
        <v>319.2015657437104</v>
      </c>
      <c r="N16" s="8">
        <v>326.6748581736859</v>
      </c>
      <c r="O16" s="8">
        <v>339.0747749209608</v>
      </c>
      <c r="P16" s="8">
        <v>365.89239737160386</v>
      </c>
      <c r="Q16" s="8">
        <v>380.2698622695799</v>
      </c>
      <c r="R16" s="8">
        <v>388.54797080739905</v>
      </c>
      <c r="S16" s="8">
        <v>393.7275373300206</v>
      </c>
      <c r="T16" s="8">
        <v>387.80064156440153</v>
      </c>
      <c r="U16" s="8">
        <v>409.42145143296926</v>
      </c>
      <c r="V16" s="8">
        <v>408.7373577413022</v>
      </c>
      <c r="W16" s="8">
        <v>387.8983692346396</v>
      </c>
      <c r="X16" s="8">
        <v>418.74582091098495</v>
      </c>
      <c r="Y16" s="8">
        <v>441.31516404951117</v>
      </c>
      <c r="Z16" s="8">
        <v>471.05311923432936</v>
      </c>
      <c r="AA16" s="8">
        <v>430.2546912531473</v>
      </c>
      <c r="AB16" s="8">
        <v>365.66244991222</v>
      </c>
      <c r="AC16" s="8">
        <v>388.0880758886313</v>
      </c>
      <c r="AD16" s="8">
        <v>422.10880250447394</v>
      </c>
      <c r="AE16" s="8">
        <v>455.80185399069455</v>
      </c>
      <c r="AF16" s="8">
        <v>453.93927956968525</v>
      </c>
      <c r="AG16" s="8">
        <v>403.40257668359664</v>
      </c>
      <c r="AH16" s="8">
        <v>379.942187139958</v>
      </c>
      <c r="AI16" s="8">
        <v>342.4607512603882</v>
      </c>
      <c r="AJ16" s="8">
        <v>378.4820207728704</v>
      </c>
      <c r="AK16" s="8">
        <v>437.96942851547595</v>
      </c>
      <c r="AL16" s="8">
        <v>453.2034476996569</v>
      </c>
      <c r="AM16" s="8">
        <v>476.2039423245279</v>
      </c>
      <c r="AN16" s="8">
        <v>484.0623967489714</v>
      </c>
      <c r="AO16" s="8">
        <v>482.03311041990884</v>
      </c>
      <c r="AP16" s="8">
        <v>473.77224794154347</v>
      </c>
      <c r="AQ16" s="8">
        <v>465.43665253887843</v>
      </c>
      <c r="AR16" s="8">
        <v>412.7556895940353</v>
      </c>
      <c r="AS16" s="8">
        <v>437.8717008452378</v>
      </c>
      <c r="AT16" s="8">
        <v>458.17606150883296</v>
      </c>
      <c r="AU16" s="8">
        <v>497.12341244197484</v>
      </c>
      <c r="AV16" s="8">
        <v>476.15795283265106</v>
      </c>
      <c r="AW16" s="8">
        <v>472.7176382433514</v>
      </c>
      <c r="AX16" s="8">
        <v>518.0451982760578</v>
      </c>
      <c r="AY16" s="8">
        <v>502.66243685896643</v>
      </c>
      <c r="AZ16" s="8">
        <v>480.89952195427384</v>
      </c>
      <c r="BA16" s="8">
        <v>483.1135613823029</v>
      </c>
      <c r="BB16" s="8">
        <v>485.9611662829809</v>
      </c>
      <c r="BC16" s="8">
        <v>502.90916930880076</v>
      </c>
      <c r="BD16" s="8">
        <v>542.6579022573846</v>
      </c>
      <c r="BE16" s="8">
        <v>624.4147027214605</v>
      </c>
      <c r="BF16" s="8">
        <v>567.2904693862187</v>
      </c>
      <c r="BG16" s="8">
        <v>598.5021021705959</v>
      </c>
      <c r="BH16" s="8">
        <v>579.8177220730622</v>
      </c>
      <c r="BI16" s="8">
        <v>454.5504593239018</v>
      </c>
      <c r="BJ16" s="8">
        <v>469.87682295881893</v>
      </c>
      <c r="BK16" s="8">
        <v>499.6727686491377</v>
      </c>
      <c r="BL16" s="8">
        <v>474.54312205601616</v>
      </c>
      <c r="BM16" s="8">
        <v>504.9953247047162</v>
      </c>
      <c r="BN16" s="8">
        <v>561.6806209998672</v>
      </c>
      <c r="BO16" s="8">
        <v>577.5794587277638</v>
      </c>
      <c r="BP16" s="8">
        <v>544.5185812885051</v>
      </c>
      <c r="BQ16" s="8">
        <v>547.3712370283677</v>
      </c>
      <c r="BR16" s="8">
        <v>503.58612231012637</v>
      </c>
      <c r="BS16" s="8">
        <v>438.82883965907666</v>
      </c>
      <c r="BT16" s="8">
        <v>493.58436456372533</v>
      </c>
      <c r="BU16" s="8">
        <v>506.51125948767435</v>
      </c>
      <c r="BV16" s="8">
        <v>489.3017105899463</v>
      </c>
      <c r="BW16" s="8">
        <v>538.17868043686</v>
      </c>
      <c r="BX16" s="8">
        <v>690.364648558517</v>
      </c>
      <c r="BY16" s="8">
        <v>708.8336508606318</v>
      </c>
      <c r="BZ16" s="8">
        <v>566.1159983450198</v>
      </c>
      <c r="CA16" s="8">
        <v>565.7867648301872</v>
      </c>
      <c r="CB16" s="8">
        <v>565.2636279422368</v>
      </c>
      <c r="CC16" s="8">
        <v>564.6646129552573</v>
      </c>
      <c r="CD16" s="8">
        <v>563.8762840035015</v>
      </c>
      <c r="CE16" s="8">
        <v>563.0072852683334</v>
      </c>
      <c r="CF16" s="8">
        <v>561.85646838705</v>
      </c>
      <c r="CG16" s="8">
        <v>560.597732764265</v>
      </c>
      <c r="CH16" s="8">
        <v>560.3232648112607</v>
      </c>
      <c r="CI16" s="8">
        <v>560.1296855463661</v>
      </c>
      <c r="CJ16" s="8">
        <v>560.0217668865116</v>
      </c>
      <c r="CK16" s="8">
        <v>560.151364551446</v>
      </c>
      <c r="CL16" s="8">
        <v>560.3534695164344</v>
      </c>
      <c r="CM16" s="8">
        <v>560.7632922686498</v>
      </c>
      <c r="CN16" s="8">
        <v>561.2749839688149</v>
      </c>
      <c r="CO16" s="8">
        <v>562.0072931368923</v>
      </c>
      <c r="CP16" s="8">
        <v>562.9162326196674</v>
      </c>
      <c r="CQ16" s="8">
        <v>563.8727667309977</v>
      </c>
      <c r="CR16" s="8">
        <v>565.2134919074342</v>
      </c>
      <c r="CS16" s="8">
        <v>566.7249398310123</v>
      </c>
      <c r="CT16" s="8">
        <v>568.5066000062288</v>
      </c>
      <c r="CU16" s="8">
        <v>570.423619310699</v>
      </c>
      <c r="CV16" s="8">
        <v>572.3436812700493</v>
      </c>
      <c r="CW16" s="8">
        <v>574.4562636461633</v>
      </c>
      <c r="CX16" s="8">
        <v>576.4834600119102</v>
      </c>
      <c r="CY16" s="8">
        <v>578.6314591695264</v>
      </c>
    </row>
    <row r="17" ht="15.75" customHeight="1">
      <c r="A17" s="10" t="s">
        <v>69</v>
      </c>
      <c r="B17" s="10" t="s">
        <v>66</v>
      </c>
      <c r="C17" s="11">
        <v>462.57792560576604</v>
      </c>
      <c r="D17" s="11">
        <v>482.9856089050936</v>
      </c>
      <c r="E17" s="11">
        <v>501.5380482681186</v>
      </c>
      <c r="F17" s="11">
        <v>520.9049849690325</v>
      </c>
      <c r="G17" s="11">
        <v>553.1455045938017</v>
      </c>
      <c r="H17" s="11">
        <v>606.2235811128952</v>
      </c>
      <c r="I17" s="11">
        <v>624.7307706238153</v>
      </c>
      <c r="J17" s="11">
        <v>584.1529657487113</v>
      </c>
      <c r="K17" s="11">
        <v>617.0043583768969</v>
      </c>
      <c r="L17" s="11">
        <v>677.6052228084366</v>
      </c>
      <c r="M17" s="11">
        <v>628.1358219947119</v>
      </c>
      <c r="N17" s="11">
        <v>642.8420239288171</v>
      </c>
      <c r="O17" s="11">
        <v>667.2430066764056</v>
      </c>
      <c r="P17" s="11">
        <v>720.0156466937907</v>
      </c>
      <c r="Q17" s="11">
        <v>748.3081167224038</v>
      </c>
      <c r="R17" s="11">
        <v>764.598063480182</v>
      </c>
      <c r="S17" s="11">
        <v>774.7905926668195</v>
      </c>
      <c r="T17" s="11">
        <v>763.1274432867715</v>
      </c>
      <c r="U17" s="11">
        <v>805.6736167284404</v>
      </c>
      <c r="V17" s="11">
        <v>804.3274336283184</v>
      </c>
      <c r="W17" s="11">
        <v>763.3197551582173</v>
      </c>
      <c r="X17" s="11">
        <v>824.0224317569932</v>
      </c>
      <c r="Y17" s="11">
        <v>868.4351615979909</v>
      </c>
      <c r="Z17" s="11">
        <v>926.9545328327034</v>
      </c>
      <c r="AA17" s="11">
        <v>846.6699827355153</v>
      </c>
      <c r="AB17" s="11">
        <v>719.5631481727412</v>
      </c>
      <c r="AC17" s="11">
        <v>763.6930664380832</v>
      </c>
      <c r="AD17" s="11">
        <v>830.6402226273406</v>
      </c>
      <c r="AE17" s="11">
        <v>896.9425684241025</v>
      </c>
      <c r="AF17" s="11">
        <v>893.2773304036025</v>
      </c>
      <c r="AG17" s="11">
        <v>793.8294679399726</v>
      </c>
      <c r="AH17" s="11">
        <v>747.6633063299087</v>
      </c>
      <c r="AI17" s="11">
        <v>673.9060473988578</v>
      </c>
      <c r="AJ17" s="11">
        <v>744.7899407212449</v>
      </c>
      <c r="AK17" s="11">
        <v>861.8513081167223</v>
      </c>
      <c r="AL17" s="11">
        <v>891.8293351362445</v>
      </c>
      <c r="AM17" s="11">
        <v>937.0904997042097</v>
      </c>
      <c r="AN17" s="11">
        <v>952.5546366610727</v>
      </c>
      <c r="AO17" s="11">
        <v>948.5613372128118</v>
      </c>
      <c r="AP17" s="11">
        <v>932.3053278441123</v>
      </c>
      <c r="AQ17" s="11">
        <v>915.902256456072</v>
      </c>
      <c r="AR17" s="11">
        <v>812.2348452836566</v>
      </c>
      <c r="AS17" s="11">
        <v>861.6589962452763</v>
      </c>
      <c r="AT17" s="11">
        <v>901.6146156539376</v>
      </c>
      <c r="AU17" s="11">
        <v>978.256552656678</v>
      </c>
      <c r="AV17" s="11">
        <v>936.9999999999998</v>
      </c>
      <c r="AW17" s="11">
        <v>905.0</v>
      </c>
      <c r="AX17" s="11">
        <v>1010.0000000000002</v>
      </c>
      <c r="AY17" s="11">
        <v>1048.0</v>
      </c>
      <c r="AZ17" s="11">
        <v>993.0000000000001</v>
      </c>
      <c r="BA17" s="11">
        <v>951.9999999999999</v>
      </c>
      <c r="BB17" s="11">
        <v>975.848</v>
      </c>
      <c r="BC17" s="11">
        <v>945.893002</v>
      </c>
      <c r="BD17" s="11">
        <v>1056.300002</v>
      </c>
      <c r="BE17" s="11">
        <v>1173.145157</v>
      </c>
      <c r="BF17" s="11">
        <v>1204.8491370000002</v>
      </c>
      <c r="BG17" s="11">
        <v>1187.229896</v>
      </c>
      <c r="BH17" s="11">
        <v>1074.4084599999999</v>
      </c>
      <c r="BI17" s="11">
        <v>902.2994880000001</v>
      </c>
      <c r="BJ17" s="11">
        <v>732.1882919999999</v>
      </c>
      <c r="BK17" s="11">
        <v>756.9441139999999</v>
      </c>
      <c r="BL17" s="11">
        <v>735.090878</v>
      </c>
      <c r="BM17" s="11">
        <v>787.47</v>
      </c>
      <c r="BN17" s="11">
        <v>828.1299999999999</v>
      </c>
      <c r="BO17" s="11">
        <v>846.1677368999999</v>
      </c>
      <c r="BP17" s="11">
        <v>807.2683767100002</v>
      </c>
      <c r="BQ17" s="11">
        <v>866.5830281400002</v>
      </c>
      <c r="BR17" s="11">
        <v>836.08165407</v>
      </c>
      <c r="BS17" s="11">
        <v>813.8140000000001</v>
      </c>
      <c r="BT17" s="11">
        <v>827.8779999999999</v>
      </c>
      <c r="BU17" s="11">
        <v>895.9360000000003</v>
      </c>
      <c r="BV17" s="11">
        <v>934.65158680324</v>
      </c>
      <c r="BW17" s="11">
        <v>962.8170000000002</v>
      </c>
      <c r="BX17" s="11">
        <v>1087.9279999999999</v>
      </c>
      <c r="BY17" s="11">
        <v>1117.0328285547198</v>
      </c>
      <c r="BZ17" s="11">
        <v>1021.5073535551273</v>
      </c>
      <c r="CA17" s="11">
        <v>1032.5085573956785</v>
      </c>
      <c r="CB17" s="11">
        <v>1043.2191760190199</v>
      </c>
      <c r="CC17" s="11">
        <v>1053.8556139299799</v>
      </c>
      <c r="CD17" s="11">
        <v>1064.154284188864</v>
      </c>
      <c r="CE17" s="11">
        <v>1074.3272582450882</v>
      </c>
      <c r="CF17" s="11">
        <v>1083.9408391401375</v>
      </c>
      <c r="CG17" s="11">
        <v>1093.359931380186</v>
      </c>
      <c r="CH17" s="11">
        <v>1104.902473737011</v>
      </c>
      <c r="CI17" s="11">
        <v>1116.6804085124459</v>
      </c>
      <c r="CJ17" s="11">
        <v>1128.7313740159552</v>
      </c>
      <c r="CK17" s="11">
        <v>1141.4156561970685</v>
      </c>
      <c r="CL17" s="11">
        <v>1154.431920950341</v>
      </c>
      <c r="CM17" s="11">
        <v>1168.1274130128186</v>
      </c>
      <c r="CN17" s="11">
        <v>1182.3474756340365</v>
      </c>
      <c r="CO17" s="11">
        <v>1197.4270980080291</v>
      </c>
      <c r="CP17" s="11">
        <v>1213.363762595267</v>
      </c>
      <c r="CQ17" s="11">
        <v>1229.9779362916306</v>
      </c>
      <c r="CR17" s="11">
        <v>1248.0993539785704</v>
      </c>
      <c r="CS17" s="11">
        <v>1267.3777052793994</v>
      </c>
      <c r="CT17" s="11">
        <v>1288.1378984629264</v>
      </c>
      <c r="CU17" s="11">
        <v>1310.1929584725385</v>
      </c>
      <c r="CV17" s="11">
        <v>1333.3491897123768</v>
      </c>
      <c r="CW17" s="11">
        <v>1358.1074555151226</v>
      </c>
      <c r="CX17" s="11">
        <v>1383.9256282588558</v>
      </c>
      <c r="CY17" s="11">
        <v>1411.3095545111373</v>
      </c>
    </row>
    <row r="18" ht="15.75" customHeight="1">
      <c r="A18" s="5" t="s">
        <v>71</v>
      </c>
      <c r="B18" s="5" t="s">
        <v>62</v>
      </c>
      <c r="C18" s="8">
        <v>940.8436435153375</v>
      </c>
      <c r="D18" s="8">
        <v>982.3511129560865</v>
      </c>
      <c r="E18" s="8">
        <v>1020.0851760840402</v>
      </c>
      <c r="F18" s="8">
        <v>1059.4758566176113</v>
      </c>
      <c r="G18" s="8">
        <v>1125.05029558997</v>
      </c>
      <c r="H18" s="8">
        <v>1233.006529856042</v>
      </c>
      <c r="I18" s="8">
        <v>1270.6485586836839</v>
      </c>
      <c r="J18" s="8">
        <v>1188.1167998788242</v>
      </c>
      <c r="K18" s="8">
        <v>1254.9337019053958</v>
      </c>
      <c r="L18" s="8">
        <v>1378.1906385983516</v>
      </c>
      <c r="M18" s="8">
        <v>1277.5741397821678</v>
      </c>
      <c r="N18" s="8">
        <v>1307.4852873835946</v>
      </c>
      <c r="O18" s="8">
        <v>1357.1147838268848</v>
      </c>
      <c r="P18" s="8">
        <v>1464.4497865658507</v>
      </c>
      <c r="Q18" s="8">
        <v>1521.99423283598</v>
      </c>
      <c r="R18" s="8">
        <v>1555.1265809483295</v>
      </c>
      <c r="S18" s="8">
        <v>1575.857307093626</v>
      </c>
      <c r="T18" s="8">
        <v>1552.135466188187</v>
      </c>
      <c r="U18" s="8">
        <v>1638.6707170566222</v>
      </c>
      <c r="V18" s="8">
        <v>1635.9326966223375</v>
      </c>
      <c r="W18" s="8">
        <v>1552.5266119645132</v>
      </c>
      <c r="X18" s="8">
        <v>1675.9906258331714</v>
      </c>
      <c r="Y18" s="8">
        <v>1766.3222915894798</v>
      </c>
      <c r="Z18" s="8">
        <v>1885.3456504680803</v>
      </c>
      <c r="AA18" s="8">
        <v>1722.0537931393685</v>
      </c>
      <c r="AB18" s="8">
        <v>1463.5294435627297</v>
      </c>
      <c r="AC18" s="8">
        <v>1553.285894942088</v>
      </c>
      <c r="AD18" s="8">
        <v>1689.4506422538134</v>
      </c>
      <c r="AE18" s="8">
        <v>1824.3039007860918</v>
      </c>
      <c r="AF18" s="8">
        <v>1816.849122460813</v>
      </c>
      <c r="AG18" s="8">
        <v>1614.5807389499348</v>
      </c>
      <c r="AH18" s="8">
        <v>1520.6827440565328</v>
      </c>
      <c r="AI18" s="8">
        <v>1370.666834547839</v>
      </c>
      <c r="AJ18" s="8">
        <v>1514.8385659867156</v>
      </c>
      <c r="AK18" s="8">
        <v>1752.9313008940721</v>
      </c>
      <c r="AL18" s="8">
        <v>1813.9040248508265</v>
      </c>
      <c r="AM18" s="8">
        <v>1905.9613337379865</v>
      </c>
      <c r="AN18" s="8">
        <v>1937.4140558696406</v>
      </c>
      <c r="AO18" s="8">
        <v>1929.2920288670994</v>
      </c>
      <c r="AP18" s="8">
        <v>1896.2287064799839</v>
      </c>
      <c r="AQ18" s="8">
        <v>1862.8662726168543</v>
      </c>
      <c r="AR18" s="8">
        <v>1652.015690601874</v>
      </c>
      <c r="AS18" s="8">
        <v>1752.5401551177456</v>
      </c>
      <c r="AT18" s="8">
        <v>1833.8064422933141</v>
      </c>
      <c r="AU18" s="8">
        <v>1989.6895384469033</v>
      </c>
      <c r="AV18" s="8">
        <v>1905.777265137362</v>
      </c>
      <c r="AW18" s="8">
        <v>2014.4958492220208</v>
      </c>
      <c r="AX18" s="8">
        <v>2336.0918048398553</v>
      </c>
      <c r="AY18" s="8">
        <v>2599.747244917656</v>
      </c>
      <c r="AZ18" s="8">
        <v>3176.775815406799</v>
      </c>
      <c r="BA18" s="8">
        <v>3819.070127753953</v>
      </c>
      <c r="BB18" s="8">
        <v>4295.211174357672</v>
      </c>
      <c r="BC18" s="8">
        <v>4492.264467010986</v>
      </c>
      <c r="BD18" s="8">
        <v>4234.389337279406</v>
      </c>
      <c r="BE18" s="8">
        <v>4895.236688917129</v>
      </c>
      <c r="BF18" s="8">
        <v>5102.638540968275</v>
      </c>
      <c r="BG18" s="8">
        <v>3856.7357797771806</v>
      </c>
      <c r="BH18" s="8">
        <v>2743.252979426369</v>
      </c>
      <c r="BI18" s="8">
        <v>1552.6018193196028</v>
      </c>
      <c r="BJ18" s="8">
        <v>1678.1420032984302</v>
      </c>
      <c r="BK18" s="8">
        <v>1389.9320453447872</v>
      </c>
      <c r="BL18" s="8">
        <v>1450.2478874963733</v>
      </c>
      <c r="BM18" s="8">
        <v>1641.5598411501114</v>
      </c>
      <c r="BN18" s="8">
        <v>2237.8535081905957</v>
      </c>
      <c r="BO18" s="8">
        <v>1851.4002077091109</v>
      </c>
      <c r="BP18" s="8">
        <v>2559.5433452569023</v>
      </c>
      <c r="BQ18" s="8">
        <v>2519.3237810084256</v>
      </c>
      <c r="BR18" s="8">
        <v>2778.974103789529</v>
      </c>
      <c r="BS18" s="8">
        <v>2949.578802119234</v>
      </c>
      <c r="BT18" s="8">
        <v>3055.356560160083</v>
      </c>
      <c r="BU18" s="8">
        <v>2880.393478000329</v>
      </c>
      <c r="BV18" s="8">
        <v>3076.428885411229</v>
      </c>
      <c r="BW18" s="8">
        <v>3042.028388672681</v>
      </c>
      <c r="BX18" s="8">
        <v>2315.521069017858</v>
      </c>
      <c r="BY18" s="8">
        <v>2377.4671203453413</v>
      </c>
      <c r="BZ18" s="8">
        <v>1884.3348485815513</v>
      </c>
      <c r="CA18" s="8">
        <v>1930.6479173763655</v>
      </c>
      <c r="CB18" s="8">
        <v>1976.342953248357</v>
      </c>
      <c r="CC18" s="8">
        <v>2021.8315782272548</v>
      </c>
      <c r="CD18" s="8">
        <v>2066.1997063435265</v>
      </c>
      <c r="CE18" s="8">
        <v>2109.8771303241083</v>
      </c>
      <c r="CF18" s="8">
        <v>2151.5072810084966</v>
      </c>
      <c r="CG18" s="8">
        <v>2191.9812347170955</v>
      </c>
      <c r="CH18" s="8">
        <v>2237.667312437523</v>
      </c>
      <c r="CI18" s="8">
        <v>2283.210980881151</v>
      </c>
      <c r="CJ18" s="8">
        <v>2328.6606511991413</v>
      </c>
      <c r="CK18" s="8">
        <v>2374.996684329235</v>
      </c>
      <c r="CL18" s="8">
        <v>2421.3831423780357</v>
      </c>
      <c r="CM18" s="8">
        <v>2468.834522491554</v>
      </c>
      <c r="CN18" s="8">
        <v>2517.0003794793156</v>
      </c>
      <c r="CO18" s="8">
        <v>2566.9416462462686</v>
      </c>
      <c r="CP18" s="8">
        <v>2618.814627837972</v>
      </c>
      <c r="CQ18" s="8">
        <v>2672.3156182584353</v>
      </c>
      <c r="CR18" s="8">
        <v>2730.008956972888</v>
      </c>
      <c r="CS18" s="8">
        <v>2791.1773898975516</v>
      </c>
      <c r="CT18" s="8">
        <v>2857.023065070709</v>
      </c>
      <c r="CU18" s="8">
        <v>2927.324563748989</v>
      </c>
      <c r="CV18" s="8">
        <v>3001.8460533598263</v>
      </c>
      <c r="CW18" s="8">
        <v>3082.3097575907013</v>
      </c>
      <c r="CX18" s="8">
        <v>3167.4862948640366</v>
      </c>
      <c r="CY18" s="8">
        <v>3259.0879043837776</v>
      </c>
    </row>
    <row r="19" ht="15.75" customHeight="1">
      <c r="A19" s="5" t="s">
        <v>71</v>
      </c>
      <c r="B19" s="5" t="s">
        <v>64</v>
      </c>
      <c r="C19" s="8">
        <v>1349.652519355443</v>
      </c>
      <c r="D19" s="8">
        <v>1409.1955274725644</v>
      </c>
      <c r="E19" s="8">
        <v>1463.325534851766</v>
      </c>
      <c r="F19" s="8">
        <v>1519.8319815793225</v>
      </c>
      <c r="G19" s="8">
        <v>1613.8993724517154</v>
      </c>
      <c r="H19" s="8">
        <v>1768.7640033195282</v>
      </c>
      <c r="I19" s="8">
        <v>1822.761986290488</v>
      </c>
      <c r="J19" s="8">
        <v>1704.3690981995148</v>
      </c>
      <c r="K19" s="8">
        <v>1800.218818583174</v>
      </c>
      <c r="L19" s="8">
        <v>1977.0325073212116</v>
      </c>
      <c r="M19" s="8">
        <v>1832.6968230106947</v>
      </c>
      <c r="N19" s="8">
        <v>1875.6047556893302</v>
      </c>
      <c r="O19" s="8">
        <v>1946.7989178338044</v>
      </c>
      <c r="P19" s="8">
        <v>2100.772383945984</v>
      </c>
      <c r="Q19" s="8">
        <v>2183.320645199266</v>
      </c>
      <c r="R19" s="8">
        <v>2230.8494321663698</v>
      </c>
      <c r="S19" s="8">
        <v>2260.58793012287</v>
      </c>
      <c r="T19" s="8">
        <v>2226.5586388985066</v>
      </c>
      <c r="U19" s="8">
        <v>2350.694588748004</v>
      </c>
      <c r="V19" s="8">
        <v>2346.766862602806</v>
      </c>
      <c r="W19" s="8">
        <v>2227.1197426335348</v>
      </c>
      <c r="X19" s="8">
        <v>2404.230486290117</v>
      </c>
      <c r="Y19" s="8">
        <v>2533.8124429795953</v>
      </c>
      <c r="Z19" s="8">
        <v>2704.553008938504</v>
      </c>
      <c r="AA19" s="8">
        <v>2470.3087026152157</v>
      </c>
      <c r="AB19" s="8">
        <v>2099.4521398635643</v>
      </c>
      <c r="AC19" s="8">
        <v>2228.2089440015307</v>
      </c>
      <c r="AD19" s="8">
        <v>2423.5390559955026</v>
      </c>
      <c r="AE19" s="8">
        <v>2616.987820172027</v>
      </c>
      <c r="AF19" s="8">
        <v>2606.2938431044286</v>
      </c>
      <c r="AG19" s="8">
        <v>2316.137199890673</v>
      </c>
      <c r="AH19" s="8">
        <v>2181.4392973818185</v>
      </c>
      <c r="AI19" s="8">
        <v>1966.239511947432</v>
      </c>
      <c r="AJ19" s="8">
        <v>2173.055747458454</v>
      </c>
      <c r="AK19" s="8">
        <v>2514.602891580391</v>
      </c>
      <c r="AL19" s="8">
        <v>2602.0690620406863</v>
      </c>
      <c r="AM19" s="8">
        <v>2734.126476384701</v>
      </c>
      <c r="AN19" s="8">
        <v>2779.2458179013893</v>
      </c>
      <c r="AO19" s="8">
        <v>2767.594663874037</v>
      </c>
      <c r="AP19" s="8">
        <v>2720.1648952131145</v>
      </c>
      <c r="AQ19" s="8">
        <v>2672.306047225406</v>
      </c>
      <c r="AR19" s="8">
        <v>2369.838127943088</v>
      </c>
      <c r="AS19" s="8">
        <v>2514.0417878453627</v>
      </c>
      <c r="AT19" s="8">
        <v>2630.619340323009</v>
      </c>
      <c r="AU19" s="8">
        <v>2854.2356817828195</v>
      </c>
      <c r="AV19" s="8">
        <v>2733.862427568217</v>
      </c>
      <c r="AW19" s="8">
        <v>2725.7387247712268</v>
      </c>
      <c r="AX19" s="8">
        <v>3207.408220260524</v>
      </c>
      <c r="AY19" s="8">
        <v>3847.6688786082423</v>
      </c>
      <c r="AZ19" s="8">
        <v>4234.813193076234</v>
      </c>
      <c r="BA19" s="8">
        <v>4087.245628377209</v>
      </c>
      <c r="BB19" s="8">
        <v>3497.823394299146</v>
      </c>
      <c r="BC19" s="8">
        <v>3058.686260760527</v>
      </c>
      <c r="BD19" s="8">
        <v>3373.164681368033</v>
      </c>
      <c r="BE19" s="8">
        <v>3733.3016365116428</v>
      </c>
      <c r="BF19" s="8">
        <v>3856.7579747135483</v>
      </c>
      <c r="BG19" s="8">
        <v>3929.22406039375</v>
      </c>
      <c r="BH19" s="8">
        <v>3247.1869898985487</v>
      </c>
      <c r="BI19" s="8">
        <v>2506.302601259891</v>
      </c>
      <c r="BJ19" s="8">
        <v>1204.1914193950092</v>
      </c>
      <c r="BK19" s="8">
        <v>908.7031282413249</v>
      </c>
      <c r="BL19" s="8">
        <v>919.3126877445425</v>
      </c>
      <c r="BM19" s="8">
        <v>977.9074906210697</v>
      </c>
      <c r="BN19" s="8">
        <v>1037.3030838241268</v>
      </c>
      <c r="BO19" s="8">
        <v>1558.2560111225732</v>
      </c>
      <c r="BP19" s="8">
        <v>2219.0603155274034</v>
      </c>
      <c r="BQ19" s="8">
        <v>1917.2039040377165</v>
      </c>
      <c r="BR19" s="8">
        <v>2406.127889174118</v>
      </c>
      <c r="BS19" s="8">
        <v>2434.422398793126</v>
      </c>
      <c r="BT19" s="8">
        <v>1720.1471157585263</v>
      </c>
      <c r="BU19" s="8">
        <v>1914.8727075599586</v>
      </c>
      <c r="BV19" s="8">
        <v>2350.235273873002</v>
      </c>
      <c r="BW19" s="8">
        <v>2205.5790362538332</v>
      </c>
      <c r="BX19" s="8">
        <v>2003.1499680148927</v>
      </c>
      <c r="BY19" s="8">
        <v>2056.739301489595</v>
      </c>
      <c r="BZ19" s="8">
        <v>2842.1027383356704</v>
      </c>
      <c r="CA19" s="8">
        <v>2904.2688082631794</v>
      </c>
      <c r="CB19" s="8">
        <v>2965.1348619841738</v>
      </c>
      <c r="CC19" s="8">
        <v>3025.2696619448834</v>
      </c>
      <c r="CD19" s="8">
        <v>3083.781586273777</v>
      </c>
      <c r="CE19" s="8">
        <v>3141.2624126132578</v>
      </c>
      <c r="CF19" s="8">
        <v>3196.331870019989</v>
      </c>
      <c r="CG19" s="8">
        <v>3250.0908520410594</v>
      </c>
      <c r="CH19" s="8">
        <v>3309.7025989374088</v>
      </c>
      <c r="CI19" s="8">
        <v>3369.372951795609</v>
      </c>
      <c r="CJ19" s="8">
        <v>3429.272343887773</v>
      </c>
      <c r="CK19" s="8">
        <v>3490.5994496142084</v>
      </c>
      <c r="CL19" s="8">
        <v>3552.532843101275</v>
      </c>
      <c r="CM19" s="8">
        <v>3616.28992024163</v>
      </c>
      <c r="CN19" s="8">
        <v>3681.5569378658256</v>
      </c>
      <c r="CO19" s="8">
        <v>3749.5644145225815</v>
      </c>
      <c r="CP19" s="8">
        <v>3820.50831848316</v>
      </c>
      <c r="CQ19" s="8">
        <v>3894.0315249703126</v>
      </c>
      <c r="CR19" s="8">
        <v>3972.929035005247</v>
      </c>
      <c r="CS19" s="8">
        <v>4056.2843927024805</v>
      </c>
      <c r="CT19" s="8">
        <v>4145.259582585073</v>
      </c>
      <c r="CU19" s="8">
        <v>4239.354986499384</v>
      </c>
      <c r="CV19" s="8">
        <v>4337.973329768429</v>
      </c>
      <c r="CW19" s="8">
        <v>4442.634573741787</v>
      </c>
      <c r="CX19" s="8">
        <v>4551.461951190693</v>
      </c>
      <c r="CY19" s="8">
        <v>4665.803849093994</v>
      </c>
    </row>
    <row r="20" ht="15.75" customHeight="1">
      <c r="A20" s="5" t="s">
        <v>71</v>
      </c>
      <c r="B20" s="5" t="s">
        <v>65</v>
      </c>
      <c r="C20" s="8">
        <v>1709.297170382066</v>
      </c>
      <c r="D20" s="8">
        <v>1784.7067249385511</v>
      </c>
      <c r="E20" s="8">
        <v>1853.2608654444473</v>
      </c>
      <c r="F20" s="8">
        <v>1924.8246999237726</v>
      </c>
      <c r="G20" s="8">
        <v>2043.9584197053603</v>
      </c>
      <c r="H20" s="8">
        <v>2240.0901436405206</v>
      </c>
      <c r="I20" s="8">
        <v>2308.4770789256704</v>
      </c>
      <c r="J20" s="8">
        <v>2158.5357972216166</v>
      </c>
      <c r="K20" s="8">
        <v>2279.926787483276</v>
      </c>
      <c r="L20" s="8">
        <v>2503.8563793674734</v>
      </c>
      <c r="M20" s="8">
        <v>2321.0592717868135</v>
      </c>
      <c r="N20" s="8">
        <v>2375.400968529292</v>
      </c>
      <c r="O20" s="8">
        <v>2465.5663838166197</v>
      </c>
      <c r="P20" s="8">
        <v>2660.569472511744</v>
      </c>
      <c r="Q20" s="8">
        <v>2765.1145367832355</v>
      </c>
      <c r="R20" s="8">
        <v>2825.308416251827</v>
      </c>
      <c r="S20" s="8">
        <v>2862.9713922248834</v>
      </c>
      <c r="T20" s="8">
        <v>2819.874246577579</v>
      </c>
      <c r="U20" s="8">
        <v>2977.088955384088</v>
      </c>
      <c r="V20" s="8">
        <v>2972.1146000668914</v>
      </c>
      <c r="W20" s="8">
        <v>2820.58486876575</v>
      </c>
      <c r="X20" s="8">
        <v>3044.8906723966265</v>
      </c>
      <c r="Y20" s="8">
        <v>3209.002596558911</v>
      </c>
      <c r="Z20" s="8">
        <v>3425.240748288789</v>
      </c>
      <c r="AA20" s="8">
        <v>3128.576885380043</v>
      </c>
      <c r="AB20" s="8">
        <v>2658.8974203042835</v>
      </c>
      <c r="AC20" s="8">
        <v>2821.9643118369054</v>
      </c>
      <c r="AD20" s="8">
        <v>3069.3444359307414</v>
      </c>
      <c r="AE20" s="8">
        <v>3314.3418856289463</v>
      </c>
      <c r="AF20" s="8">
        <v>3300.7982627485135</v>
      </c>
      <c r="AG20" s="8">
        <v>2933.3229888537994</v>
      </c>
      <c r="AH20" s="8">
        <v>2762.7318623876035</v>
      </c>
      <c r="AI20" s="8">
        <v>2490.187352571481</v>
      </c>
      <c r="AJ20" s="8">
        <v>2752.114330870227</v>
      </c>
      <c r="AK20" s="8">
        <v>3184.6742369403555</v>
      </c>
      <c r="AL20" s="8">
        <v>3295.4476956846383</v>
      </c>
      <c r="AM20" s="8">
        <v>3462.6947177359125</v>
      </c>
      <c r="AN20" s="8">
        <v>3519.8371019258875</v>
      </c>
      <c r="AO20" s="8">
        <v>3505.0812411950455</v>
      </c>
      <c r="AP20" s="8">
        <v>3445.0127656420136</v>
      </c>
      <c r="AQ20" s="8">
        <v>3384.400873121557</v>
      </c>
      <c r="AR20" s="8">
        <v>3001.3337123922706</v>
      </c>
      <c r="AS20" s="8">
        <v>3183.9636147521846</v>
      </c>
      <c r="AT20" s="8">
        <v>3331.60582467098</v>
      </c>
      <c r="AU20" s="8">
        <v>3614.809667309665</v>
      </c>
      <c r="AV20" s="8">
        <v>3462.3603072944197</v>
      </c>
      <c r="AW20" s="8">
        <v>3639.765426006753</v>
      </c>
      <c r="AX20" s="8">
        <v>3928.499974899619</v>
      </c>
      <c r="AY20" s="8">
        <v>3796.583876474101</v>
      </c>
      <c r="AZ20" s="8">
        <v>4558.410991516969</v>
      </c>
      <c r="BA20" s="8">
        <v>4759.684243868835</v>
      </c>
      <c r="BB20" s="8">
        <v>4799.43943134318</v>
      </c>
      <c r="BC20" s="8">
        <v>5082.216262228487</v>
      </c>
      <c r="BD20" s="8">
        <v>5056.945981352558</v>
      </c>
      <c r="BE20" s="8">
        <v>5593.583074571227</v>
      </c>
      <c r="BF20" s="8">
        <v>6362.433584318176</v>
      </c>
      <c r="BG20" s="8">
        <v>6523.939259829069</v>
      </c>
      <c r="BH20" s="8">
        <v>6377.938680675082</v>
      </c>
      <c r="BI20" s="8">
        <v>5310.3906194205065</v>
      </c>
      <c r="BJ20" s="8">
        <v>3641.2026273065603</v>
      </c>
      <c r="BK20" s="8">
        <v>3881.3810264138874</v>
      </c>
      <c r="BL20" s="8">
        <v>4476.925564759084</v>
      </c>
      <c r="BM20" s="8">
        <v>4787.081668228819</v>
      </c>
      <c r="BN20" s="8">
        <v>4791.346407985277</v>
      </c>
      <c r="BO20" s="8">
        <v>5213.3748886383155</v>
      </c>
      <c r="BP20" s="8">
        <v>4655.198229020695</v>
      </c>
      <c r="BQ20" s="8">
        <v>4877.296696568857</v>
      </c>
      <c r="BR20" s="8">
        <v>5042.364712101355</v>
      </c>
      <c r="BS20" s="8">
        <v>5261.310799087641</v>
      </c>
      <c r="BT20" s="8">
        <v>5292.631324081391</v>
      </c>
      <c r="BU20" s="8">
        <v>5498.380814439713</v>
      </c>
      <c r="BV20" s="8">
        <v>5152.5450109451895</v>
      </c>
      <c r="BW20" s="8">
        <v>5262.525575073486</v>
      </c>
      <c r="BX20" s="8">
        <v>5040.277962967251</v>
      </c>
      <c r="BY20" s="8">
        <v>5175.118160094538</v>
      </c>
      <c r="BZ20" s="8">
        <v>5155.490322145924</v>
      </c>
      <c r="CA20" s="8">
        <v>5139.323812821123</v>
      </c>
      <c r="CB20" s="8">
        <v>5121.6039769781055</v>
      </c>
      <c r="CC20" s="8">
        <v>5103.498070867179</v>
      </c>
      <c r="CD20" s="8">
        <v>5084.249033502449</v>
      </c>
      <c r="CE20" s="8">
        <v>5065.063416873658</v>
      </c>
      <c r="CF20" s="8">
        <v>5044.529400576692</v>
      </c>
      <c r="CG20" s="8">
        <v>5024.5218770099455</v>
      </c>
      <c r="CH20" s="8">
        <v>5014.991838849732</v>
      </c>
      <c r="CI20" s="8">
        <v>5008.561996735778</v>
      </c>
      <c r="CJ20" s="8">
        <v>5005.7011543187255</v>
      </c>
      <c r="CK20" s="8">
        <v>5008.131288898556</v>
      </c>
      <c r="CL20" s="8">
        <v>5014.722296547028</v>
      </c>
      <c r="CM20" s="8">
        <v>5026.882368411054</v>
      </c>
      <c r="CN20" s="8">
        <v>5043.774170550023</v>
      </c>
      <c r="CO20" s="8">
        <v>5066.410305589059</v>
      </c>
      <c r="CP20" s="8">
        <v>5094.225586333894</v>
      </c>
      <c r="CQ20" s="8">
        <v>5125.75791595265</v>
      </c>
      <c r="CR20" s="8">
        <v>5163.586578959948</v>
      </c>
      <c r="CS20" s="8">
        <v>5205.299999041657</v>
      </c>
      <c r="CT20" s="8">
        <v>5251.222437197197</v>
      </c>
      <c r="CU20" s="8">
        <v>5299.5519630692725</v>
      </c>
      <c r="CV20" s="8">
        <v>5348.5030759293295</v>
      </c>
      <c r="CW20" s="8">
        <v>5399.21891854424</v>
      </c>
      <c r="CX20" s="8">
        <v>5448.671567783429</v>
      </c>
      <c r="CY20" s="8">
        <v>5498.259080133343</v>
      </c>
    </row>
    <row r="21" ht="15.75" customHeight="1">
      <c r="A21" s="10" t="s">
        <v>71</v>
      </c>
      <c r="B21" s="10" t="s">
        <v>66</v>
      </c>
      <c r="C21" s="11">
        <v>3999.7933332528464</v>
      </c>
      <c r="D21" s="11">
        <v>4176.253365367202</v>
      </c>
      <c r="E21" s="11">
        <v>4336.671576380253</v>
      </c>
      <c r="F21" s="11">
        <v>4504.132538120706</v>
      </c>
      <c r="G21" s="11">
        <v>4782.908087747045</v>
      </c>
      <c r="H21" s="11">
        <v>5241.860676816092</v>
      </c>
      <c r="I21" s="11">
        <v>5401.887623899842</v>
      </c>
      <c r="J21" s="11">
        <v>5051.021695299956</v>
      </c>
      <c r="K21" s="11">
        <v>5335.079307971846</v>
      </c>
      <c r="L21" s="11">
        <v>5859.079525287037</v>
      </c>
      <c r="M21" s="11">
        <v>5431.3302345796765</v>
      </c>
      <c r="N21" s="11">
        <v>5558.4910116022165</v>
      </c>
      <c r="O21" s="11">
        <v>5769.480085477309</v>
      </c>
      <c r="P21" s="11">
        <v>6225.791643023578</v>
      </c>
      <c r="Q21" s="11">
        <v>6470.429414818482</v>
      </c>
      <c r="R21" s="11">
        <v>6611.284429366527</v>
      </c>
      <c r="S21" s="11">
        <v>6699.416629441379</v>
      </c>
      <c r="T21" s="11">
        <v>6598.568351664273</v>
      </c>
      <c r="U21" s="11">
        <v>6966.454261188715</v>
      </c>
      <c r="V21" s="11">
        <v>6954.814159292035</v>
      </c>
      <c r="W21" s="11">
        <v>6600.231223363798</v>
      </c>
      <c r="X21" s="11">
        <v>7125.111784519915</v>
      </c>
      <c r="Y21" s="11">
        <v>7509.137331127987</v>
      </c>
      <c r="Z21" s="11">
        <v>8015.139407695373</v>
      </c>
      <c r="AA21" s="11">
        <v>7320.939381134627</v>
      </c>
      <c r="AB21" s="11">
        <v>6221.879003730577</v>
      </c>
      <c r="AC21" s="11">
        <v>6603.4591507805235</v>
      </c>
      <c r="AD21" s="11">
        <v>7182.334134180057</v>
      </c>
      <c r="AE21" s="11">
        <v>7755.6336065870655</v>
      </c>
      <c r="AF21" s="11">
        <v>7723.941228313755</v>
      </c>
      <c r="AG21" s="11">
        <v>6864.0409276944065</v>
      </c>
      <c r="AH21" s="11">
        <v>6464.853903825955</v>
      </c>
      <c r="AI21" s="11">
        <v>5827.093699066752</v>
      </c>
      <c r="AJ21" s="11">
        <v>6440.008644315396</v>
      </c>
      <c r="AK21" s="11">
        <v>7452.208429414818</v>
      </c>
      <c r="AL21" s="11">
        <v>7711.420782576151</v>
      </c>
      <c r="AM21" s="11">
        <v>8102.782527858601</v>
      </c>
      <c r="AN21" s="11">
        <v>8236.496975696919</v>
      </c>
      <c r="AO21" s="11">
        <v>8201.967933936183</v>
      </c>
      <c r="AP21" s="11">
        <v>8061.406367335112</v>
      </c>
      <c r="AQ21" s="11">
        <v>7919.573192963818</v>
      </c>
      <c r="AR21" s="11">
        <v>7023.187530937232</v>
      </c>
      <c r="AS21" s="11">
        <v>7450.545557715293</v>
      </c>
      <c r="AT21" s="11">
        <v>7796.031607287303</v>
      </c>
      <c r="AU21" s="11">
        <v>8458.734887539387</v>
      </c>
      <c r="AV21" s="11">
        <v>8101.999999999999</v>
      </c>
      <c r="AW21" s="11">
        <v>8380.0</v>
      </c>
      <c r="AX21" s="11">
        <v>9471.999999999998</v>
      </c>
      <c r="AY21" s="11">
        <v>10244.0</v>
      </c>
      <c r="AZ21" s="11">
        <v>11970.000000000004</v>
      </c>
      <c r="BA21" s="11">
        <v>12665.999999999996</v>
      </c>
      <c r="BB21" s="11">
        <v>12592.473999999998</v>
      </c>
      <c r="BC21" s="11">
        <v>12633.16699</v>
      </c>
      <c r="BD21" s="11">
        <v>12664.499999999996</v>
      </c>
      <c r="BE21" s="11">
        <v>14222.1214</v>
      </c>
      <c r="BF21" s="11">
        <v>15321.8301</v>
      </c>
      <c r="BG21" s="11">
        <v>14309.899099999999</v>
      </c>
      <c r="BH21" s="11">
        <v>12368.378649999999</v>
      </c>
      <c r="BI21" s="11">
        <v>9369.29504</v>
      </c>
      <c r="BJ21" s="11">
        <v>6523.53605</v>
      </c>
      <c r="BK21" s="11">
        <v>6180.0162</v>
      </c>
      <c r="BL21" s="11">
        <v>6846.48614</v>
      </c>
      <c r="BM21" s="11">
        <v>7406.549</v>
      </c>
      <c r="BN21" s="11">
        <v>8066.503</v>
      </c>
      <c r="BO21" s="11">
        <v>8623.03110747</v>
      </c>
      <c r="BP21" s="11">
        <v>9433.801889805</v>
      </c>
      <c r="BQ21" s="11">
        <v>9313.824381614999</v>
      </c>
      <c r="BR21" s="11">
        <v>10227.466705065002</v>
      </c>
      <c r="BS21" s="11">
        <v>10645.312000000002</v>
      </c>
      <c r="BT21" s="11">
        <v>10068.135</v>
      </c>
      <c r="BU21" s="11">
        <v>10293.647</v>
      </c>
      <c r="BV21" s="11">
        <v>10579.20917022942</v>
      </c>
      <c r="BW21" s="11">
        <v>10510.133000000002</v>
      </c>
      <c r="BX21" s="11">
        <v>9358.949000000002</v>
      </c>
      <c r="BY21" s="11">
        <v>9609.324581929475</v>
      </c>
      <c r="BZ21" s="11">
        <v>9881.927909063146</v>
      </c>
      <c r="CA21" s="11">
        <v>9974.240538460668</v>
      </c>
      <c r="CB21" s="11">
        <v>10063.081792210636</v>
      </c>
      <c r="CC21" s="11">
        <v>10150.599311039317</v>
      </c>
      <c r="CD21" s="11">
        <v>10234.230326119752</v>
      </c>
      <c r="CE21" s="11">
        <v>10316.202959811024</v>
      </c>
      <c r="CF21" s="11">
        <v>10392.368551605177</v>
      </c>
      <c r="CG21" s="11">
        <v>10466.5939637681</v>
      </c>
      <c r="CH21" s="11">
        <v>10562.361750224663</v>
      </c>
      <c r="CI21" s="11">
        <v>10661.145929412538</v>
      </c>
      <c r="CJ21" s="11">
        <v>10763.63414940564</v>
      </c>
      <c r="CK21" s="11">
        <v>10873.727422842</v>
      </c>
      <c r="CL21" s="11">
        <v>10988.638282026339</v>
      </c>
      <c r="CM21" s="11">
        <v>11112.006811144238</v>
      </c>
      <c r="CN21" s="11">
        <v>11242.331487895164</v>
      </c>
      <c r="CO21" s="11">
        <v>11382.91636635791</v>
      </c>
      <c r="CP21" s="11">
        <v>11533.548532655026</v>
      </c>
      <c r="CQ21" s="11">
        <v>11692.105059181398</v>
      </c>
      <c r="CR21" s="11">
        <v>11866.524570938083</v>
      </c>
      <c r="CS21" s="11">
        <v>12052.76178164169</v>
      </c>
      <c r="CT21" s="11">
        <v>12253.505084852979</v>
      </c>
      <c r="CU21" s="11">
        <v>12466.231513317645</v>
      </c>
      <c r="CV21" s="11">
        <v>12688.322459057585</v>
      </c>
      <c r="CW21" s="11">
        <v>12924.163249876729</v>
      </c>
      <c r="CX21" s="11">
        <v>13167.619813838159</v>
      </c>
      <c r="CY21" s="11">
        <v>13423.150833611115</v>
      </c>
    </row>
    <row r="22" ht="15.75" customHeight="1">
      <c r="A22" s="5" t="s">
        <v>72</v>
      </c>
      <c r="B22" s="5" t="s">
        <v>62</v>
      </c>
      <c r="C22" s="8">
        <v>265.49693792037294</v>
      </c>
      <c r="D22" s="8">
        <v>277.20994264044225</v>
      </c>
      <c r="E22" s="8">
        <v>287.8581287495961</v>
      </c>
      <c r="F22" s="8">
        <v>298.9737962001275</v>
      </c>
      <c r="G22" s="8">
        <v>317.47826596298637</v>
      </c>
      <c r="H22" s="8">
        <v>347.94246670941936</v>
      </c>
      <c r="I22" s="8">
        <v>358.56468163294113</v>
      </c>
      <c r="J22" s="8">
        <v>335.275020917371</v>
      </c>
      <c r="K22" s="8">
        <v>354.130101686263</v>
      </c>
      <c r="L22" s="8">
        <v>388.9120120440297</v>
      </c>
      <c r="M22" s="8">
        <v>360.51901335175535</v>
      </c>
      <c r="N22" s="8">
        <v>368.9596486821822</v>
      </c>
      <c r="O22" s="8">
        <v>382.9646105342828</v>
      </c>
      <c r="P22" s="8">
        <v>413.25350577769916</v>
      </c>
      <c r="Q22" s="8">
        <v>429.49198959415884</v>
      </c>
      <c r="R22" s="8">
        <v>438.8416164217086</v>
      </c>
      <c r="S22" s="8">
        <v>444.69162598533524</v>
      </c>
      <c r="T22" s="8">
        <v>437.9975528886659</v>
      </c>
      <c r="U22" s="8">
        <v>462.41696017923164</v>
      </c>
      <c r="V22" s="8">
        <v>461.6443174066772</v>
      </c>
      <c r="W22" s="8">
        <v>438.1079304276023</v>
      </c>
      <c r="X22" s="8">
        <v>472.94827595304116</v>
      </c>
      <c r="Y22" s="8">
        <v>498.43899465093034</v>
      </c>
      <c r="Z22" s="8">
        <v>532.0262304696212</v>
      </c>
      <c r="AA22" s="8">
        <v>485.9468543618985</v>
      </c>
      <c r="AB22" s="8">
        <v>412.99379392137837</v>
      </c>
      <c r="AC22" s="8">
        <v>438.32219270906694</v>
      </c>
      <c r="AD22" s="8">
        <v>476.74656185173325</v>
      </c>
      <c r="AE22" s="8">
        <v>514.8008415991424</v>
      </c>
      <c r="AF22" s="8">
        <v>512.6971755629436</v>
      </c>
      <c r="AG22" s="8">
        <v>455.619002340034</v>
      </c>
      <c r="AH22" s="8">
        <v>429.1219001989017</v>
      </c>
      <c r="AI22" s="8">
        <v>386.78886761860696</v>
      </c>
      <c r="AJ22" s="8">
        <v>427.4727299112644</v>
      </c>
      <c r="AK22" s="8">
        <v>494.6601871414623</v>
      </c>
      <c r="AL22" s="8">
        <v>511.866097622717</v>
      </c>
      <c r="AM22" s="8">
        <v>537.8437760512077</v>
      </c>
      <c r="AN22" s="8">
        <v>546.7194287409719</v>
      </c>
      <c r="AO22" s="8">
        <v>544.4274716089407</v>
      </c>
      <c r="AP22" s="8">
        <v>535.0973231706149</v>
      </c>
      <c r="AQ22" s="8">
        <v>525.682768378985</v>
      </c>
      <c r="AR22" s="8">
        <v>466.1827820958837</v>
      </c>
      <c r="AS22" s="8">
        <v>494.5498096025259</v>
      </c>
      <c r="AT22" s="8">
        <v>517.4823665156549</v>
      </c>
      <c r="AU22" s="8">
        <v>561.4710621799949</v>
      </c>
      <c r="AV22" s="8">
        <v>537.7918336799435</v>
      </c>
      <c r="AW22" s="8">
        <v>726.5436144172887</v>
      </c>
      <c r="AX22" s="8">
        <v>762.7059373399107</v>
      </c>
      <c r="AY22" s="8">
        <v>788.4403196709156</v>
      </c>
      <c r="AZ22" s="8">
        <v>845.9402905092702</v>
      </c>
      <c r="BA22" s="8">
        <v>887.0878146444421</v>
      </c>
      <c r="BB22" s="8">
        <v>1019.4640368392389</v>
      </c>
      <c r="BC22" s="8">
        <v>977.4355214154307</v>
      </c>
      <c r="BD22" s="8">
        <v>704.5700161297555</v>
      </c>
      <c r="BE22" s="8">
        <v>843.1190901646255</v>
      </c>
      <c r="BF22" s="8">
        <v>1056.4127714191065</v>
      </c>
      <c r="BG22" s="8">
        <v>1127.5323096550228</v>
      </c>
      <c r="BH22" s="8">
        <v>659.9820706723096</v>
      </c>
      <c r="BI22" s="8">
        <v>340.1942399809544</v>
      </c>
      <c r="BJ22" s="8">
        <v>217.64787646837607</v>
      </c>
      <c r="BK22" s="8">
        <v>356.1002954009879</v>
      </c>
      <c r="BL22" s="8">
        <v>357.9647105139408</v>
      </c>
      <c r="BM22" s="8">
        <v>501.23452017796444</v>
      </c>
      <c r="BN22" s="8">
        <v>537.4960014646506</v>
      </c>
      <c r="BO22" s="8">
        <v>649.1137026803038</v>
      </c>
      <c r="BP22" s="8">
        <v>698.3862833836438</v>
      </c>
      <c r="BQ22" s="8">
        <v>790.989806863803</v>
      </c>
      <c r="BR22" s="8">
        <v>871.9400718021893</v>
      </c>
      <c r="BS22" s="8">
        <v>1155.6221514261688</v>
      </c>
      <c r="BT22" s="8">
        <v>850.1767691882277</v>
      </c>
      <c r="BU22" s="8">
        <v>1038.2078059833411</v>
      </c>
      <c r="BV22" s="8">
        <v>1136.0449045103853</v>
      </c>
      <c r="BW22" s="8">
        <v>923.3863572909232</v>
      </c>
      <c r="BX22" s="8">
        <v>741.5185706507712</v>
      </c>
      <c r="BY22" s="8">
        <v>761.3560698868711</v>
      </c>
      <c r="BZ22" s="8">
        <v>463.2494536520826</v>
      </c>
      <c r="CA22" s="8">
        <v>472.8378768377297</v>
      </c>
      <c r="CB22" s="8">
        <v>482.1091671628965</v>
      </c>
      <c r="CC22" s="8">
        <v>491.1722849603466</v>
      </c>
      <c r="CD22" s="8">
        <v>499.77162142907036</v>
      </c>
      <c r="CE22" s="8">
        <v>508.02164413641003</v>
      </c>
      <c r="CF22" s="8">
        <v>515.5477806981289</v>
      </c>
      <c r="CG22" s="8">
        <v>522.5920122750831</v>
      </c>
      <c r="CH22" s="8">
        <v>530.8843652810028</v>
      </c>
      <c r="CI22" s="8">
        <v>538.9536102210113</v>
      </c>
      <c r="CJ22" s="8">
        <v>546.8070844408358</v>
      </c>
      <c r="CK22" s="8">
        <v>554.7035615309869</v>
      </c>
      <c r="CL22" s="8">
        <v>562.4085134966663</v>
      </c>
      <c r="CM22" s="8">
        <v>570.1870403690264</v>
      </c>
      <c r="CN22" s="8">
        <v>577.9337234013947</v>
      </c>
      <c r="CO22" s="8">
        <v>585.9206144749915</v>
      </c>
      <c r="CP22" s="8">
        <v>594.1729577069345</v>
      </c>
      <c r="CQ22" s="8">
        <v>602.5909937766119</v>
      </c>
      <c r="CR22" s="8">
        <v>611.834415629397</v>
      </c>
      <c r="CS22" s="8">
        <v>621.6824118944423</v>
      </c>
      <c r="CT22" s="8">
        <v>632.4198125278854</v>
      </c>
      <c r="CU22" s="8">
        <v>643.9492906698579</v>
      </c>
      <c r="CV22" s="8">
        <v>656.1675179776576</v>
      </c>
      <c r="CW22" s="8">
        <v>669.4799447248952</v>
      </c>
      <c r="CX22" s="8">
        <v>683.5142903439555</v>
      </c>
      <c r="CY22" s="8">
        <v>698.6631564804193</v>
      </c>
    </row>
    <row r="23" ht="15.75" customHeight="1">
      <c r="A23" s="5" t="s">
        <v>72</v>
      </c>
      <c r="B23" s="5" t="s">
        <v>64</v>
      </c>
      <c r="C23" s="8">
        <v>319.71958450780903</v>
      </c>
      <c r="D23" s="8">
        <v>333.82474531219356</v>
      </c>
      <c r="E23" s="8">
        <v>346.64761877072493</v>
      </c>
      <c r="F23" s="8">
        <v>360.03344764938697</v>
      </c>
      <c r="G23" s="8">
        <v>382.317099696225</v>
      </c>
      <c r="H23" s="8">
        <v>419.0030279080721</v>
      </c>
      <c r="I23" s="8">
        <v>431.7946260654851</v>
      </c>
      <c r="J23" s="8">
        <v>403.7484997875875</v>
      </c>
      <c r="K23" s="8">
        <v>426.45436839952356</v>
      </c>
      <c r="L23" s="8">
        <v>468.3398154222996</v>
      </c>
      <c r="M23" s="8">
        <v>434.14809247464234</v>
      </c>
      <c r="N23" s="8">
        <v>444.3125653381124</v>
      </c>
      <c r="O23" s="8">
        <v>461.177771466193</v>
      </c>
      <c r="P23" s="8">
        <v>497.6525913954911</v>
      </c>
      <c r="Q23" s="8">
        <v>517.2074734197515</v>
      </c>
      <c r="R23" s="8">
        <v>528.4665818223643</v>
      </c>
      <c r="S23" s="8">
        <v>535.511343399277</v>
      </c>
      <c r="T23" s="8">
        <v>527.4501345360173</v>
      </c>
      <c r="U23" s="8">
        <v>556.856736412564</v>
      </c>
      <c r="V23" s="8">
        <v>555.9262962042926</v>
      </c>
      <c r="W23" s="8">
        <v>527.5830545657705</v>
      </c>
      <c r="X23" s="8">
        <v>569.5388710160628</v>
      </c>
      <c r="Y23" s="8">
        <v>600.2355790637422</v>
      </c>
      <c r="Z23" s="8">
        <v>640.6823622350732</v>
      </c>
      <c r="AA23" s="8">
        <v>585.1921592258066</v>
      </c>
      <c r="AB23" s="8">
        <v>497.3398383843075</v>
      </c>
      <c r="AC23" s="8">
        <v>527.8410757999969</v>
      </c>
      <c r="AD23" s="8">
        <v>574.1128838046243</v>
      </c>
      <c r="AE23" s="8">
        <v>619.9390187683149</v>
      </c>
      <c r="AF23" s="8">
        <v>617.4057193777268</v>
      </c>
      <c r="AG23" s="8">
        <v>548.670426344831</v>
      </c>
      <c r="AH23" s="8">
        <v>516.7618003788147</v>
      </c>
      <c r="AI23" s="8">
        <v>465.78305955587285</v>
      </c>
      <c r="AJ23" s="8">
        <v>514.7758187577982</v>
      </c>
      <c r="AK23" s="8">
        <v>595.6850227510195</v>
      </c>
      <c r="AL23" s="8">
        <v>616.404909741939</v>
      </c>
      <c r="AM23" s="8">
        <v>647.6880296855879</v>
      </c>
      <c r="AN23" s="8">
        <v>658.3763638427905</v>
      </c>
      <c r="AO23" s="8">
        <v>655.6163185190944</v>
      </c>
      <c r="AP23" s="8">
        <v>644.3806665923204</v>
      </c>
      <c r="AQ23" s="8">
        <v>633.0433699369115</v>
      </c>
      <c r="AR23" s="8">
        <v>561.3916550747276</v>
      </c>
      <c r="AS23" s="8">
        <v>595.5521027212664</v>
      </c>
      <c r="AT23" s="8">
        <v>623.1681936087864</v>
      </c>
      <c r="AU23" s="8">
        <v>676.1407348780243</v>
      </c>
      <c r="AV23" s="8">
        <v>647.625479083351</v>
      </c>
      <c r="AW23" s="8">
        <v>689.2150286761903</v>
      </c>
      <c r="AX23" s="8">
        <v>763.4397676376569</v>
      </c>
      <c r="AY23" s="8">
        <v>1039.927029518685</v>
      </c>
      <c r="AZ23" s="8">
        <v>1063.7860421349724</v>
      </c>
      <c r="BA23" s="8">
        <v>1036.0271658800914</v>
      </c>
      <c r="BB23" s="8">
        <v>918.1564466869221</v>
      </c>
      <c r="BC23" s="8">
        <v>857.4219523335747</v>
      </c>
      <c r="BD23" s="8">
        <v>733.6452910213477</v>
      </c>
      <c r="BE23" s="8">
        <v>714.4371761428587</v>
      </c>
      <c r="BF23" s="8">
        <v>665.4579694502122</v>
      </c>
      <c r="BG23" s="8">
        <v>726.4605147124691</v>
      </c>
      <c r="BH23" s="8">
        <v>897.7651392208934</v>
      </c>
      <c r="BI23" s="8">
        <v>860.2778365528707</v>
      </c>
      <c r="BJ23" s="8">
        <v>459.033988290598</v>
      </c>
      <c r="BK23" s="8">
        <v>352.81371785971726</v>
      </c>
      <c r="BL23" s="8">
        <v>306.32892038441713</v>
      </c>
      <c r="BM23" s="8">
        <v>374.87232896717154</v>
      </c>
      <c r="BN23" s="8">
        <v>412.8790882012139</v>
      </c>
      <c r="BO23" s="8">
        <v>470.1881390581074</v>
      </c>
      <c r="BP23" s="8">
        <v>552.93574240396</v>
      </c>
      <c r="BQ23" s="8">
        <v>600.2284700434724</v>
      </c>
      <c r="BR23" s="8">
        <v>633.2133078526804</v>
      </c>
      <c r="BS23" s="8">
        <v>344.6858021614941</v>
      </c>
      <c r="BT23" s="8">
        <v>380.87201788058496</v>
      </c>
      <c r="BU23" s="8">
        <v>592.4165285197073</v>
      </c>
      <c r="BV23" s="8">
        <v>576.2183455803789</v>
      </c>
      <c r="BW23" s="8">
        <v>589.4102679656727</v>
      </c>
      <c r="BX23" s="8">
        <v>463.9784544667978</v>
      </c>
      <c r="BY23" s="8">
        <v>476.3910528835497</v>
      </c>
      <c r="BZ23" s="8">
        <v>634.5818683873731</v>
      </c>
      <c r="CA23" s="8">
        <v>646.0132009204026</v>
      </c>
      <c r="CB23" s="8">
        <v>656.9415672606119</v>
      </c>
      <c r="CC23" s="8">
        <v>667.4971605389073</v>
      </c>
      <c r="CD23" s="8">
        <v>677.4503376969515</v>
      </c>
      <c r="CE23" s="8">
        <v>686.936625518465</v>
      </c>
      <c r="CF23" s="8">
        <v>695.6078848002362</v>
      </c>
      <c r="CG23" s="8">
        <v>703.7251769074719</v>
      </c>
      <c r="CH23" s="8">
        <v>713.0255010392139</v>
      </c>
      <c r="CI23" s="8">
        <v>722.0765231892874</v>
      </c>
      <c r="CJ23" s="8">
        <v>730.9077738943306</v>
      </c>
      <c r="CK23" s="8">
        <v>739.7978344763906</v>
      </c>
      <c r="CL23" s="8">
        <v>748.5341506850964</v>
      </c>
      <c r="CM23" s="8">
        <v>757.3983699715609</v>
      </c>
      <c r="CN23" s="8">
        <v>766.3006883616545</v>
      </c>
      <c r="CO23" s="8">
        <v>775.5229735755274</v>
      </c>
      <c r="CP23" s="8">
        <v>785.0960146238795</v>
      </c>
      <c r="CQ23" s="8">
        <v>794.9183390776452</v>
      </c>
      <c r="CR23" s="8">
        <v>805.6397449485812</v>
      </c>
      <c r="CS23" s="8">
        <v>817.0208093281253</v>
      </c>
      <c r="CT23" s="8">
        <v>829.3172378103627</v>
      </c>
      <c r="CU23" s="8">
        <v>842.3902075527512</v>
      </c>
      <c r="CV23" s="8">
        <v>856.0816982838369</v>
      </c>
      <c r="CW23" s="8">
        <v>870.733295622209</v>
      </c>
      <c r="CX23" s="8">
        <v>885.8923158089747</v>
      </c>
      <c r="CY23" s="8">
        <v>901.8657032967458</v>
      </c>
    </row>
    <row r="24" ht="15.75" customHeight="1">
      <c r="A24" s="5" t="s">
        <v>72</v>
      </c>
      <c r="B24" s="5" t="s">
        <v>65</v>
      </c>
      <c r="C24" s="8">
        <v>221.94986857014018</v>
      </c>
      <c r="D24" s="8">
        <v>231.74169471527074</v>
      </c>
      <c r="E24" s="8">
        <v>240.64335484720758</v>
      </c>
      <c r="F24" s="8">
        <v>249.93581957030264</v>
      </c>
      <c r="G24" s="8">
        <v>265.40516797031484</v>
      </c>
      <c r="H24" s="8">
        <v>290.87260049412447</v>
      </c>
      <c r="I24" s="8">
        <v>299.7525492598858</v>
      </c>
      <c r="J24" s="8">
        <v>280.2828816420459</v>
      </c>
      <c r="K24" s="8">
        <v>296.0453334854268</v>
      </c>
      <c r="L24" s="8">
        <v>325.12228063590584</v>
      </c>
      <c r="M24" s="8">
        <v>301.38632956458883</v>
      </c>
      <c r="N24" s="8">
        <v>308.442523571612</v>
      </c>
      <c r="O24" s="8">
        <v>320.15037778172655</v>
      </c>
      <c r="P24" s="8">
        <v>345.47125858385175</v>
      </c>
      <c r="Q24" s="8">
        <v>359.0462902850555</v>
      </c>
      <c r="R24" s="8">
        <v>366.8623821082195</v>
      </c>
      <c r="S24" s="8">
        <v>371.75286733924094</v>
      </c>
      <c r="T24" s="8">
        <v>366.1567627075172</v>
      </c>
      <c r="U24" s="8">
        <v>386.5708747539895</v>
      </c>
      <c r="V24" s="8">
        <v>385.9249616102697</v>
      </c>
      <c r="W24" s="8">
        <v>366.2490360137629</v>
      </c>
      <c r="X24" s="8">
        <v>395.3748337381368</v>
      </c>
      <c r="Y24" s="8">
        <v>416.6845396393466</v>
      </c>
      <c r="Z24" s="8">
        <v>444.7627639457548</v>
      </c>
      <c r="AA24" s="8">
        <v>406.2413725089524</v>
      </c>
      <c r="AB24" s="8">
        <v>345.2541449220972</v>
      </c>
      <c r="AC24" s="8">
        <v>366.4281547847104</v>
      </c>
      <c r="AD24" s="8">
        <v>398.5501210412972</v>
      </c>
      <c r="AE24" s="8">
        <v>430.36270032988375</v>
      </c>
      <c r="AF24" s="8">
        <v>428.60407966967176</v>
      </c>
      <c r="AG24" s="8">
        <v>380.88792465756393</v>
      </c>
      <c r="AH24" s="8">
        <v>358.73690331705524</v>
      </c>
      <c r="AI24" s="8">
        <v>323.34737645106236</v>
      </c>
      <c r="AJ24" s="8">
        <v>357.35823156491375</v>
      </c>
      <c r="AK24" s="8">
        <v>413.5255358608178</v>
      </c>
      <c r="AL24" s="8">
        <v>427.9093159520572</v>
      </c>
      <c r="AM24" s="8">
        <v>449.6261099690568</v>
      </c>
      <c r="AN24" s="8">
        <v>457.04596935951884</v>
      </c>
      <c r="AO24" s="8">
        <v>455.12994129453483</v>
      </c>
      <c r="AP24" s="8">
        <v>447.33013299600236</v>
      </c>
      <c r="AQ24" s="8">
        <v>439.4597627573997</v>
      </c>
      <c r="AR24" s="8">
        <v>389.7190228494306</v>
      </c>
      <c r="AS24" s="8">
        <v>413.4332625545721</v>
      </c>
      <c r="AT24" s="8">
        <v>432.6043988874995</v>
      </c>
      <c r="AU24" s="8">
        <v>469.3780253471777</v>
      </c>
      <c r="AV24" s="8">
        <v>449.58268723670585</v>
      </c>
      <c r="AW24" s="8">
        <v>475.2413569065209</v>
      </c>
      <c r="AX24" s="8">
        <v>486.85429502243227</v>
      </c>
      <c r="AY24" s="8">
        <v>530.6326508103991</v>
      </c>
      <c r="AZ24" s="8">
        <v>603.2736673557574</v>
      </c>
      <c r="BA24" s="8">
        <v>675.8850194754664</v>
      </c>
      <c r="BB24" s="8">
        <v>695.5415164738383</v>
      </c>
      <c r="BC24" s="8">
        <v>775.3635162509942</v>
      </c>
      <c r="BD24" s="8">
        <v>765.2146828488964</v>
      </c>
      <c r="BE24" s="8">
        <v>882.1020736925155</v>
      </c>
      <c r="BF24" s="8">
        <v>797.6409591306812</v>
      </c>
      <c r="BG24" s="8">
        <v>786.2307056325076</v>
      </c>
      <c r="BH24" s="8">
        <v>852.8512801067963</v>
      </c>
      <c r="BI24" s="8">
        <v>955.4805234661749</v>
      </c>
      <c r="BJ24" s="8">
        <v>726.7819442410262</v>
      </c>
      <c r="BK24" s="8">
        <v>758.726429739295</v>
      </c>
      <c r="BL24" s="8">
        <v>734.5184921016421</v>
      </c>
      <c r="BM24" s="8">
        <v>754.8411508548638</v>
      </c>
      <c r="BN24" s="8">
        <v>855.9689103341357</v>
      </c>
      <c r="BO24" s="8">
        <v>951.3288698765887</v>
      </c>
      <c r="BP24" s="8">
        <v>842.8304540473964</v>
      </c>
      <c r="BQ24" s="8">
        <v>866.9674466227243</v>
      </c>
      <c r="BR24" s="8">
        <v>935.960799740131</v>
      </c>
      <c r="BS24" s="8">
        <v>847.1000464123367</v>
      </c>
      <c r="BT24" s="8">
        <v>1254.1282129311867</v>
      </c>
      <c r="BU24" s="8">
        <v>940.2316654969519</v>
      </c>
      <c r="BV24" s="8">
        <v>802.0087499092357</v>
      </c>
      <c r="BW24" s="8">
        <v>1002.251374743404</v>
      </c>
      <c r="BX24" s="8">
        <v>1015.6439748824307</v>
      </c>
      <c r="BY24" s="8">
        <v>1042.8150227473513</v>
      </c>
      <c r="BZ24" s="8">
        <v>902.5022209750277</v>
      </c>
      <c r="CA24" s="8">
        <v>908.2831010483933</v>
      </c>
      <c r="CB24" s="8">
        <v>913.631260965798</v>
      </c>
      <c r="CC24" s="8">
        <v>918.6918916794893</v>
      </c>
      <c r="CD24" s="8">
        <v>923.3122340325936</v>
      </c>
      <c r="CE24" s="8">
        <v>927.6469368447652</v>
      </c>
      <c r="CF24" s="8">
        <v>931.4392229449368</v>
      </c>
      <c r="CG24" s="8">
        <v>934.952321374978</v>
      </c>
      <c r="CH24" s="8">
        <v>939.7603047954835</v>
      </c>
      <c r="CI24" s="8">
        <v>944.6771546529708</v>
      </c>
      <c r="CJ24" s="8">
        <v>949.763522767862</v>
      </c>
      <c r="CK24" s="8">
        <v>955.2917495563015</v>
      </c>
      <c r="CL24" s="8">
        <v>961.0774180777589</v>
      </c>
      <c r="CM24" s="8">
        <v>967.3598321829413</v>
      </c>
      <c r="CN24" s="8">
        <v>974.0196651118094</v>
      </c>
      <c r="CO24" s="8">
        <v>981.2556097285342</v>
      </c>
      <c r="CP24" s="8">
        <v>989.0165772607652</v>
      </c>
      <c r="CQ24" s="8">
        <v>997.107947866949</v>
      </c>
      <c r="CR24" s="8">
        <v>1006.0307124385872</v>
      </c>
      <c r="CS24" s="8">
        <v>1015.4485622977809</v>
      </c>
      <c r="CT24" s="8">
        <v>1025.4935781342574</v>
      </c>
      <c r="CU24" s="8">
        <v>1035.932523370233</v>
      </c>
      <c r="CV24" s="8">
        <v>1046.5262178229677</v>
      </c>
      <c r="CW24" s="8">
        <v>1057.5397000244193</v>
      </c>
      <c r="CX24" s="8">
        <v>1068.4982320299096</v>
      </c>
      <c r="CY24" s="8">
        <v>1079.6919087745846</v>
      </c>
    </row>
    <row r="25" ht="15.75" customHeight="1">
      <c r="A25" s="10" t="s">
        <v>72</v>
      </c>
      <c r="B25" s="10" t="s">
        <v>66</v>
      </c>
      <c r="C25" s="11">
        <v>807.1663909983222</v>
      </c>
      <c r="D25" s="11">
        <v>842.7763826679065</v>
      </c>
      <c r="E25" s="11">
        <v>875.1491023675286</v>
      </c>
      <c r="F25" s="11">
        <v>908.9430634198171</v>
      </c>
      <c r="G25" s="11">
        <v>965.2005336295263</v>
      </c>
      <c r="H25" s="11">
        <v>1057.818095111616</v>
      </c>
      <c r="I25" s="11">
        <v>1090.111856958312</v>
      </c>
      <c r="J25" s="11">
        <v>1019.3064023470045</v>
      </c>
      <c r="K25" s="11">
        <v>1076.6298035712134</v>
      </c>
      <c r="L25" s="11">
        <v>1182.3741081022351</v>
      </c>
      <c r="M25" s="11">
        <v>1096.0534353909866</v>
      </c>
      <c r="N25" s="11">
        <v>1121.7147375919067</v>
      </c>
      <c r="O25" s="11">
        <v>1164.2927597822024</v>
      </c>
      <c r="P25" s="11">
        <v>1256.377355757042</v>
      </c>
      <c r="Q25" s="11">
        <v>1305.7457532989658</v>
      </c>
      <c r="R25" s="11">
        <v>1334.1705803522923</v>
      </c>
      <c r="S25" s="11">
        <v>1351.9558367238533</v>
      </c>
      <c r="T25" s="11">
        <v>1331.6044501322003</v>
      </c>
      <c r="U25" s="11">
        <v>1405.8445713457852</v>
      </c>
      <c r="V25" s="11">
        <v>1403.4955752212395</v>
      </c>
      <c r="W25" s="11">
        <v>1331.9400210071356</v>
      </c>
      <c r="X25" s="11">
        <v>1437.8619807072405</v>
      </c>
      <c r="Y25" s="11">
        <v>1515.3591133540192</v>
      </c>
      <c r="Z25" s="11">
        <v>1617.4713566504493</v>
      </c>
      <c r="AA25" s="11">
        <v>1477.3803860966573</v>
      </c>
      <c r="AB25" s="11">
        <v>1255.5877772277831</v>
      </c>
      <c r="AC25" s="11">
        <v>1332.5914232937744</v>
      </c>
      <c r="AD25" s="11">
        <v>1449.4095666976548</v>
      </c>
      <c r="AE25" s="11">
        <v>1565.1025606973412</v>
      </c>
      <c r="AF25" s="11">
        <v>1558.7069746103423</v>
      </c>
      <c r="AG25" s="11">
        <v>1385.177353342429</v>
      </c>
      <c r="AH25" s="11">
        <v>1304.6206038947716</v>
      </c>
      <c r="AI25" s="11">
        <v>1175.9193036255422</v>
      </c>
      <c r="AJ25" s="11">
        <v>1299.6067802339765</v>
      </c>
      <c r="AK25" s="11">
        <v>1503.8707457532996</v>
      </c>
      <c r="AL25" s="11">
        <v>1556.1803233167134</v>
      </c>
      <c r="AM25" s="11">
        <v>1635.1579157058525</v>
      </c>
      <c r="AN25" s="11">
        <v>1662.1417619432814</v>
      </c>
      <c r="AO25" s="11">
        <v>1655.17373142257</v>
      </c>
      <c r="AP25" s="11">
        <v>1626.8081227589378</v>
      </c>
      <c r="AQ25" s="11">
        <v>1598.1859010732962</v>
      </c>
      <c r="AR25" s="11">
        <v>1417.293460020042</v>
      </c>
      <c r="AS25" s="11">
        <v>1503.5351748783644</v>
      </c>
      <c r="AT25" s="11">
        <v>1573.2549590119406</v>
      </c>
      <c r="AU25" s="11">
        <v>1706.989822405197</v>
      </c>
      <c r="AV25" s="11">
        <v>1635.0000000000002</v>
      </c>
      <c r="AW25" s="11">
        <v>1890.9999999999998</v>
      </c>
      <c r="AX25" s="11">
        <v>2013.0</v>
      </c>
      <c r="AY25" s="11">
        <v>2359.0</v>
      </c>
      <c r="AZ25" s="11">
        <v>2513.0</v>
      </c>
      <c r="BA25" s="11">
        <v>2599.0</v>
      </c>
      <c r="BB25" s="11">
        <v>2633.1619999999994</v>
      </c>
      <c r="BC25" s="11">
        <v>2610.2209899999993</v>
      </c>
      <c r="BD25" s="11">
        <v>2203.4299899999996</v>
      </c>
      <c r="BE25" s="11">
        <v>2439.65834</v>
      </c>
      <c r="BF25" s="11">
        <v>2519.5117</v>
      </c>
      <c r="BG25" s="11">
        <v>2640.2235299999993</v>
      </c>
      <c r="BH25" s="11">
        <v>2410.5984899999994</v>
      </c>
      <c r="BI25" s="11">
        <v>2155.9526</v>
      </c>
      <c r="BJ25" s="11">
        <v>1403.4638090000003</v>
      </c>
      <c r="BK25" s="11">
        <v>1467.6404430000002</v>
      </c>
      <c r="BL25" s="11">
        <v>1398.8121230000002</v>
      </c>
      <c r="BM25" s="11">
        <v>1630.9479999999999</v>
      </c>
      <c r="BN25" s="11">
        <v>1806.344</v>
      </c>
      <c r="BO25" s="11">
        <v>2070.630711615</v>
      </c>
      <c r="BP25" s="11">
        <v>2094.152479835</v>
      </c>
      <c r="BQ25" s="11">
        <v>2258.1857235299994</v>
      </c>
      <c r="BR25" s="11">
        <v>2441.114179395001</v>
      </c>
      <c r="BS25" s="11">
        <v>2347.4079999999994</v>
      </c>
      <c r="BT25" s="11">
        <v>2485.176999999999</v>
      </c>
      <c r="BU25" s="11">
        <v>2570.856</v>
      </c>
      <c r="BV25" s="11">
        <v>2514.272</v>
      </c>
      <c r="BW25" s="11">
        <v>2515.048</v>
      </c>
      <c r="BX25" s="11">
        <v>2221.1409999999996</v>
      </c>
      <c r="BY25" s="11">
        <v>2280.5621455177725</v>
      </c>
      <c r="BZ25" s="11">
        <v>2000.3335430144834</v>
      </c>
      <c r="CA25" s="11">
        <v>2027.1341788065256</v>
      </c>
      <c r="CB25" s="11">
        <v>2052.6819953893064</v>
      </c>
      <c r="CC25" s="11">
        <v>2077.3613371787433</v>
      </c>
      <c r="CD25" s="11">
        <v>2100.5341931586154</v>
      </c>
      <c r="CE25" s="11">
        <v>2122.60520649964</v>
      </c>
      <c r="CF25" s="11">
        <v>2142.594888443302</v>
      </c>
      <c r="CG25" s="11">
        <v>2161.269510557533</v>
      </c>
      <c r="CH25" s="11">
        <v>2183.6701711157</v>
      </c>
      <c r="CI25" s="11">
        <v>2205.7072880632695</v>
      </c>
      <c r="CJ25" s="11">
        <v>2227.4783811030284</v>
      </c>
      <c r="CK25" s="11">
        <v>2249.793145563679</v>
      </c>
      <c r="CL25" s="11">
        <v>2272.0200822595216</v>
      </c>
      <c r="CM25" s="11">
        <v>2294.9452425235286</v>
      </c>
      <c r="CN25" s="11">
        <v>2318.2540768748586</v>
      </c>
      <c r="CO25" s="11">
        <v>2342.699197779053</v>
      </c>
      <c r="CP25" s="11">
        <v>2368.285549591579</v>
      </c>
      <c r="CQ25" s="11">
        <v>2394.617280721206</v>
      </c>
      <c r="CR25" s="11">
        <v>2423.5048730165654</v>
      </c>
      <c r="CS25" s="11">
        <v>2454.1517835203485</v>
      </c>
      <c r="CT25" s="11">
        <v>2487.2306284725055</v>
      </c>
      <c r="CU25" s="11">
        <v>2522.272021592842</v>
      </c>
      <c r="CV25" s="11">
        <v>2558.775434084462</v>
      </c>
      <c r="CW25" s="11">
        <v>2597.7529403715234</v>
      </c>
      <c r="CX25" s="11">
        <v>2637.9048381828397</v>
      </c>
      <c r="CY25" s="11">
        <v>2680.2207685517496</v>
      </c>
    </row>
    <row r="26" ht="15.75" customHeight="1">
      <c r="A26" s="5" t="s">
        <v>73</v>
      </c>
      <c r="B26" s="5" t="s">
        <v>62</v>
      </c>
      <c r="C26" s="8">
        <v>81.6705984190572</v>
      </c>
      <c r="D26" s="8">
        <v>85.2736836834914</v>
      </c>
      <c r="E26" s="8">
        <v>88.54921574206796</v>
      </c>
      <c r="F26" s="8">
        <v>91.96855164711862</v>
      </c>
      <c r="G26" s="8">
        <v>97.66078723671811</v>
      </c>
      <c r="H26" s="8">
        <v>107.0320045652798</v>
      </c>
      <c r="I26" s="8">
        <v>110.29954752127446</v>
      </c>
      <c r="J26" s="8">
        <v>103.13531978096098</v>
      </c>
      <c r="K26" s="8">
        <v>108.93540825541605</v>
      </c>
      <c r="L26" s="8">
        <v>119.63481388821764</v>
      </c>
      <c r="M26" s="8">
        <v>110.90072749056198</v>
      </c>
      <c r="N26" s="8">
        <v>113.49718582967755</v>
      </c>
      <c r="O26" s="8">
        <v>117.8053093969639</v>
      </c>
      <c r="P26" s="8">
        <v>127.12260028309781</v>
      </c>
      <c r="Q26" s="8">
        <v>132.11778667242706</v>
      </c>
      <c r="R26" s="8">
        <v>134.9938636019089</v>
      </c>
      <c r="S26" s="8">
        <v>136.79340895848054</v>
      </c>
      <c r="T26" s="8">
        <v>134.73421776799736</v>
      </c>
      <c r="U26" s="8">
        <v>142.2459714706232</v>
      </c>
      <c r="V26" s="8">
        <v>142.00829566881188</v>
      </c>
      <c r="W26" s="8">
        <v>134.7681714539704</v>
      </c>
      <c r="X26" s="8">
        <v>145.48555256758124</v>
      </c>
      <c r="Y26" s="8">
        <v>153.32685675171024</v>
      </c>
      <c r="Z26" s="8">
        <v>163.6587636657447</v>
      </c>
      <c r="AA26" s="8">
        <v>149.4840984098192</v>
      </c>
      <c r="AB26" s="8">
        <v>127.04270925727887</v>
      </c>
      <c r="AC26" s="8">
        <v>134.834081550271</v>
      </c>
      <c r="AD26" s="8">
        <v>146.65395882018325</v>
      </c>
      <c r="AE26" s="8">
        <v>158.35999137830345</v>
      </c>
      <c r="AF26" s="8">
        <v>157.71287406917006</v>
      </c>
      <c r="AG26" s="8">
        <v>140.15482386981245</v>
      </c>
      <c r="AH26" s="8">
        <v>132.00394196063505</v>
      </c>
      <c r="AI26" s="8">
        <v>118.9817047521478</v>
      </c>
      <c r="AJ26" s="8">
        <v>131.4966339466848</v>
      </c>
      <c r="AK26" s="8">
        <v>152.16444232604465</v>
      </c>
      <c r="AL26" s="8">
        <v>157.45722278654944</v>
      </c>
      <c r="AM26" s="8">
        <v>165.44832264408896</v>
      </c>
      <c r="AN26" s="8">
        <v>168.17859845145122</v>
      </c>
      <c r="AO26" s="8">
        <v>167.4735601485991</v>
      </c>
      <c r="AP26" s="8">
        <v>164.60347504605363</v>
      </c>
      <c r="AQ26" s="8">
        <v>161.70742536011707</v>
      </c>
      <c r="AR26" s="8">
        <v>143.40439134499786</v>
      </c>
      <c r="AS26" s="8">
        <v>152.1304886400716</v>
      </c>
      <c r="AT26" s="8">
        <v>159.18486621988404</v>
      </c>
      <c r="AU26" s="8">
        <v>172.71640871796706</v>
      </c>
      <c r="AV26" s="8">
        <v>165.43234443892516</v>
      </c>
      <c r="AW26" s="8">
        <v>210.92621488866675</v>
      </c>
      <c r="AX26" s="8">
        <v>181.32478247035914</v>
      </c>
      <c r="AY26" s="8">
        <v>238.6536742283986</v>
      </c>
      <c r="AZ26" s="8">
        <v>252.46030683427745</v>
      </c>
      <c r="BA26" s="8">
        <v>221.98061366103522</v>
      </c>
      <c r="BB26" s="8">
        <v>213.51015289533757</v>
      </c>
      <c r="BC26" s="8">
        <v>233.94558922649827</v>
      </c>
      <c r="BD26" s="8">
        <v>239.10206686591906</v>
      </c>
      <c r="BE26" s="8">
        <v>245.71666510055368</v>
      </c>
      <c r="BF26" s="8">
        <v>264.05627907607885</v>
      </c>
      <c r="BG26" s="8">
        <v>193.6638817599552</v>
      </c>
      <c r="BH26" s="8">
        <v>204.48048170516975</v>
      </c>
      <c r="BI26" s="8">
        <v>121.22582836767292</v>
      </c>
      <c r="BJ26" s="8">
        <v>101.3889136502456</v>
      </c>
      <c r="BK26" s="8">
        <v>92.44695091050872</v>
      </c>
      <c r="BL26" s="8">
        <v>99.7223409022117</v>
      </c>
      <c r="BM26" s="8">
        <v>132.97091177057405</v>
      </c>
      <c r="BN26" s="8">
        <v>141.20696693919118</v>
      </c>
      <c r="BO26" s="8">
        <v>151.11332820764045</v>
      </c>
      <c r="BP26" s="8">
        <v>159.8459656146308</v>
      </c>
      <c r="BQ26" s="8">
        <v>146.07563361926162</v>
      </c>
      <c r="BR26" s="8">
        <v>151.15583425135833</v>
      </c>
      <c r="BS26" s="8">
        <v>158.6121228900762</v>
      </c>
      <c r="BT26" s="8">
        <v>139.0774951587453</v>
      </c>
      <c r="BU26" s="8">
        <v>151.3161010733177</v>
      </c>
      <c r="BV26" s="8">
        <v>156.20263862410215</v>
      </c>
      <c r="BW26" s="8">
        <v>159.0297308450887</v>
      </c>
      <c r="BX26" s="8">
        <v>178.88908519289362</v>
      </c>
      <c r="BY26" s="8">
        <v>183.67482115598114</v>
      </c>
      <c r="BZ26" s="8">
        <v>129.3361094604861</v>
      </c>
      <c r="CA26" s="8">
        <v>132.16181446928022</v>
      </c>
      <c r="CB26" s="8">
        <v>134.89882879440847</v>
      </c>
      <c r="CC26" s="8">
        <v>137.57703700379534</v>
      </c>
      <c r="CD26" s="8">
        <v>140.1292481508499</v>
      </c>
      <c r="CE26" s="8">
        <v>142.58760628027812</v>
      </c>
      <c r="CF26" s="8">
        <v>144.85408683652895</v>
      </c>
      <c r="CG26" s="8">
        <v>146.99580360430627</v>
      </c>
      <c r="CH26" s="8">
        <v>149.4770419703018</v>
      </c>
      <c r="CI26" s="8">
        <v>151.9082607511591</v>
      </c>
      <c r="CJ26" s="8">
        <v>154.29523062932822</v>
      </c>
      <c r="CK26" s="8">
        <v>156.7112429427907</v>
      </c>
      <c r="CL26" s="8">
        <v>159.0987001922149</v>
      </c>
      <c r="CM26" s="8">
        <v>161.53372549310188</v>
      </c>
      <c r="CN26" s="8">
        <v>163.99440407883048</v>
      </c>
      <c r="CO26" s="8">
        <v>166.55997911921804</v>
      </c>
      <c r="CP26" s="8">
        <v>169.24474100671978</v>
      </c>
      <c r="CQ26" s="8">
        <v>172.0306258780056</v>
      </c>
      <c r="CR26" s="8">
        <v>175.10233775742745</v>
      </c>
      <c r="CS26" s="8">
        <v>178.41156663256334</v>
      </c>
      <c r="CT26" s="8">
        <v>182.04560027629122</v>
      </c>
      <c r="CU26" s="8">
        <v>185.99159923309526</v>
      </c>
      <c r="CV26" s="8">
        <v>190.23674127285813</v>
      </c>
      <c r="CW26" s="8">
        <v>194.90503900533076</v>
      </c>
      <c r="CX26" s="8">
        <v>199.91596545557695</v>
      </c>
      <c r="CY26" s="8">
        <v>205.39420382980097</v>
      </c>
      <c r="CZ26" s="16"/>
    </row>
    <row r="27" ht="15.75" customHeight="1">
      <c r="A27" s="5" t="s">
        <v>73</v>
      </c>
      <c r="B27" s="5" t="s">
        <v>64</v>
      </c>
      <c r="C27" s="8">
        <v>132.83803381281936</v>
      </c>
      <c r="D27" s="8">
        <v>138.6190804811396</v>
      </c>
      <c r="E27" s="8">
        <v>143.94665081674114</v>
      </c>
      <c r="F27" s="8">
        <v>149.8545890842125</v>
      </c>
      <c r="G27" s="8">
        <v>159.67255140258288</v>
      </c>
      <c r="H27" s="8">
        <v>173.8512248931727</v>
      </c>
      <c r="I27" s="8">
        <v>177.43974281395055</v>
      </c>
      <c r="J27" s="8">
        <v>167.95464248724642</v>
      </c>
      <c r="K27" s="8">
        <v>178.14643169157256</v>
      </c>
      <c r="L27" s="8">
        <v>192.3001972561302</v>
      </c>
      <c r="M27" s="8">
        <v>180.0063508271847</v>
      </c>
      <c r="N27" s="8">
        <v>184.49019279987522</v>
      </c>
      <c r="O27" s="8">
        <v>192.28395899426542</v>
      </c>
      <c r="P27" s="8">
        <v>206.6660917361933</v>
      </c>
      <c r="Q27" s="8">
        <v>214.40896772929662</v>
      </c>
      <c r="R27" s="8">
        <v>218.8905169929542</v>
      </c>
      <c r="S27" s="8">
        <v>221.17472513122988</v>
      </c>
      <c r="T27" s="8">
        <v>219.40240072524378</v>
      </c>
      <c r="U27" s="8">
        <v>230.30141219601418</v>
      </c>
      <c r="V27" s="8">
        <v>228.7736216205319</v>
      </c>
      <c r="W27" s="8">
        <v>219.9805957468373</v>
      </c>
      <c r="X27" s="8">
        <v>236.86592398293</v>
      </c>
      <c r="Y27" s="8">
        <v>249.96992888220495</v>
      </c>
      <c r="Z27" s="8">
        <v>262.7005865055565</v>
      </c>
      <c r="AA27" s="8">
        <v>238.39814971004046</v>
      </c>
      <c r="AB27" s="8">
        <v>206.99310907945602</v>
      </c>
      <c r="AC27" s="8">
        <v>220.2672708972654</v>
      </c>
      <c r="AD27" s="8">
        <v>239.38872504929492</v>
      </c>
      <c r="AE27" s="8">
        <v>256.3281643886026</v>
      </c>
      <c r="AF27" s="8">
        <v>252.52012640864194</v>
      </c>
      <c r="AG27" s="8">
        <v>225.623626439351</v>
      </c>
      <c r="AH27" s="8">
        <v>211.62973974247308</v>
      </c>
      <c r="AI27" s="8">
        <v>194.71081631987627</v>
      </c>
      <c r="AJ27" s="8">
        <v>216.30704588910382</v>
      </c>
      <c r="AK27" s="8">
        <v>247.26514847847355</v>
      </c>
      <c r="AL27" s="8">
        <v>256.2762084917625</v>
      </c>
      <c r="AM27" s="8">
        <v>268.3576127792583</v>
      </c>
      <c r="AN27" s="8">
        <v>272.2180710860494</v>
      </c>
      <c r="AO27" s="8">
        <v>270.7230232414606</v>
      </c>
      <c r="AP27" s="8">
        <v>266.0712302704953</v>
      </c>
      <c r="AQ27" s="8">
        <v>258.86694574833194</v>
      </c>
      <c r="AR27" s="8">
        <v>233.64029399361328</v>
      </c>
      <c r="AS27" s="8">
        <v>247.49768990010648</v>
      </c>
      <c r="AT27" s="8">
        <v>259.97809282737774</v>
      </c>
      <c r="AU27" s="8">
        <v>278.4923786792696</v>
      </c>
      <c r="AV27" s="8">
        <v>269.1678268606448</v>
      </c>
      <c r="AW27" s="8">
        <v>265.38607602765615</v>
      </c>
      <c r="AX27" s="8">
        <v>313.8961680436539</v>
      </c>
      <c r="AY27" s="8">
        <v>343.02551121414365</v>
      </c>
      <c r="AZ27" s="8">
        <v>342.3367216196549</v>
      </c>
      <c r="BA27" s="8">
        <v>385.29433908733415</v>
      </c>
      <c r="BB27" s="8">
        <v>344.1710725840026</v>
      </c>
      <c r="BC27" s="8">
        <v>320.72217401460307</v>
      </c>
      <c r="BD27" s="8">
        <v>303.5626572056941</v>
      </c>
      <c r="BE27" s="8">
        <v>397.3303020212149</v>
      </c>
      <c r="BF27" s="8">
        <v>379.59375504547563</v>
      </c>
      <c r="BG27" s="8">
        <v>391.6408154551291</v>
      </c>
      <c r="BH27" s="8">
        <v>302.3854630554954</v>
      </c>
      <c r="BI27" s="8">
        <v>243.83173830054952</v>
      </c>
      <c r="BJ27" s="8">
        <v>144.06491746356969</v>
      </c>
      <c r="BK27" s="8">
        <v>116.37109475930647</v>
      </c>
      <c r="BL27" s="8">
        <v>126.83433624262611</v>
      </c>
      <c r="BM27" s="8">
        <v>121.76698250868787</v>
      </c>
      <c r="BN27" s="8">
        <v>106.67071676072275</v>
      </c>
      <c r="BO27" s="8">
        <v>104.61021168724365</v>
      </c>
      <c r="BP27" s="8">
        <v>90.5704290227687</v>
      </c>
      <c r="BQ27" s="8">
        <v>99.34552909306169</v>
      </c>
      <c r="BR27" s="8">
        <v>93.80191544755218</v>
      </c>
      <c r="BS27" s="8">
        <v>82.55278352206797</v>
      </c>
      <c r="BT27" s="8">
        <v>88.87683704835462</v>
      </c>
      <c r="BU27" s="8">
        <v>137.36371740656537</v>
      </c>
      <c r="BV27" s="8">
        <v>151.96970342623592</v>
      </c>
      <c r="BW27" s="8">
        <v>86.57166779495381</v>
      </c>
      <c r="BX27" s="8">
        <v>57.29807192115318</v>
      </c>
      <c r="BY27" s="8">
        <v>58.83094041960269</v>
      </c>
      <c r="BZ27" s="8">
        <v>252.63510323274204</v>
      </c>
      <c r="CA27" s="8">
        <v>256.63309450764245</v>
      </c>
      <c r="CB27" s="8">
        <v>260.34998207567696</v>
      </c>
      <c r="CC27" s="8">
        <v>263.83041696305736</v>
      </c>
      <c r="CD27" s="8">
        <v>266.98245126234724</v>
      </c>
      <c r="CE27" s="8">
        <v>269.8527004043972</v>
      </c>
      <c r="CF27" s="8">
        <v>272.3043529796578</v>
      </c>
      <c r="CG27" s="8">
        <v>274.4316898922498</v>
      </c>
      <c r="CH27" s="8">
        <v>276.88759129605023</v>
      </c>
      <c r="CI27" s="8">
        <v>279.12380042254154</v>
      </c>
      <c r="CJ27" s="8">
        <v>281.1464304774654</v>
      </c>
      <c r="CK27" s="8">
        <v>283.0558703662009</v>
      </c>
      <c r="CL27" s="8">
        <v>284.76710453983105</v>
      </c>
      <c r="CM27" s="8">
        <v>286.38239754503047</v>
      </c>
      <c r="CN27" s="8">
        <v>287.86444736269186</v>
      </c>
      <c r="CO27" s="8">
        <v>289.3170268114409</v>
      </c>
      <c r="CP27" s="8">
        <v>290.7503153745238</v>
      </c>
      <c r="CQ27" s="8">
        <v>292.1264098718457</v>
      </c>
      <c r="CR27" s="8">
        <v>293.69077936176836</v>
      </c>
      <c r="CS27" s="8">
        <v>295.3565465048596</v>
      </c>
      <c r="CT27" s="8">
        <v>297.2242614758725</v>
      </c>
      <c r="CU27" s="8">
        <v>299.2487633970668</v>
      </c>
      <c r="CV27" s="8">
        <v>301.38031499439967</v>
      </c>
      <c r="CW27" s="8">
        <v>303.7569496685792</v>
      </c>
      <c r="CX27" s="8">
        <v>306.22359808195324</v>
      </c>
      <c r="CY27" s="8">
        <v>308.9090503042353</v>
      </c>
      <c r="CZ27" s="16"/>
    </row>
    <row r="28" ht="15.75" customHeight="1">
      <c r="A28" s="5" t="s">
        <v>73</v>
      </c>
      <c r="B28" s="5" t="s">
        <v>65</v>
      </c>
      <c r="C28" s="8">
        <v>86.2367411363668</v>
      </c>
      <c r="D28" s="8">
        <v>90.04127223147344</v>
      </c>
      <c r="E28" s="8">
        <v>93.49993686338857</v>
      </c>
      <c r="F28" s="8">
        <v>97.11044530841218</v>
      </c>
      <c r="G28" s="8">
        <v>103.12092957728908</v>
      </c>
      <c r="H28" s="8">
        <v>113.01608473152432</v>
      </c>
      <c r="I28" s="8">
        <v>116.46631359604453</v>
      </c>
      <c r="J28" s="8">
        <v>108.90153918465455</v>
      </c>
      <c r="K28" s="8">
        <v>115.0259063133628</v>
      </c>
      <c r="L28" s="8">
        <v>126.32350779700265</v>
      </c>
      <c r="M28" s="8">
        <v>117.10110509251187</v>
      </c>
      <c r="N28" s="8">
        <v>119.84272949585925</v>
      </c>
      <c r="O28" s="8">
        <v>124.39171706356713</v>
      </c>
      <c r="P28" s="8">
        <v>134.22993078788667</v>
      </c>
      <c r="Q28" s="8">
        <v>139.50439435155727</v>
      </c>
      <c r="R28" s="8">
        <v>142.54127061372662</v>
      </c>
      <c r="S28" s="8">
        <v>144.44142721943123</v>
      </c>
      <c r="T28" s="8">
        <v>142.2671081733919</v>
      </c>
      <c r="U28" s="8">
        <v>150.19883846646067</v>
      </c>
      <c r="V28" s="8">
        <v>149.947874386462</v>
      </c>
      <c r="W28" s="8">
        <v>142.3029601848203</v>
      </c>
      <c r="X28" s="8">
        <v>153.6195421450987</v>
      </c>
      <c r="Y28" s="8">
        <v>161.89924784320772</v>
      </c>
      <c r="Z28" s="8">
        <v>172.80880402668149</v>
      </c>
      <c r="AA28" s="8">
        <v>157.84164372625364</v>
      </c>
      <c r="AB28" s="8">
        <v>134.14557311393753</v>
      </c>
      <c r="AC28" s="8">
        <v>142.37255526582834</v>
      </c>
      <c r="AD28" s="8">
        <v>154.85327312660502</v>
      </c>
      <c r="AE28" s="8">
        <v>167.21378130200412</v>
      </c>
      <c r="AF28" s="8">
        <v>166.53048414301603</v>
      </c>
      <c r="AG28" s="8">
        <v>147.99077635084168</v>
      </c>
      <c r="AH28" s="8">
        <v>139.38418466617972</v>
      </c>
      <c r="AI28" s="8">
        <v>125.63388381246835</v>
      </c>
      <c r="AJ28" s="8">
        <v>138.84851343660262</v>
      </c>
      <c r="AK28" s="8">
        <v>160.67184368724762</v>
      </c>
      <c r="AL28" s="8">
        <v>166.26053958637874</v>
      </c>
      <c r="AM28" s="8">
        <v>174.69841592314245</v>
      </c>
      <c r="AN28" s="8">
        <v>177.5813394303546</v>
      </c>
      <c r="AO28" s="8">
        <v>176.83688295775337</v>
      </c>
      <c r="AP28" s="8">
        <v>173.80633352113017</v>
      </c>
      <c r="AQ28" s="8">
        <v>170.7483678404735</v>
      </c>
      <c r="AR28" s="8">
        <v>151.42202473872337</v>
      </c>
      <c r="AS28" s="8">
        <v>160.6359916758192</v>
      </c>
      <c r="AT28" s="8">
        <v>168.0847742855291</v>
      </c>
      <c r="AU28" s="8">
        <v>182.37285531066632</v>
      </c>
      <c r="AV28" s="8">
        <v>174.6815443883526</v>
      </c>
      <c r="AW28" s="8">
        <v>178.63404115846905</v>
      </c>
      <c r="AX28" s="8">
        <v>194.35461326478026</v>
      </c>
      <c r="AY28" s="8">
        <v>174.14401488555842</v>
      </c>
      <c r="AZ28" s="8">
        <v>191.39977643513427</v>
      </c>
      <c r="BA28" s="8">
        <v>235.5368170598516</v>
      </c>
      <c r="BB28" s="8">
        <v>248.9446954665154</v>
      </c>
      <c r="BC28" s="8">
        <v>232.4321231065347</v>
      </c>
      <c r="BD28" s="8">
        <v>184.09051082553782</v>
      </c>
      <c r="BE28" s="8">
        <v>179.76943347392398</v>
      </c>
      <c r="BF28" s="8">
        <v>162.41058038647333</v>
      </c>
      <c r="BG28" s="8">
        <v>198.705215391599</v>
      </c>
      <c r="BH28" s="8">
        <v>245.70329521994003</v>
      </c>
      <c r="BI28" s="8">
        <v>259.7129806336281</v>
      </c>
      <c r="BJ28" s="8">
        <v>232.18681117180262</v>
      </c>
      <c r="BK28" s="8">
        <v>259.96774284763785</v>
      </c>
      <c r="BL28" s="8">
        <v>247.62504877312927</v>
      </c>
      <c r="BM28" s="8">
        <v>248.29369733913333</v>
      </c>
      <c r="BN28" s="8">
        <v>296.12897307566936</v>
      </c>
      <c r="BO28" s="8">
        <v>279.5250275020395</v>
      </c>
      <c r="BP28" s="8">
        <v>331.8629849645291</v>
      </c>
      <c r="BQ28" s="8">
        <v>337.98232771936546</v>
      </c>
      <c r="BR28" s="8">
        <v>321.3023393927634</v>
      </c>
      <c r="BS28" s="8">
        <v>308.82596415751163</v>
      </c>
      <c r="BT28" s="8">
        <v>310.3816677929001</v>
      </c>
      <c r="BU28" s="8">
        <v>301.4071815201169</v>
      </c>
      <c r="BV28" s="8">
        <v>280.20765794966184</v>
      </c>
      <c r="BW28" s="8">
        <v>313.57260135995756</v>
      </c>
      <c r="BX28" s="8">
        <v>335.0258428859532</v>
      </c>
      <c r="BY28" s="8">
        <v>343.9886324442661</v>
      </c>
      <c r="BZ28" s="8">
        <v>189.68268596078997</v>
      </c>
      <c r="CA28" s="8">
        <v>189.64932020134984</v>
      </c>
      <c r="CB28" s="8">
        <v>189.59302053093234</v>
      </c>
      <c r="CC28" s="8">
        <v>189.56904156603014</v>
      </c>
      <c r="CD28" s="8">
        <v>189.53723786050068</v>
      </c>
      <c r="CE28" s="8">
        <v>189.55136358023083</v>
      </c>
      <c r="CF28" s="8">
        <v>189.53722472739537</v>
      </c>
      <c r="CG28" s="8">
        <v>189.57692444035274</v>
      </c>
      <c r="CH28" s="8">
        <v>190.13045815445912</v>
      </c>
      <c r="CI28" s="8">
        <v>190.83251637744252</v>
      </c>
      <c r="CJ28" s="8">
        <v>191.6950179108644</v>
      </c>
      <c r="CK28" s="8">
        <v>192.79110468331237</v>
      </c>
      <c r="CL28" s="8">
        <v>194.06546267128215</v>
      </c>
      <c r="CM28" s="8">
        <v>195.58861683050236</v>
      </c>
      <c r="CN28" s="8">
        <v>197.3358619738483</v>
      </c>
      <c r="CO28" s="8">
        <v>199.37860926303074</v>
      </c>
      <c r="CP28" s="8">
        <v>201.72661032677388</v>
      </c>
      <c r="CQ28" s="8">
        <v>204.36025708185116</v>
      </c>
      <c r="CR28" s="8">
        <v>207.45408497369317</v>
      </c>
      <c r="CS28" s="8">
        <v>210.96305462915007</v>
      </c>
      <c r="CT28" s="8">
        <v>214.97240472486192</v>
      </c>
      <c r="CU28" s="8">
        <v>219.47365459765388</v>
      </c>
      <c r="CV28" s="8">
        <v>224.45876169010808</v>
      </c>
      <c r="CW28" s="8">
        <v>230.04709676936</v>
      </c>
      <c r="CX28" s="8">
        <v>236.16317249627718</v>
      </c>
      <c r="CY28" s="8">
        <v>242.92031352871163</v>
      </c>
      <c r="CZ28" s="16"/>
    </row>
    <row r="29" ht="15.75" customHeight="1">
      <c r="A29" s="10" t="s">
        <v>73</v>
      </c>
      <c r="B29" s="10" t="s">
        <v>66</v>
      </c>
      <c r="C29" s="11">
        <v>300.74537336824335</v>
      </c>
      <c r="D29" s="11">
        <v>313.93403639610443</v>
      </c>
      <c r="E29" s="11">
        <v>325.9958034221977</v>
      </c>
      <c r="F29" s="11">
        <v>338.9335860397433</v>
      </c>
      <c r="G29" s="11">
        <v>360.4542682165901</v>
      </c>
      <c r="H29" s="11">
        <v>393.89931418997685</v>
      </c>
      <c r="I29" s="11">
        <v>404.20560393126954</v>
      </c>
      <c r="J29" s="11">
        <v>379.99150145286194</v>
      </c>
      <c r="K29" s="11">
        <v>402.1077462603514</v>
      </c>
      <c r="L29" s="11">
        <v>438.2585189413505</v>
      </c>
      <c r="M29" s="11">
        <v>408.00818341025854</v>
      </c>
      <c r="N29" s="11">
        <v>417.83010812541204</v>
      </c>
      <c r="O29" s="11">
        <v>434.48098545479644</v>
      </c>
      <c r="P29" s="11">
        <v>468.01862280717774</v>
      </c>
      <c r="Q29" s="11">
        <v>486.03114875328095</v>
      </c>
      <c r="R29" s="11">
        <v>496.4256512085897</v>
      </c>
      <c r="S29" s="11">
        <v>502.4095613091416</v>
      </c>
      <c r="T29" s="11">
        <v>496.403726666633</v>
      </c>
      <c r="U29" s="11">
        <v>522.7462221330981</v>
      </c>
      <c r="V29" s="11">
        <v>520.7297916758058</v>
      </c>
      <c r="W29" s="11">
        <v>497.05172738562806</v>
      </c>
      <c r="X29" s="11">
        <v>535.9710186956099</v>
      </c>
      <c r="Y29" s="11">
        <v>565.1960334771229</v>
      </c>
      <c r="Z29" s="11">
        <v>599.1681541979826</v>
      </c>
      <c r="AA29" s="11">
        <v>545.7238918461134</v>
      </c>
      <c r="AB29" s="11">
        <v>468.18139145067244</v>
      </c>
      <c r="AC29" s="11">
        <v>497.4739077133648</v>
      </c>
      <c r="AD29" s="11">
        <v>540.8959569960832</v>
      </c>
      <c r="AE29" s="11">
        <v>581.9019370689102</v>
      </c>
      <c r="AF29" s="11">
        <v>576.763484620828</v>
      </c>
      <c r="AG29" s="11">
        <v>513.7692266600051</v>
      </c>
      <c r="AH29" s="11">
        <v>483.01786636928784</v>
      </c>
      <c r="AI29" s="11">
        <v>439.32640488449243</v>
      </c>
      <c r="AJ29" s="11">
        <v>486.65219327239123</v>
      </c>
      <c r="AK29" s="11">
        <v>560.1014344917658</v>
      </c>
      <c r="AL29" s="11">
        <v>579.9939708646907</v>
      </c>
      <c r="AM29" s="11">
        <v>608.5043513464897</v>
      </c>
      <c r="AN29" s="11">
        <v>617.9780089678552</v>
      </c>
      <c r="AO29" s="11">
        <v>615.033466347813</v>
      </c>
      <c r="AP29" s="11">
        <v>604.4810388376791</v>
      </c>
      <c r="AQ29" s="11">
        <v>591.3227389489225</v>
      </c>
      <c r="AR29" s="11">
        <v>528.4667100773345</v>
      </c>
      <c r="AS29" s="11">
        <v>560.2641702159973</v>
      </c>
      <c r="AT29" s="11">
        <v>587.2477333327909</v>
      </c>
      <c r="AU29" s="11">
        <v>633.581642707903</v>
      </c>
      <c r="AV29" s="11">
        <v>609.2817156879225</v>
      </c>
      <c r="AW29" s="11">
        <v>654.9463320747919</v>
      </c>
      <c r="AX29" s="11">
        <v>689.5755637787934</v>
      </c>
      <c r="AY29" s="11">
        <v>755.8232003281007</v>
      </c>
      <c r="AZ29" s="11">
        <v>786.1968048890667</v>
      </c>
      <c r="BA29" s="11">
        <v>842.811769808221</v>
      </c>
      <c r="BB29" s="11">
        <v>806.6259209458556</v>
      </c>
      <c r="BC29" s="11">
        <v>787.099886347636</v>
      </c>
      <c r="BD29" s="11">
        <v>726.755234897151</v>
      </c>
      <c r="BE29" s="11">
        <v>822.8164005956926</v>
      </c>
      <c r="BF29" s="11">
        <v>806.0606145080278</v>
      </c>
      <c r="BG29" s="11">
        <v>784.0099126066833</v>
      </c>
      <c r="BH29" s="11">
        <v>752.5692399806052</v>
      </c>
      <c r="BI29" s="11">
        <v>624.7705473018505</v>
      </c>
      <c r="BJ29" s="11">
        <v>477.6406422856179</v>
      </c>
      <c r="BK29" s="11">
        <v>468.78578851745306</v>
      </c>
      <c r="BL29" s="11">
        <v>474.18172591796707</v>
      </c>
      <c r="BM29" s="11">
        <v>503.0315916183953</v>
      </c>
      <c r="BN29" s="11">
        <v>544.0066567755832</v>
      </c>
      <c r="BO29" s="11">
        <v>535.2485673969236</v>
      </c>
      <c r="BP29" s="11">
        <v>582.2793796019287</v>
      </c>
      <c r="BQ29" s="11">
        <v>583.4034904316887</v>
      </c>
      <c r="BR29" s="11">
        <v>566.2600890916739</v>
      </c>
      <c r="BS29" s="11">
        <v>549.9908705696557</v>
      </c>
      <c r="BT29" s="11">
        <v>538.336</v>
      </c>
      <c r="BU29" s="11">
        <v>590.087</v>
      </c>
      <c r="BV29" s="11">
        <v>588.3799999999999</v>
      </c>
      <c r="BW29" s="11">
        <v>559.1740000000001</v>
      </c>
      <c r="BX29" s="11">
        <v>571.213</v>
      </c>
      <c r="BY29" s="11">
        <v>586.4943940198499</v>
      </c>
      <c r="BZ29" s="11">
        <v>571.6538986540181</v>
      </c>
      <c r="CA29" s="11">
        <v>578.4442291782725</v>
      </c>
      <c r="CB29" s="11">
        <v>584.8418314010178</v>
      </c>
      <c r="CC29" s="11">
        <v>590.9764955328828</v>
      </c>
      <c r="CD29" s="11">
        <v>596.6489372736978</v>
      </c>
      <c r="CE29" s="11">
        <v>601.9916702649061</v>
      </c>
      <c r="CF29" s="11">
        <v>606.6956645435821</v>
      </c>
      <c r="CG29" s="11">
        <v>611.0044179369088</v>
      </c>
      <c r="CH29" s="11">
        <v>616.4950914208111</v>
      </c>
      <c r="CI29" s="11">
        <v>621.8645775511432</v>
      </c>
      <c r="CJ29" s="11">
        <v>627.136679017658</v>
      </c>
      <c r="CK29" s="11">
        <v>632.558217992304</v>
      </c>
      <c r="CL29" s="11">
        <v>637.9312674033281</v>
      </c>
      <c r="CM29" s="11">
        <v>643.5047398686347</v>
      </c>
      <c r="CN29" s="11">
        <v>649.1947134153706</v>
      </c>
      <c r="CO29" s="11">
        <v>655.2556151936897</v>
      </c>
      <c r="CP29" s="11">
        <v>661.7216667080174</v>
      </c>
      <c r="CQ29" s="11">
        <v>668.5172928317024</v>
      </c>
      <c r="CR29" s="11">
        <v>676.247202092889</v>
      </c>
      <c r="CS29" s="11">
        <v>684.731167766573</v>
      </c>
      <c r="CT29" s="11">
        <v>694.2422664770256</v>
      </c>
      <c r="CU29" s="11">
        <v>704.7140172278159</v>
      </c>
      <c r="CV29" s="11">
        <v>716.0758179573659</v>
      </c>
      <c r="CW29" s="11">
        <v>728.7090854432699</v>
      </c>
      <c r="CX29" s="11">
        <v>742.3027360338074</v>
      </c>
      <c r="CY29" s="11">
        <v>757.2235676627479</v>
      </c>
      <c r="CZ29" s="16"/>
    </row>
    <row r="30" ht="15.75" customHeight="1">
      <c r="A30" s="5" t="s">
        <v>75</v>
      </c>
      <c r="B30" s="5" t="s">
        <v>62</v>
      </c>
      <c r="C30" s="8">
        <v>38.098971510989514</v>
      </c>
      <c r="D30" s="8">
        <v>39.77979478764758</v>
      </c>
      <c r="E30" s="8">
        <v>41.307815948245825</v>
      </c>
      <c r="F30" s="8">
        <v>42.90292096467522</v>
      </c>
      <c r="G30" s="8">
        <v>45.5583235913246</v>
      </c>
      <c r="H30" s="8">
        <v>49.92995486298738</v>
      </c>
      <c r="I30" s="8">
        <v>51.454249142706125</v>
      </c>
      <c r="J30" s="8">
        <v>48.1121687140074</v>
      </c>
      <c r="K30" s="8">
        <v>50.81788423253015</v>
      </c>
      <c r="L30" s="8">
        <v>55.809109450411114</v>
      </c>
      <c r="M30" s="8">
        <v>51.73469692888909</v>
      </c>
      <c r="N30" s="8">
        <v>52.94593321472916</v>
      </c>
      <c r="O30" s="8">
        <v>54.95565372900381</v>
      </c>
      <c r="P30" s="8">
        <v>59.30212855472991</v>
      </c>
      <c r="Q30" s="8">
        <v>61.63236082464223</v>
      </c>
      <c r="R30" s="8">
        <v>62.97403794126509</v>
      </c>
      <c r="S30" s="8">
        <v>63.81351785937424</v>
      </c>
      <c r="T30" s="8">
        <v>62.85291431268107</v>
      </c>
      <c r="U30" s="8">
        <v>66.35711405963839</v>
      </c>
      <c r="V30" s="8">
        <v>66.24623935347303</v>
      </c>
      <c r="W30" s="8">
        <v>62.86875355641898</v>
      </c>
      <c r="X30" s="8">
        <v>67.86836425627884</v>
      </c>
      <c r="Y30" s="8">
        <v>71.52629783951586</v>
      </c>
      <c r="Z30" s="8">
        <v>76.34608653693948</v>
      </c>
      <c r="AA30" s="8">
        <v>69.73366813647256</v>
      </c>
      <c r="AB30" s="8">
        <v>59.26485974593483</v>
      </c>
      <c r="AC30" s="8">
        <v>62.89950032367492</v>
      </c>
      <c r="AD30" s="8">
        <v>68.41342058490687</v>
      </c>
      <c r="AE30" s="8">
        <v>73.87423279360586</v>
      </c>
      <c r="AF30" s="8">
        <v>73.5723554423657</v>
      </c>
      <c r="AG30" s="8">
        <v>65.3816029894272</v>
      </c>
      <c r="AH30" s="8">
        <v>61.57925277210924</v>
      </c>
      <c r="AI30" s="8">
        <v>55.50443693851135</v>
      </c>
      <c r="AJ30" s="8">
        <v>61.34259583626049</v>
      </c>
      <c r="AK30" s="8">
        <v>70.98403667154746</v>
      </c>
      <c r="AL30" s="8">
        <v>73.45309525422145</v>
      </c>
      <c r="AM30" s="8">
        <v>77.18090785394924</v>
      </c>
      <c r="AN30" s="8">
        <v>78.45456939452107</v>
      </c>
      <c r="AO30" s="8">
        <v>78.1256721569045</v>
      </c>
      <c r="AP30" s="8">
        <v>76.78679020094128</v>
      </c>
      <c r="AQ30" s="8">
        <v>75.43579588211966</v>
      </c>
      <c r="AR30" s="8">
        <v>66.89751178716703</v>
      </c>
      <c r="AS30" s="8">
        <v>70.96819742780956</v>
      </c>
      <c r="AT30" s="8">
        <v>74.25903324441504</v>
      </c>
      <c r="AU30" s="8">
        <v>80.57143773408157</v>
      </c>
      <c r="AV30" s="8">
        <v>77.17345409219023</v>
      </c>
      <c r="AW30" s="8">
        <v>69.20119721413216</v>
      </c>
      <c r="AX30" s="8">
        <v>68.3862088915168</v>
      </c>
      <c r="AY30" s="8">
        <v>78.0497618837909</v>
      </c>
      <c r="AZ30" s="8">
        <v>81.98722250329753</v>
      </c>
      <c r="BA30" s="8">
        <v>86.44923670479324</v>
      </c>
      <c r="BB30" s="8">
        <v>86.83118597931639</v>
      </c>
      <c r="BC30" s="8">
        <v>107.02360872815544</v>
      </c>
      <c r="BD30" s="8">
        <v>135.8338848554624</v>
      </c>
      <c r="BE30" s="8">
        <v>149.57534115561128</v>
      </c>
      <c r="BF30" s="8">
        <v>143.8602657443341</v>
      </c>
      <c r="BG30" s="8">
        <v>126.65435637810921</v>
      </c>
      <c r="BH30" s="8">
        <v>110.3803187985894</v>
      </c>
      <c r="BI30" s="8">
        <v>76.50016697126463</v>
      </c>
      <c r="BJ30" s="8">
        <v>67.28106675615585</v>
      </c>
      <c r="BK30" s="8">
        <v>62.71681391857598</v>
      </c>
      <c r="BL30" s="8">
        <v>67.7543429722779</v>
      </c>
      <c r="BM30" s="8">
        <v>67.42496449229542</v>
      </c>
      <c r="BN30" s="8">
        <v>72.87330680618854</v>
      </c>
      <c r="BO30" s="8">
        <v>97.76412984747324</v>
      </c>
      <c r="BP30" s="8">
        <v>106.95705204803507</v>
      </c>
      <c r="BQ30" s="8">
        <v>114.78957756607693</v>
      </c>
      <c r="BR30" s="8">
        <v>125.55964769754121</v>
      </c>
      <c r="BS30" s="8">
        <v>122.40163495101996</v>
      </c>
      <c r="BT30" s="8">
        <v>154.74469565887136</v>
      </c>
      <c r="BU30" s="8">
        <v>202.6473973847307</v>
      </c>
      <c r="BV30" s="8">
        <v>218.98557503402913</v>
      </c>
      <c r="BW30" s="8">
        <v>181.00488618091845</v>
      </c>
      <c r="BX30" s="8">
        <v>176.6920344037379</v>
      </c>
      <c r="BY30" s="8">
        <v>181.4189936954424</v>
      </c>
      <c r="BZ30" s="8">
        <v>66.24036764650828</v>
      </c>
      <c r="CA30" s="8">
        <v>67.49294904467024</v>
      </c>
      <c r="CB30" s="8">
        <v>68.68618582726867</v>
      </c>
      <c r="CC30" s="8">
        <v>69.83475263608034</v>
      </c>
      <c r="CD30" s="8">
        <v>70.90065509322085</v>
      </c>
      <c r="CE30" s="8">
        <v>71.89923990645912</v>
      </c>
      <c r="CF30" s="8">
        <v>72.77524346339851</v>
      </c>
      <c r="CG30" s="8">
        <v>73.56227294507335</v>
      </c>
      <c r="CH30" s="8">
        <v>74.5082718621261</v>
      </c>
      <c r="CI30" s="8">
        <v>75.39944267244391</v>
      </c>
      <c r="CJ30" s="8">
        <v>76.2351176752527</v>
      </c>
      <c r="CK30" s="8">
        <v>77.05068440306968</v>
      </c>
      <c r="CL30" s="8">
        <v>77.81031676527255</v>
      </c>
      <c r="CM30" s="8">
        <v>78.54997949226527</v>
      </c>
      <c r="CN30" s="8">
        <v>79.25215427988496</v>
      </c>
      <c r="CO30" s="8">
        <v>79.95349398896087</v>
      </c>
      <c r="CP30" s="8">
        <v>80.65505341478911</v>
      </c>
      <c r="CQ30" s="8">
        <v>81.33996408228904</v>
      </c>
      <c r="CR30" s="8">
        <v>82.10037552297763</v>
      </c>
      <c r="CS30" s="8">
        <v>82.90218049928808</v>
      </c>
      <c r="CT30" s="8">
        <v>83.78407309170598</v>
      </c>
      <c r="CU30" s="8">
        <v>84.73041539115184</v>
      </c>
      <c r="CV30" s="8">
        <v>85.7254140291625</v>
      </c>
      <c r="CW30" s="8">
        <v>86.826686608415</v>
      </c>
      <c r="CX30" s="8">
        <v>87.98172340421024</v>
      </c>
      <c r="CY30" s="8">
        <v>89.24819243475031</v>
      </c>
    </row>
    <row r="31" ht="15.75" customHeight="1">
      <c r="A31" s="5" t="s">
        <v>75</v>
      </c>
      <c r="B31" s="5" t="s">
        <v>64</v>
      </c>
      <c r="C31" s="8">
        <v>31.438833201063805</v>
      </c>
      <c r="D31" s="8">
        <v>32.82582924162821</v>
      </c>
      <c r="E31" s="8">
        <v>34.0867347330504</v>
      </c>
      <c r="F31" s="8">
        <v>35.402997050925265</v>
      </c>
      <c r="G31" s="8">
        <v>37.59420476467724</v>
      </c>
      <c r="H31" s="8">
        <v>41.201624621843635</v>
      </c>
      <c r="I31" s="8">
        <v>42.45945473401846</v>
      </c>
      <c r="J31" s="8">
        <v>39.70160839393835</v>
      </c>
      <c r="K31" s="8">
        <v>41.934333727529825</v>
      </c>
      <c r="L31" s="8">
        <v>46.053035384571686</v>
      </c>
      <c r="M31" s="8">
        <v>42.690877022383134</v>
      </c>
      <c r="N31" s="8">
        <v>43.69037527777877</v>
      </c>
      <c r="O31" s="8">
        <v>45.34877353692369</v>
      </c>
      <c r="P31" s="8">
        <v>48.93543458417034</v>
      </c>
      <c r="Q31" s="8">
        <v>50.85831545858917</v>
      </c>
      <c r="R31" s="8">
        <v>51.9654519876428</v>
      </c>
      <c r="S31" s="8">
        <v>52.658181163113156</v>
      </c>
      <c r="T31" s="8">
        <v>51.865502162103226</v>
      </c>
      <c r="U31" s="8">
        <v>54.757127499443996</v>
      </c>
      <c r="V31" s="8">
        <v>54.665634966834695</v>
      </c>
      <c r="W31" s="8">
        <v>51.87857252390455</v>
      </c>
      <c r="X31" s="8">
        <v>56.004193784253005</v>
      </c>
      <c r="Y31" s="8">
        <v>59.02267851554783</v>
      </c>
      <c r="Z31" s="8">
        <v>62.99991272721062</v>
      </c>
      <c r="AA31" s="8">
        <v>57.54342109756229</v>
      </c>
      <c r="AB31" s="8">
        <v>48.90468079169662</v>
      </c>
      <c r="AC31" s="8">
        <v>51.90394440269537</v>
      </c>
      <c r="AD31" s="8">
        <v>56.45396799918104</v>
      </c>
      <c r="AE31" s="8">
        <v>60.960167441391675</v>
      </c>
      <c r="AF31" s="8">
        <v>60.71106172235461</v>
      </c>
      <c r="AG31" s="8">
        <v>53.952146981444585</v>
      </c>
      <c r="AH31" s="8">
        <v>50.81449130431413</v>
      </c>
      <c r="AI31" s="8">
        <v>45.8016231310991</v>
      </c>
      <c r="AJ31" s="8">
        <v>50.61920472210606</v>
      </c>
      <c r="AK31" s="8">
        <v>58.57521083505532</v>
      </c>
      <c r="AL31" s="8">
        <v>60.61264958643873</v>
      </c>
      <c r="AM31" s="8">
        <v>63.688797678621754</v>
      </c>
      <c r="AN31" s="8">
        <v>64.73980853641086</v>
      </c>
      <c r="AO31" s="8">
        <v>64.46840631783036</v>
      </c>
      <c r="AP31" s="8">
        <v>63.363576323212264</v>
      </c>
      <c r="AQ31" s="8">
        <v>62.24875134604021</v>
      </c>
      <c r="AR31" s="8">
        <v>55.20305749031281</v>
      </c>
      <c r="AS31" s="8">
        <v>58.56214047325399</v>
      </c>
      <c r="AT31" s="8">
        <v>61.27770034868275</v>
      </c>
      <c r="AU31" s="8">
        <v>66.4866239489177</v>
      </c>
      <c r="AV31" s="8">
        <v>63.68264692012701</v>
      </c>
      <c r="AW31" s="8">
        <v>73.958223256426</v>
      </c>
      <c r="AX31" s="8">
        <v>80.12564026952397</v>
      </c>
      <c r="AY31" s="8">
        <v>104.37917808184685</v>
      </c>
      <c r="AZ31" s="8">
        <v>71.72330117219461</v>
      </c>
      <c r="BA31" s="8">
        <v>35.38837450274279</v>
      </c>
      <c r="BB31" s="8">
        <v>31.120899663875498</v>
      </c>
      <c r="BC31" s="8">
        <v>33.08740461057441</v>
      </c>
      <c r="BD31" s="8">
        <v>13.03240615494383</v>
      </c>
      <c r="BE31" s="8">
        <v>9.57964644614594</v>
      </c>
      <c r="BF31" s="8">
        <v>20.00389394644858</v>
      </c>
      <c r="BG31" s="8">
        <v>57.38235488999027</v>
      </c>
      <c r="BH31" s="8">
        <v>45.665919634500376</v>
      </c>
      <c r="BI31" s="8">
        <v>50.427724628344926</v>
      </c>
      <c r="BJ31" s="8">
        <v>20.326875731455715</v>
      </c>
      <c r="BK31" s="8">
        <v>23.805233823810624</v>
      </c>
      <c r="BL31" s="8">
        <v>23.63042761848291</v>
      </c>
      <c r="BM31" s="8">
        <v>22.48753956223838</v>
      </c>
      <c r="BN31" s="8">
        <v>30.09481665078208</v>
      </c>
      <c r="BO31" s="8">
        <v>18.679886195084737</v>
      </c>
      <c r="BP31" s="8">
        <v>24.75442796603489</v>
      </c>
      <c r="BQ31" s="8">
        <v>6.7053567916693835</v>
      </c>
      <c r="BR31" s="8">
        <v>11.336577095444051</v>
      </c>
      <c r="BS31" s="8">
        <v>12.540113722989393</v>
      </c>
      <c r="BT31" s="8">
        <v>4.572357040807456</v>
      </c>
      <c r="BU31" s="8">
        <v>12.696298335450573</v>
      </c>
      <c r="BV31" s="8">
        <v>2.845917180396245</v>
      </c>
      <c r="BW31" s="8">
        <v>3.7918831504913704</v>
      </c>
      <c r="BX31" s="8">
        <v>3.394242571732803</v>
      </c>
      <c r="BY31" s="8">
        <v>3.485047154502449</v>
      </c>
      <c r="BZ31" s="8">
        <v>64.68821556982994</v>
      </c>
      <c r="CA31" s="8">
        <v>66.07093973132305</v>
      </c>
      <c r="CB31" s="8">
        <v>67.40763860052311</v>
      </c>
      <c r="CC31" s="8">
        <v>68.7079508682582</v>
      </c>
      <c r="CD31" s="8">
        <v>69.95285483333828</v>
      </c>
      <c r="CE31" s="8">
        <v>71.1523040755892</v>
      </c>
      <c r="CF31" s="8">
        <v>72.27744586054223</v>
      </c>
      <c r="CG31" s="8">
        <v>73.34798213713657</v>
      </c>
      <c r="CH31" s="8">
        <v>74.50282614064736</v>
      </c>
      <c r="CI31" s="8">
        <v>75.62593991012818</v>
      </c>
      <c r="CJ31" s="8">
        <v>76.71809233322574</v>
      </c>
      <c r="CK31" s="8">
        <v>77.79993739835436</v>
      </c>
      <c r="CL31" s="8">
        <v>78.85187919918144</v>
      </c>
      <c r="CM31" s="8">
        <v>79.89398950364102</v>
      </c>
      <c r="CN31" s="8">
        <v>80.91561718596677</v>
      </c>
      <c r="CO31" s="8">
        <v>81.93603684089794</v>
      </c>
      <c r="CP31" s="8">
        <v>82.95362717804664</v>
      </c>
      <c r="CQ31" s="8">
        <v>83.95545573635218</v>
      </c>
      <c r="CR31" s="8">
        <v>84.99055219872662</v>
      </c>
      <c r="CS31" s="8">
        <v>86.03464786077075</v>
      </c>
      <c r="CT31" s="8">
        <v>87.10467656228775</v>
      </c>
      <c r="CU31" s="8">
        <v>88.18527799742378</v>
      </c>
      <c r="CV31" s="8">
        <v>89.2600057952518</v>
      </c>
      <c r="CW31" s="8">
        <v>90.35522829558204</v>
      </c>
      <c r="CX31" s="8">
        <v>91.43189067280355</v>
      </c>
      <c r="CY31" s="8">
        <v>92.51611651090707</v>
      </c>
      <c r="CZ31" s="16"/>
    </row>
    <row r="32" ht="15.75" customHeight="1">
      <c r="A32" s="5" t="s">
        <v>75</v>
      </c>
      <c r="B32" s="5" t="s">
        <v>65</v>
      </c>
      <c r="C32" s="8">
        <v>40.05909975377386</v>
      </c>
      <c r="D32" s="8">
        <v>41.826398571504114</v>
      </c>
      <c r="E32" s="8">
        <v>43.4330338603498</v>
      </c>
      <c r="F32" s="8">
        <v>45.11020435699848</v>
      </c>
      <c r="G32" s="8">
        <v>47.90222299919983</v>
      </c>
      <c r="H32" s="8">
        <v>52.49876737436079</v>
      </c>
      <c r="I32" s="8">
        <v>54.101484040550766</v>
      </c>
      <c r="J32" s="8">
        <v>50.58745917403279</v>
      </c>
      <c r="K32" s="8">
        <v>53.432379222086375</v>
      </c>
      <c r="L32" s="8">
        <v>58.68039461376098</v>
      </c>
      <c r="M32" s="8">
        <v>54.396360395393785</v>
      </c>
      <c r="N32" s="8">
        <v>55.669912758503166</v>
      </c>
      <c r="O32" s="8">
        <v>57.78303002560083</v>
      </c>
      <c r="P32" s="8">
        <v>62.35312369783568</v>
      </c>
      <c r="Q32" s="8">
        <v>64.80324251332534</v>
      </c>
      <c r="R32" s="8">
        <v>66.21394666938498</v>
      </c>
      <c r="S32" s="8">
        <v>67.09661642258618</v>
      </c>
      <c r="T32" s="8">
        <v>66.08659143307403</v>
      </c>
      <c r="U32" s="8">
        <v>69.77107638511589</v>
      </c>
      <c r="V32" s="8">
        <v>69.65449736110818</v>
      </c>
      <c r="W32" s="8">
        <v>66.10324557936086</v>
      </c>
      <c r="X32" s="8">
        <v>71.36007787201083</v>
      </c>
      <c r="Y32" s="8">
        <v>75.2062060086012</v>
      </c>
      <c r="Z32" s="8">
        <v>80.27396475811264</v>
      </c>
      <c r="AA32" s="8">
        <v>73.3213485111993</v>
      </c>
      <c r="AB32" s="8">
        <v>62.313937471278464</v>
      </c>
      <c r="AC32" s="8">
        <v>66.13557421627056</v>
      </c>
      <c r="AD32" s="8">
        <v>71.93317643541006</v>
      </c>
      <c r="AE32" s="8">
        <v>77.67493828170555</v>
      </c>
      <c r="AF32" s="8">
        <v>77.35752984659213</v>
      </c>
      <c r="AG32" s="8">
        <v>68.74537690498087</v>
      </c>
      <c r="AH32" s="8">
        <v>64.74740214048133</v>
      </c>
      <c r="AI32" s="8">
        <v>58.360047211655775</v>
      </c>
      <c r="AJ32" s="8">
        <v>64.49856960184303</v>
      </c>
      <c r="AK32" s="8">
        <v>74.63604641219376</v>
      </c>
      <c r="AL32" s="8">
        <v>77.23213392160906</v>
      </c>
      <c r="AM32" s="8">
        <v>81.15173623299418</v>
      </c>
      <c r="AN32" s="8">
        <v>82.4909255255869</v>
      </c>
      <c r="AO32" s="8">
        <v>82.1451070762195</v>
      </c>
      <c r="AP32" s="8">
        <v>80.73734188715167</v>
      </c>
      <c r="AQ32" s="8">
        <v>79.31684117445273</v>
      </c>
      <c r="AR32" s="8">
        <v>70.33927667019546</v>
      </c>
      <c r="AS32" s="8">
        <v>74.61939226590695</v>
      </c>
      <c r="AT32" s="8">
        <v>78.07953607090876</v>
      </c>
      <c r="AU32" s="8">
        <v>84.71670319403654</v>
      </c>
      <c r="AV32" s="8">
        <v>81.14389898768273</v>
      </c>
      <c r="AW32" s="8">
        <v>98.84057952944185</v>
      </c>
      <c r="AX32" s="8">
        <v>97.48815083895921</v>
      </c>
      <c r="AY32" s="8">
        <v>104.57106003436223</v>
      </c>
      <c r="AZ32" s="8">
        <v>76.28947632450792</v>
      </c>
      <c r="BA32" s="8">
        <v>44.16238879246397</v>
      </c>
      <c r="BB32" s="8">
        <v>43.13791435680815</v>
      </c>
      <c r="BC32" s="8">
        <v>52.6109866612702</v>
      </c>
      <c r="BD32" s="8">
        <v>21.083707989593783</v>
      </c>
      <c r="BE32" s="8">
        <v>22.489569398242743</v>
      </c>
      <c r="BF32" s="8">
        <v>44.9915953092173</v>
      </c>
      <c r="BG32" s="8">
        <v>63.22329573190051</v>
      </c>
      <c r="BH32" s="8">
        <v>76.14197756691021</v>
      </c>
      <c r="BI32" s="8">
        <v>89.25513540039042</v>
      </c>
      <c r="BJ32" s="8">
        <v>70.55464751238847</v>
      </c>
      <c r="BK32" s="8">
        <v>85.60204155761339</v>
      </c>
      <c r="BL32" s="8">
        <v>80.67953770923918</v>
      </c>
      <c r="BM32" s="8">
        <v>52.97149594546622</v>
      </c>
      <c r="BN32" s="8">
        <v>79.63687654302942</v>
      </c>
      <c r="BO32" s="8">
        <v>59.97806527744202</v>
      </c>
      <c r="BP32" s="8">
        <v>99.66629117593013</v>
      </c>
      <c r="BQ32" s="8">
        <v>75.57890697225368</v>
      </c>
      <c r="BR32" s="8">
        <v>44.30944303201473</v>
      </c>
      <c r="BS32" s="8">
        <v>37.28525132599067</v>
      </c>
      <c r="BT32" s="8">
        <v>24.30094730032118</v>
      </c>
      <c r="BU32" s="8">
        <v>26.79230427981877</v>
      </c>
      <c r="BV32" s="8">
        <v>25.734507785574664</v>
      </c>
      <c r="BW32" s="8">
        <v>16.151230668590223</v>
      </c>
      <c r="BX32" s="8">
        <v>23.188723024529285</v>
      </c>
      <c r="BY32" s="8">
        <v>23.809080077598804</v>
      </c>
      <c r="BZ32" s="8">
        <v>81.7508557885917</v>
      </c>
      <c r="CA32" s="8">
        <v>81.83978200404454</v>
      </c>
      <c r="CB32" s="8">
        <v>81.91958876792933</v>
      </c>
      <c r="CC32" s="8">
        <v>82.0061095186511</v>
      </c>
      <c r="CD32" s="8">
        <v>82.08022153506136</v>
      </c>
      <c r="CE32" s="8">
        <v>82.15189413508551</v>
      </c>
      <c r="CF32" s="8">
        <v>82.18481344892461</v>
      </c>
      <c r="CG32" s="8">
        <v>82.19326632269895</v>
      </c>
      <c r="CH32" s="8">
        <v>82.31801797588287</v>
      </c>
      <c r="CI32" s="8">
        <v>82.4185597112928</v>
      </c>
      <c r="CJ32" s="8">
        <v>82.48270469034378</v>
      </c>
      <c r="CK32" s="8">
        <v>82.52037827655067</v>
      </c>
      <c r="CL32" s="8">
        <v>82.50026969754072</v>
      </c>
      <c r="CM32" s="8">
        <v>82.43699898453588</v>
      </c>
      <c r="CN32" s="8">
        <v>82.31654440354214</v>
      </c>
      <c r="CO32" s="8">
        <v>82.16127876161318</v>
      </c>
      <c r="CP32" s="8">
        <v>81.97610054386723</v>
      </c>
      <c r="CQ32" s="8">
        <v>81.75875236083903</v>
      </c>
      <c r="CR32" s="8">
        <v>81.57470191025004</v>
      </c>
      <c r="CS32" s="8">
        <v>81.41583394875579</v>
      </c>
      <c r="CT32" s="8">
        <v>81.31818135812955</v>
      </c>
      <c r="CU32" s="8">
        <v>81.28531010608094</v>
      </c>
      <c r="CV32" s="8">
        <v>81.31995038595414</v>
      </c>
      <c r="CW32" s="8">
        <v>81.46706977002714</v>
      </c>
      <c r="CX32" s="8">
        <v>81.70532052991848</v>
      </c>
      <c r="CY32" s="8">
        <v>82.0777161862211</v>
      </c>
      <c r="CZ32" s="16"/>
    </row>
    <row r="33" ht="15.75" customHeight="1">
      <c r="A33" s="10" t="s">
        <v>75</v>
      </c>
      <c r="B33" s="10" t="s">
        <v>66</v>
      </c>
      <c r="C33" s="11">
        <v>109.59690446582718</v>
      </c>
      <c r="D33" s="11">
        <v>114.4320226007799</v>
      </c>
      <c r="E33" s="11">
        <v>118.82758454164602</v>
      </c>
      <c r="F33" s="11">
        <v>123.41612237259896</v>
      </c>
      <c r="G33" s="11">
        <v>131.05475135520166</v>
      </c>
      <c r="H33" s="11">
        <v>143.6303468591918</v>
      </c>
      <c r="I33" s="11">
        <v>148.01518791727534</v>
      </c>
      <c r="J33" s="11">
        <v>138.40123628197853</v>
      </c>
      <c r="K33" s="11">
        <v>146.18459718214635</v>
      </c>
      <c r="L33" s="11">
        <v>160.54253944874378</v>
      </c>
      <c r="M33" s="11">
        <v>148.821934346666</v>
      </c>
      <c r="N33" s="11">
        <v>152.3062212510111</v>
      </c>
      <c r="O33" s="11">
        <v>158.08745729152832</v>
      </c>
      <c r="P33" s="11">
        <v>170.59068683673593</v>
      </c>
      <c r="Q33" s="11">
        <v>177.29391879655674</v>
      </c>
      <c r="R33" s="11">
        <v>181.15343659829287</v>
      </c>
      <c r="S33" s="11">
        <v>183.56831544507358</v>
      </c>
      <c r="T33" s="11">
        <v>180.80500790785834</v>
      </c>
      <c r="U33" s="11">
        <v>190.88531794419828</v>
      </c>
      <c r="V33" s="11">
        <v>190.56637168141592</v>
      </c>
      <c r="W33" s="11">
        <v>180.8505716596844</v>
      </c>
      <c r="X33" s="11">
        <v>195.23263591254266</v>
      </c>
      <c r="Y33" s="11">
        <v>205.75518236366491</v>
      </c>
      <c r="Z33" s="11">
        <v>219.61996402226274</v>
      </c>
      <c r="AA33" s="11">
        <v>200.59843774523415</v>
      </c>
      <c r="AB33" s="11">
        <v>170.4834780089099</v>
      </c>
      <c r="AC33" s="11">
        <v>180.93901894264084</v>
      </c>
      <c r="AD33" s="11">
        <v>196.80056501949798</v>
      </c>
      <c r="AE33" s="11">
        <v>212.50933851670308</v>
      </c>
      <c r="AF33" s="11">
        <v>211.64094701131245</v>
      </c>
      <c r="AG33" s="11">
        <v>188.07912687585264</v>
      </c>
      <c r="AH33" s="11">
        <v>177.1411462169047</v>
      </c>
      <c r="AI33" s="11">
        <v>159.66610728126622</v>
      </c>
      <c r="AJ33" s="11">
        <v>176.46037016020958</v>
      </c>
      <c r="AK33" s="11">
        <v>204.19529391879655</v>
      </c>
      <c r="AL33" s="11">
        <v>211.29787876226925</v>
      </c>
      <c r="AM33" s="11">
        <v>222.02144176556519</v>
      </c>
      <c r="AN33" s="11">
        <v>225.68530345651882</v>
      </c>
      <c r="AO33" s="11">
        <v>224.73918555095435</v>
      </c>
      <c r="AP33" s="11">
        <v>220.88770841130523</v>
      </c>
      <c r="AQ33" s="11">
        <v>217.00138840261263</v>
      </c>
      <c r="AR33" s="11">
        <v>192.4398459476753</v>
      </c>
      <c r="AS33" s="11">
        <v>204.1497301669705</v>
      </c>
      <c r="AT33" s="11">
        <v>213.61626966400655</v>
      </c>
      <c r="AU33" s="11">
        <v>231.7747648770358</v>
      </c>
      <c r="AV33" s="11">
        <v>222.0</v>
      </c>
      <c r="AW33" s="11">
        <v>242.0</v>
      </c>
      <c r="AX33" s="11">
        <v>246.0</v>
      </c>
      <c r="AY33" s="11">
        <v>287.0</v>
      </c>
      <c r="AZ33" s="11">
        <v>230.00000000000006</v>
      </c>
      <c r="BA33" s="11">
        <v>166.0</v>
      </c>
      <c r="BB33" s="11">
        <v>161.09000000000003</v>
      </c>
      <c r="BC33" s="11">
        <v>192.72200000000004</v>
      </c>
      <c r="BD33" s="11">
        <v>169.94999900000002</v>
      </c>
      <c r="BE33" s="11">
        <v>181.64455699999996</v>
      </c>
      <c r="BF33" s="11">
        <v>208.855755</v>
      </c>
      <c r="BG33" s="11">
        <v>247.26000699999997</v>
      </c>
      <c r="BH33" s="11">
        <v>232.18821599999998</v>
      </c>
      <c r="BI33" s="11">
        <v>216.18302699999998</v>
      </c>
      <c r="BJ33" s="11">
        <v>158.16259000000002</v>
      </c>
      <c r="BK33" s="11">
        <v>172.12408929999998</v>
      </c>
      <c r="BL33" s="11">
        <v>172.0643083</v>
      </c>
      <c r="BM33" s="11">
        <v>142.88400000000001</v>
      </c>
      <c r="BN33" s="11">
        <v>182.60500000000002</v>
      </c>
      <c r="BO33" s="11">
        <v>176.42208132</v>
      </c>
      <c r="BP33" s="11">
        <v>231.3777711900001</v>
      </c>
      <c r="BQ33" s="11">
        <v>197.07384133</v>
      </c>
      <c r="BR33" s="11">
        <v>181.20566782499998</v>
      </c>
      <c r="BS33" s="11">
        <v>172.22700000000003</v>
      </c>
      <c r="BT33" s="11">
        <v>183.618</v>
      </c>
      <c r="BU33" s="11">
        <v>242.13600000000005</v>
      </c>
      <c r="BV33" s="11">
        <v>247.56600000000003</v>
      </c>
      <c r="BW33" s="11">
        <v>200.94800000000004</v>
      </c>
      <c r="BX33" s="11">
        <v>203.27499999999998</v>
      </c>
      <c r="BY33" s="11">
        <v>208.71312092754363</v>
      </c>
      <c r="BZ33" s="11">
        <v>212.67943900492992</v>
      </c>
      <c r="CA33" s="11">
        <v>215.40367078003783</v>
      </c>
      <c r="CB33" s="11">
        <v>218.0134131957211</v>
      </c>
      <c r="CC33" s="11">
        <v>220.54881302298963</v>
      </c>
      <c r="CD33" s="11">
        <v>222.93373146162048</v>
      </c>
      <c r="CE33" s="11">
        <v>225.20343811713383</v>
      </c>
      <c r="CF33" s="11">
        <v>227.23750277286535</v>
      </c>
      <c r="CG33" s="11">
        <v>229.10352140490886</v>
      </c>
      <c r="CH33" s="11">
        <v>231.32911597865632</v>
      </c>
      <c r="CI33" s="11">
        <v>233.4439422938649</v>
      </c>
      <c r="CJ33" s="11">
        <v>235.43591469882222</v>
      </c>
      <c r="CK33" s="11">
        <v>237.3710000779747</v>
      </c>
      <c r="CL33" s="11">
        <v>239.1624656619947</v>
      </c>
      <c r="CM33" s="11">
        <v>240.88096798044216</v>
      </c>
      <c r="CN33" s="11">
        <v>242.48431586939387</v>
      </c>
      <c r="CO33" s="11">
        <v>244.050809591472</v>
      </c>
      <c r="CP33" s="11">
        <v>245.584781136703</v>
      </c>
      <c r="CQ33" s="11">
        <v>247.05417217948025</v>
      </c>
      <c r="CR33" s="11">
        <v>248.6656296319543</v>
      </c>
      <c r="CS33" s="11">
        <v>250.35266230881462</v>
      </c>
      <c r="CT33" s="11">
        <v>252.20693101212328</v>
      </c>
      <c r="CU33" s="11">
        <v>254.20100349465656</v>
      </c>
      <c r="CV33" s="11">
        <v>256.30537021036844</v>
      </c>
      <c r="CW33" s="11">
        <v>258.6489846740242</v>
      </c>
      <c r="CX33" s="11">
        <v>261.11893460693227</v>
      </c>
      <c r="CY33" s="11">
        <v>263.8420251318785</v>
      </c>
    </row>
    <row r="34" ht="15.75" customHeight="1">
      <c r="A34" s="5" t="s">
        <v>76</v>
      </c>
      <c r="B34" s="5" t="s">
        <v>62</v>
      </c>
      <c r="C34" s="8">
        <v>1291.4935429193267</v>
      </c>
      <c r="D34" s="8">
        <v>1348.4707347568085</v>
      </c>
      <c r="E34" s="8">
        <v>1400.2681818817919</v>
      </c>
      <c r="F34" s="8">
        <v>1454.339663270799</v>
      </c>
      <c r="G34" s="8">
        <v>1544.353519555069</v>
      </c>
      <c r="H34" s="8">
        <v>1692.5447524272774</v>
      </c>
      <c r="I34" s="8">
        <v>1744.2158643153707</v>
      </c>
      <c r="J34" s="8">
        <v>1630.9247406340808</v>
      </c>
      <c r="K34" s="8">
        <v>1722.6441226163683</v>
      </c>
      <c r="L34" s="8">
        <v>1891.8385886215733</v>
      </c>
      <c r="M34" s="8">
        <v>1753.7225908913583</v>
      </c>
      <c r="N34" s="8">
        <v>1794.7815428806746</v>
      </c>
      <c r="O34" s="8">
        <v>1862.9078193737168</v>
      </c>
      <c r="P34" s="8">
        <v>2010.2462893969166</v>
      </c>
      <c r="Q34" s="8">
        <v>2089.237396262516</v>
      </c>
      <c r="R34" s="8">
        <v>2134.7180815429892</v>
      </c>
      <c r="S34" s="8">
        <v>2163.1750936525077</v>
      </c>
      <c r="T34" s="8">
        <v>2130.6121863440576</v>
      </c>
      <c r="U34" s="8">
        <v>2249.3988928300714</v>
      </c>
      <c r="V34" s="8">
        <v>2245.640419532588</v>
      </c>
      <c r="W34" s="8">
        <v>2131.1491111008413</v>
      </c>
      <c r="X34" s="8">
        <v>2300.627831389049</v>
      </c>
      <c r="Y34" s="8">
        <v>2424.6258663967837</v>
      </c>
      <c r="Z34" s="8">
        <v>2588.008911505039</v>
      </c>
      <c r="AA34" s="8">
        <v>2363.858617452596</v>
      </c>
      <c r="AB34" s="8">
        <v>2008.9829370280145</v>
      </c>
      <c r="AC34" s="8">
        <v>2132.1913768051854</v>
      </c>
      <c r="AD34" s="8">
        <v>2319.1043597842413</v>
      </c>
      <c r="AE34" s="8">
        <v>2504.217065637612</v>
      </c>
      <c r="AF34" s="8">
        <v>2493.9839114495053</v>
      </c>
      <c r="AG34" s="8">
        <v>2216.330644574061</v>
      </c>
      <c r="AH34" s="8">
        <v>2087.4371191368305</v>
      </c>
      <c r="AI34" s="8">
        <v>1881.5106830057991</v>
      </c>
      <c r="AJ34" s="8">
        <v>2079.414831594303</v>
      </c>
      <c r="AK34" s="8">
        <v>2406.244089429259</v>
      </c>
      <c r="AL34" s="8">
        <v>2489.941183869019</v>
      </c>
      <c r="AM34" s="8">
        <v>2616.3080045684446</v>
      </c>
      <c r="AN34" s="8">
        <v>2659.4830717756713</v>
      </c>
      <c r="AO34" s="8">
        <v>2648.333987120111</v>
      </c>
      <c r="AP34" s="8">
        <v>2602.9480532673056</v>
      </c>
      <c r="AQ34" s="8">
        <v>2557.151529894607</v>
      </c>
      <c r="AR34" s="8">
        <v>2267.717502179151</v>
      </c>
      <c r="AS34" s="8">
        <v>2405.7071646724758</v>
      </c>
      <c r="AT34" s="8">
        <v>2517.261178846525</v>
      </c>
      <c r="AU34" s="8">
        <v>2731.2414863293075</v>
      </c>
      <c r="AV34" s="8">
        <v>2616.0553340946635</v>
      </c>
      <c r="AW34" s="8">
        <v>2779.920322138366</v>
      </c>
      <c r="AX34" s="8">
        <v>2887.311189902417</v>
      </c>
      <c r="AY34" s="8">
        <v>3190.476334346131</v>
      </c>
      <c r="AZ34" s="8">
        <v>3564.7464626337023</v>
      </c>
      <c r="BA34" s="8">
        <v>4419.579100910497</v>
      </c>
      <c r="BB34" s="8">
        <v>4550.523114816979</v>
      </c>
      <c r="BC34" s="8">
        <v>5041.541618738824</v>
      </c>
      <c r="BD34" s="8">
        <v>5154.777412781064</v>
      </c>
      <c r="BE34" s="8">
        <v>5827.990156679606</v>
      </c>
      <c r="BF34" s="8">
        <v>6836.278170451852</v>
      </c>
      <c r="BG34" s="8">
        <v>5646.3281161542845</v>
      </c>
      <c r="BH34" s="8">
        <v>2834.4464320406437</v>
      </c>
      <c r="BI34" s="8">
        <v>1641.2582106689174</v>
      </c>
      <c r="BJ34" s="8">
        <v>1409.317989868176</v>
      </c>
      <c r="BK34" s="8">
        <v>1390.9515339741924</v>
      </c>
      <c r="BL34" s="8">
        <v>1482.927444456131</v>
      </c>
      <c r="BM34" s="8">
        <v>1756.4133011475863</v>
      </c>
      <c r="BN34" s="8">
        <v>2386.516104311184</v>
      </c>
      <c r="BO34" s="8">
        <v>2681.363963226874</v>
      </c>
      <c r="BP34" s="8">
        <v>3134.145939308296</v>
      </c>
      <c r="BQ34" s="8">
        <v>3495.475160281193</v>
      </c>
      <c r="BR34" s="8">
        <v>3763.190780475742</v>
      </c>
      <c r="BS34" s="8">
        <v>4542.96447332287</v>
      </c>
      <c r="BT34" s="8">
        <v>3804.5039834341983</v>
      </c>
      <c r="BU34" s="8">
        <v>4361.963971502916</v>
      </c>
      <c r="BV34" s="8">
        <v>5250.318649427112</v>
      </c>
      <c r="BW34" s="8">
        <v>5032.466183651467</v>
      </c>
      <c r="BX34" s="8">
        <v>4857.950204792401</v>
      </c>
      <c r="BY34" s="8">
        <v>4987.912672747862</v>
      </c>
      <c r="BZ34" s="8">
        <v>2063.026171741978</v>
      </c>
      <c r="CA34" s="8">
        <v>2096.510352562793</v>
      </c>
      <c r="CB34" s="8">
        <v>2127.8069088735792</v>
      </c>
      <c r="CC34" s="8">
        <v>2157.4290235786757</v>
      </c>
      <c r="CD34" s="8">
        <v>2184.110264311952</v>
      </c>
      <c r="CE34" s="8">
        <v>2208.3874630705395</v>
      </c>
      <c r="CF34" s="8">
        <v>2228.4160900432325</v>
      </c>
      <c r="CG34" s="8">
        <v>2245.3472782586177</v>
      </c>
      <c r="CH34" s="8">
        <v>2267.519210712024</v>
      </c>
      <c r="CI34" s="8">
        <v>2287.725908350607</v>
      </c>
      <c r="CJ34" s="8">
        <v>2305.935026005114</v>
      </c>
      <c r="CK34" s="8">
        <v>2323.3094791483018</v>
      </c>
      <c r="CL34" s="8">
        <v>2338.6112754878995</v>
      </c>
      <c r="CM34" s="8">
        <v>2352.9884813218378</v>
      </c>
      <c r="CN34" s="8">
        <v>2365.778801970446</v>
      </c>
      <c r="CO34" s="8">
        <v>2378.102522985224</v>
      </c>
      <c r="CP34" s="8">
        <v>2389.862116773147</v>
      </c>
      <c r="CQ34" s="8">
        <v>2400.3369039339887</v>
      </c>
      <c r="CR34" s="8">
        <v>2412.391015249421</v>
      </c>
      <c r="CS34" s="8">
        <v>2424.66368763239</v>
      </c>
      <c r="CT34" s="8">
        <v>2438.183407864999</v>
      </c>
      <c r="CU34" s="8">
        <v>2452.1662063198164</v>
      </c>
      <c r="CV34" s="8">
        <v>2465.831184696639</v>
      </c>
      <c r="CW34" s="8">
        <v>2480.835483916191</v>
      </c>
      <c r="CX34" s="8">
        <v>2495.265539950604</v>
      </c>
      <c r="CY34" s="8">
        <v>2510.9081605812535</v>
      </c>
    </row>
    <row r="35" ht="15.75" customHeight="1">
      <c r="A35" s="5" t="s">
        <v>76</v>
      </c>
      <c r="B35" s="5" t="s">
        <v>64</v>
      </c>
      <c r="C35" s="8">
        <v>908.2678591145469</v>
      </c>
      <c r="D35" s="8">
        <v>948.3381733118676</v>
      </c>
      <c r="E35" s="8">
        <v>984.7657316730683</v>
      </c>
      <c r="F35" s="8">
        <v>1022.792548694029</v>
      </c>
      <c r="G35" s="8">
        <v>1086.0965373095303</v>
      </c>
      <c r="H35" s="8">
        <v>1190.314893303892</v>
      </c>
      <c r="I35" s="8">
        <v>1226.653603961773</v>
      </c>
      <c r="J35" s="8">
        <v>1146.9794260095614</v>
      </c>
      <c r="K35" s="8">
        <v>1211.4828586198826</v>
      </c>
      <c r="L35" s="8">
        <v>1330.472145291195</v>
      </c>
      <c r="M35" s="8">
        <v>1233.339393636603</v>
      </c>
      <c r="N35" s="8">
        <v>1262.2148972156035</v>
      </c>
      <c r="O35" s="8">
        <v>1310.1260212309144</v>
      </c>
      <c r="P35" s="8">
        <v>1413.7446552278666</v>
      </c>
      <c r="Q35" s="8">
        <v>1469.2966817286972</v>
      </c>
      <c r="R35" s="8">
        <v>1501.2818549238978</v>
      </c>
      <c r="S35" s="8">
        <v>1521.2948000967285</v>
      </c>
      <c r="T35" s="8">
        <v>1498.3943045659978</v>
      </c>
      <c r="U35" s="8">
        <v>1581.9333576126294</v>
      </c>
      <c r="V35" s="8">
        <v>1579.2901384388595</v>
      </c>
      <c r="W35" s="8">
        <v>1498.771907305108</v>
      </c>
      <c r="X35" s="8">
        <v>1617.9611013088902</v>
      </c>
      <c r="Y35" s="8">
        <v>1705.1651221174718</v>
      </c>
      <c r="Z35" s="8">
        <v>1820.067414436064</v>
      </c>
      <c r="AA35" s="8">
        <v>1662.429376820551</v>
      </c>
      <c r="AB35" s="8">
        <v>1412.8561781946664</v>
      </c>
      <c r="AC35" s="8">
        <v>1499.5049008574981</v>
      </c>
      <c r="AD35" s="8">
        <v>1630.9550779194403</v>
      </c>
      <c r="AE35" s="8">
        <v>1761.139175209073</v>
      </c>
      <c r="AF35" s="8">
        <v>1753.9425112401527</v>
      </c>
      <c r="AG35" s="8">
        <v>1558.6774712686192</v>
      </c>
      <c r="AH35" s="8">
        <v>1468.0306019563873</v>
      </c>
      <c r="AI35" s="8">
        <v>1323.2088455447845</v>
      </c>
      <c r="AJ35" s="8">
        <v>1462.3887727955673</v>
      </c>
      <c r="AK35" s="8">
        <v>1692.2377812844115</v>
      </c>
      <c r="AL35" s="8">
        <v>1751.0993847339128</v>
      </c>
      <c r="AM35" s="8">
        <v>1839.9692999797442</v>
      </c>
      <c r="AN35" s="8">
        <v>1870.3330025893547</v>
      </c>
      <c r="AO35" s="8">
        <v>1862.4921927713647</v>
      </c>
      <c r="AP35" s="8">
        <v>1830.573655353654</v>
      </c>
      <c r="AQ35" s="8">
        <v>1798.3663629001535</v>
      </c>
      <c r="AR35" s="8">
        <v>1594.8162745940297</v>
      </c>
      <c r="AS35" s="8">
        <v>1691.8601785453018</v>
      </c>
      <c r="AT35" s="8">
        <v>1770.3127005768629</v>
      </c>
      <c r="AU35" s="8">
        <v>1920.798498075116</v>
      </c>
      <c r="AV35" s="8">
        <v>1839.7916045731038</v>
      </c>
      <c r="AW35" s="8">
        <v>1925.5886876970574</v>
      </c>
      <c r="AX35" s="8">
        <v>2135.782624025022</v>
      </c>
      <c r="AY35" s="8">
        <v>2431.9879539555113</v>
      </c>
      <c r="AZ35" s="8">
        <v>2271.8992887504924</v>
      </c>
      <c r="BA35" s="8">
        <v>2022.0084116114929</v>
      </c>
      <c r="BB35" s="8">
        <v>1713.5535030327085</v>
      </c>
      <c r="BC35" s="8">
        <v>1498.1388135380323</v>
      </c>
      <c r="BD35" s="8">
        <v>1585.0780215027874</v>
      </c>
      <c r="BE35" s="8">
        <v>2105.089414423103</v>
      </c>
      <c r="BF35" s="8">
        <v>2409.519008411598</v>
      </c>
      <c r="BG35" s="8">
        <v>3164.401513221138</v>
      </c>
      <c r="BH35" s="8">
        <v>2684.046532897217</v>
      </c>
      <c r="BI35" s="8">
        <v>2252.59123442641</v>
      </c>
      <c r="BJ35" s="8">
        <v>1166.8695267162482</v>
      </c>
      <c r="BK35" s="8">
        <v>683.376755068024</v>
      </c>
      <c r="BL35" s="8">
        <v>648.8546674201929</v>
      </c>
      <c r="BM35" s="8">
        <v>686.2337805315531</v>
      </c>
      <c r="BN35" s="8">
        <v>803.8827824507159</v>
      </c>
      <c r="BO35" s="8">
        <v>1037.7483409423753</v>
      </c>
      <c r="BP35" s="8">
        <v>834.9961100525247</v>
      </c>
      <c r="BQ35" s="8">
        <v>1136.96071490943</v>
      </c>
      <c r="BR35" s="8">
        <v>1045.0783409282394</v>
      </c>
      <c r="BS35" s="8">
        <v>901.4807822667962</v>
      </c>
      <c r="BT35" s="8">
        <v>1290.5773400426144</v>
      </c>
      <c r="BU35" s="8">
        <v>1372.372910467936</v>
      </c>
      <c r="BV35" s="8">
        <v>1435.1906927821174</v>
      </c>
      <c r="BW35" s="8">
        <v>1760.1532923467905</v>
      </c>
      <c r="BX35" s="8">
        <v>1728.8882922602288</v>
      </c>
      <c r="BY35" s="8">
        <v>1775.1404314978402</v>
      </c>
      <c r="BZ35" s="8">
        <v>2073.1129782582866</v>
      </c>
      <c r="CA35" s="8">
        <v>2159.9818926613225</v>
      </c>
      <c r="CB35" s="8">
        <v>2253.5283238756383</v>
      </c>
      <c r="CC35" s="8">
        <v>2355.1728945808572</v>
      </c>
      <c r="CD35" s="8">
        <v>2465.4515172362007</v>
      </c>
      <c r="CE35" s="8">
        <v>2586.023278378925</v>
      </c>
      <c r="CF35" s="8">
        <v>2717.3013485129777</v>
      </c>
      <c r="CG35" s="8">
        <v>2861.498396575451</v>
      </c>
      <c r="CH35" s="8">
        <v>3025.1629168018408</v>
      </c>
      <c r="CI35" s="8">
        <v>3205.941180256501</v>
      </c>
      <c r="CJ35" s="8">
        <v>3405.5883496663882</v>
      </c>
      <c r="CK35" s="8">
        <v>3626.5191605080036</v>
      </c>
      <c r="CL35" s="8">
        <v>3869.5224054120627</v>
      </c>
      <c r="CM35" s="8">
        <v>4136.469495680489</v>
      </c>
      <c r="CN35" s="8">
        <v>4427.514282404067</v>
      </c>
      <c r="CO35" s="8">
        <v>4742.987276865402</v>
      </c>
      <c r="CP35" s="8">
        <v>5081.069192373048</v>
      </c>
      <c r="CQ35" s="8">
        <v>5437.524187577947</v>
      </c>
      <c r="CR35" s="8">
        <v>5807.908513889357</v>
      </c>
      <c r="CS35" s="8">
        <v>6181.514532851434</v>
      </c>
      <c r="CT35" s="8">
        <v>6545.085882576968</v>
      </c>
      <c r="CU35" s="8">
        <v>6879.307452908688</v>
      </c>
      <c r="CV35" s="8">
        <v>7159.952062364639</v>
      </c>
      <c r="CW35" s="8">
        <v>7360.727374486771</v>
      </c>
      <c r="CX35" s="8">
        <v>7450.772025217855</v>
      </c>
      <c r="CY35" s="8">
        <v>7404.353974155383</v>
      </c>
    </row>
    <row r="36" ht="15.75" customHeight="1">
      <c r="A36" s="5" t="s">
        <v>76</v>
      </c>
      <c r="B36" s="5" t="s">
        <v>65</v>
      </c>
      <c r="C36" s="8">
        <v>648.7707545779418</v>
      </c>
      <c r="D36" s="8">
        <v>677.392760429073</v>
      </c>
      <c r="E36" s="8">
        <v>703.4127657482832</v>
      </c>
      <c r="F36" s="8">
        <v>730.5751127644344</v>
      </c>
      <c r="G36" s="8">
        <v>775.792804935013</v>
      </c>
      <c r="H36" s="8">
        <v>850.2354055189974</v>
      </c>
      <c r="I36" s="8">
        <v>876.1919474105997</v>
      </c>
      <c r="J36" s="8">
        <v>819.2811187032784</v>
      </c>
      <c r="K36" s="8">
        <v>865.3555671465627</v>
      </c>
      <c r="L36" s="8">
        <v>950.3489625703488</v>
      </c>
      <c r="M36" s="8">
        <v>880.9675703380889</v>
      </c>
      <c r="N36" s="8">
        <v>901.5931843106337</v>
      </c>
      <c r="O36" s="8">
        <v>935.8158376481559</v>
      </c>
      <c r="P36" s="8">
        <v>1009.8300600957873</v>
      </c>
      <c r="Q36" s="8">
        <v>1049.5105682075828</v>
      </c>
      <c r="R36" s="8">
        <v>1072.3574021464015</v>
      </c>
      <c r="S36" s="8">
        <v>1086.6525392150652</v>
      </c>
      <c r="T36" s="8">
        <v>1070.294840749147</v>
      </c>
      <c r="U36" s="8">
        <v>1129.9663285574088</v>
      </c>
      <c r="V36" s="8">
        <v>1128.0782915860761</v>
      </c>
      <c r="W36" s="8">
        <v>1070.5645603164805</v>
      </c>
      <c r="X36" s="8">
        <v>1155.700748452384</v>
      </c>
      <c r="Y36" s="8">
        <v>1217.990102649469</v>
      </c>
      <c r="Z36" s="8">
        <v>1300.0641804032948</v>
      </c>
      <c r="AA36" s="8">
        <v>1187.4641939701028</v>
      </c>
      <c r="AB36" s="8">
        <v>1009.195425819709</v>
      </c>
      <c r="AC36" s="8">
        <v>1071.088133594245</v>
      </c>
      <c r="AD36" s="8">
        <v>1164.9822747400292</v>
      </c>
      <c r="AE36" s="8">
        <v>1257.9720620424018</v>
      </c>
      <c r="AF36" s="8">
        <v>1252.8315244061675</v>
      </c>
      <c r="AG36" s="8">
        <v>1113.3547763810595</v>
      </c>
      <c r="AH36" s="8">
        <v>1048.6062143641711</v>
      </c>
      <c r="AI36" s="8">
        <v>945.1608273634088</v>
      </c>
      <c r="AJ36" s="8">
        <v>1044.576286711074</v>
      </c>
      <c r="AK36" s="8">
        <v>1208.7561739325297</v>
      </c>
      <c r="AL36" s="8">
        <v>1250.800694722717</v>
      </c>
      <c r="AM36" s="8">
        <v>1314.2799881874485</v>
      </c>
      <c r="AN36" s="8">
        <v>1335.9686145724245</v>
      </c>
      <c r="AO36" s="8">
        <v>1330.3679670860336</v>
      </c>
      <c r="AP36" s="8">
        <v>1307.5687307179205</v>
      </c>
      <c r="AQ36" s="8">
        <v>1284.5632382100823</v>
      </c>
      <c r="AR36" s="8">
        <v>1139.1685255605444</v>
      </c>
      <c r="AS36" s="8">
        <v>1208.4864543651966</v>
      </c>
      <c r="AT36" s="8">
        <v>1264.52466094291</v>
      </c>
      <c r="AU36" s="8">
        <v>1372.0158414536718</v>
      </c>
      <c r="AV36" s="8">
        <v>1314.1530613322327</v>
      </c>
      <c r="AW36" s="8">
        <v>1376.4909901645767</v>
      </c>
      <c r="AX36" s="8">
        <v>1412.906186072562</v>
      </c>
      <c r="AY36" s="8">
        <v>1263.5357116983582</v>
      </c>
      <c r="AZ36" s="8">
        <v>1338.354248615806</v>
      </c>
      <c r="BA36" s="8">
        <v>1252.412487478009</v>
      </c>
      <c r="BB36" s="8">
        <v>1262.906352150313</v>
      </c>
      <c r="BC36" s="8">
        <v>1286.010547723144</v>
      </c>
      <c r="BD36" s="8">
        <v>1385.3145457161465</v>
      </c>
      <c r="BE36" s="8">
        <v>1765.2460488972908</v>
      </c>
      <c r="BF36" s="8">
        <v>2056.1143111365486</v>
      </c>
      <c r="BG36" s="8">
        <v>2369.777380624575</v>
      </c>
      <c r="BH36" s="8">
        <v>2368.306855062141</v>
      </c>
      <c r="BI36" s="8">
        <v>1922.4474749046728</v>
      </c>
      <c r="BJ36" s="8">
        <v>1338.8280334155759</v>
      </c>
      <c r="BK36" s="8">
        <v>1482.2565309577835</v>
      </c>
      <c r="BL36" s="8">
        <v>1409.9921481236752</v>
      </c>
      <c r="BM36" s="8">
        <v>1440.6039183208613</v>
      </c>
      <c r="BN36" s="8">
        <v>1558.0601132380991</v>
      </c>
      <c r="BO36" s="8">
        <v>1766.9057319607512</v>
      </c>
      <c r="BP36" s="8">
        <v>1959.454766289178</v>
      </c>
      <c r="BQ36" s="8">
        <v>1890.4731758843764</v>
      </c>
      <c r="BR36" s="8">
        <v>1689.7482552560177</v>
      </c>
      <c r="BS36" s="8">
        <v>1654.5667444103349</v>
      </c>
      <c r="BT36" s="8">
        <v>2351.312676523187</v>
      </c>
      <c r="BU36" s="8">
        <v>1805.2181180291466</v>
      </c>
      <c r="BV36" s="8">
        <v>1815.2466577907715</v>
      </c>
      <c r="BW36" s="8">
        <v>2261.7155240017414</v>
      </c>
      <c r="BX36" s="8">
        <v>2179.0565029473714</v>
      </c>
      <c r="BY36" s="8">
        <v>2237.3517816140943</v>
      </c>
      <c r="BZ36" s="8">
        <v>3213.9438065482536</v>
      </c>
      <c r="CA36" s="8">
        <v>3333.679432063087</v>
      </c>
      <c r="CB36" s="8">
        <v>3459.1961585212703</v>
      </c>
      <c r="CC36" s="8">
        <v>3590.845962766267</v>
      </c>
      <c r="CD36" s="8">
        <v>3728.0932538659836</v>
      </c>
      <c r="CE36" s="8">
        <v>3871.054676743486</v>
      </c>
      <c r="CF36" s="8">
        <v>4018.5880041703494</v>
      </c>
      <c r="CG36" s="8">
        <v>4170.743713912583</v>
      </c>
      <c r="CH36" s="8">
        <v>4331.090499656348</v>
      </c>
      <c r="CI36" s="8">
        <v>4495.460103871927</v>
      </c>
      <c r="CJ36" s="8">
        <v>4662.791361698051</v>
      </c>
      <c r="CK36" s="8">
        <v>4832.394397210417</v>
      </c>
      <c r="CL36" s="8">
        <v>5001.988050919565</v>
      </c>
      <c r="CM36" s="8">
        <v>5170.237097938356</v>
      </c>
      <c r="CN36" s="8">
        <v>5334.438475974355</v>
      </c>
      <c r="CO36" s="8">
        <v>5492.557093289608</v>
      </c>
      <c r="CP36" s="8">
        <v>5641.511765220144</v>
      </c>
      <c r="CQ36" s="8">
        <v>5777.472883874143</v>
      </c>
      <c r="CR36" s="8">
        <v>5898.7161366690125</v>
      </c>
      <c r="CS36" s="8">
        <v>6000.692553192988</v>
      </c>
      <c r="CT36" s="8">
        <v>6080.426708075422</v>
      </c>
      <c r="CU36" s="8">
        <v>6133.8662901816715</v>
      </c>
      <c r="CV36" s="8">
        <v>6157.23972993216</v>
      </c>
      <c r="CW36" s="8">
        <v>6149.170894088311</v>
      </c>
      <c r="CX36" s="8">
        <v>6106.371760022244</v>
      </c>
      <c r="CY36" s="8">
        <v>6029.370723804081</v>
      </c>
    </row>
    <row r="37" ht="15.75" customHeight="1">
      <c r="A37" s="10" t="s">
        <v>76</v>
      </c>
      <c r="B37" s="10" t="s">
        <v>66</v>
      </c>
      <c r="C37" s="11">
        <v>2848.5321566118155</v>
      </c>
      <c r="D37" s="11">
        <v>2974.201668497749</v>
      </c>
      <c r="E37" s="11">
        <v>3088.4466793031434</v>
      </c>
      <c r="F37" s="11">
        <v>3207.7073247292624</v>
      </c>
      <c r="G37" s="11">
        <v>3406.242861799612</v>
      </c>
      <c r="H37" s="11">
        <v>3733.0950512501668</v>
      </c>
      <c r="I37" s="11">
        <v>3847.0614156877436</v>
      </c>
      <c r="J37" s="11">
        <v>3597.185285346921</v>
      </c>
      <c r="K37" s="11">
        <v>3799.4825483828135</v>
      </c>
      <c r="L37" s="11">
        <v>4172.659696483117</v>
      </c>
      <c r="M37" s="11">
        <v>3868.0295548660506</v>
      </c>
      <c r="N37" s="11">
        <v>3958.5896244069118</v>
      </c>
      <c r="O37" s="11">
        <v>4108.849678252787</v>
      </c>
      <c r="P37" s="11">
        <v>4433.82100472057</v>
      </c>
      <c r="Q37" s="11">
        <v>4608.044646198796</v>
      </c>
      <c r="R37" s="11">
        <v>4708.357338613288</v>
      </c>
      <c r="S37" s="11">
        <v>4771.122432964301</v>
      </c>
      <c r="T37" s="11">
        <v>4699.301331659202</v>
      </c>
      <c r="U37" s="11">
        <v>4961.298579000109</v>
      </c>
      <c r="V37" s="11">
        <v>4953.008849557524</v>
      </c>
      <c r="W37" s="11">
        <v>4700.48557872243</v>
      </c>
      <c r="X37" s="11">
        <v>5074.289681150323</v>
      </c>
      <c r="Y37" s="11">
        <v>5347.781091163724</v>
      </c>
      <c r="Z37" s="11">
        <v>5708.140506344398</v>
      </c>
      <c r="AA37" s="11">
        <v>5213.75218824325</v>
      </c>
      <c r="AB37" s="11">
        <v>4431.03454104239</v>
      </c>
      <c r="AC37" s="11">
        <v>4702.784411256928</v>
      </c>
      <c r="AD37" s="11">
        <v>5115.041712443711</v>
      </c>
      <c r="AE37" s="11">
        <v>5523.328302889087</v>
      </c>
      <c r="AF37" s="11">
        <v>5500.757947095825</v>
      </c>
      <c r="AG37" s="11">
        <v>4888.362892223739</v>
      </c>
      <c r="AH37" s="11">
        <v>4604.073935457389</v>
      </c>
      <c r="AI37" s="11">
        <v>4149.880355913992</v>
      </c>
      <c r="AJ37" s="11">
        <v>4586.379891100944</v>
      </c>
      <c r="AK37" s="11">
        <v>5307.238044646201</v>
      </c>
      <c r="AL37" s="11">
        <v>5491.8412633256485</v>
      </c>
      <c r="AM37" s="11">
        <v>5770.557292735637</v>
      </c>
      <c r="AN37" s="11">
        <v>5865.7846889374505</v>
      </c>
      <c r="AO37" s="11">
        <v>5841.194146977509</v>
      </c>
      <c r="AP37" s="11">
        <v>5741.09043933888</v>
      </c>
      <c r="AQ37" s="11">
        <v>5640.081131004842</v>
      </c>
      <c r="AR37" s="11">
        <v>5001.702302333725</v>
      </c>
      <c r="AS37" s="11">
        <v>5306.053797582974</v>
      </c>
      <c r="AT37" s="11">
        <v>5552.098540366298</v>
      </c>
      <c r="AU37" s="11">
        <v>6024.055825858095</v>
      </c>
      <c r="AV37" s="11">
        <v>5770.0</v>
      </c>
      <c r="AW37" s="11">
        <v>6082.0</v>
      </c>
      <c r="AX37" s="11">
        <v>6436.0</v>
      </c>
      <c r="AY37" s="11">
        <v>6886.0</v>
      </c>
      <c r="AZ37" s="11">
        <v>7175.0</v>
      </c>
      <c r="BA37" s="11">
        <v>7693.999999999999</v>
      </c>
      <c r="BB37" s="11">
        <v>7526.98297</v>
      </c>
      <c r="BC37" s="11">
        <v>7825.690979999999</v>
      </c>
      <c r="BD37" s="11">
        <v>8125.169979999998</v>
      </c>
      <c r="BE37" s="11">
        <v>9698.32562</v>
      </c>
      <c r="BF37" s="11">
        <v>11301.911489999999</v>
      </c>
      <c r="BG37" s="11">
        <v>11180.507009999998</v>
      </c>
      <c r="BH37" s="11">
        <v>7886.799820000002</v>
      </c>
      <c r="BI37" s="11">
        <v>5816.296920000001</v>
      </c>
      <c r="BJ37" s="11">
        <v>3915.01555</v>
      </c>
      <c r="BK37" s="11">
        <v>3556.58482</v>
      </c>
      <c r="BL37" s="11">
        <v>3541.7742599999992</v>
      </c>
      <c r="BM37" s="11">
        <v>3883.2510000000007</v>
      </c>
      <c r="BN37" s="11">
        <v>4748.458999999999</v>
      </c>
      <c r="BO37" s="11">
        <v>5486.018036130001</v>
      </c>
      <c r="BP37" s="11">
        <v>5928.5968156499985</v>
      </c>
      <c r="BQ37" s="11">
        <v>6522.909051074999</v>
      </c>
      <c r="BR37" s="11">
        <v>6498.017376659999</v>
      </c>
      <c r="BS37" s="11">
        <v>7099.012000000001</v>
      </c>
      <c r="BT37" s="11">
        <v>7446.394</v>
      </c>
      <c r="BU37" s="11">
        <v>7539.5549999999985</v>
      </c>
      <c r="BV37" s="11">
        <v>8500.756000000001</v>
      </c>
      <c r="BW37" s="11">
        <v>9054.335</v>
      </c>
      <c r="BX37" s="11">
        <v>8765.895</v>
      </c>
      <c r="BY37" s="11">
        <v>9000.404885859796</v>
      </c>
      <c r="BZ37" s="11">
        <v>7350.082956548518</v>
      </c>
      <c r="CA37" s="11">
        <v>7590.171677287202</v>
      </c>
      <c r="CB37" s="11">
        <v>7840.531391270488</v>
      </c>
      <c r="CC37" s="11">
        <v>8103.4478809258</v>
      </c>
      <c r="CD37" s="11">
        <v>8377.655035414136</v>
      </c>
      <c r="CE37" s="11">
        <v>8665.46541819295</v>
      </c>
      <c r="CF37" s="11">
        <v>8964.30544272656</v>
      </c>
      <c r="CG37" s="11">
        <v>9277.589388746652</v>
      </c>
      <c r="CH37" s="11">
        <v>9623.772627170212</v>
      </c>
      <c r="CI37" s="11">
        <v>9989.127192479034</v>
      </c>
      <c r="CJ37" s="11">
        <v>10374.314737369554</v>
      </c>
      <c r="CK37" s="11">
        <v>10782.223036866722</v>
      </c>
      <c r="CL37" s="11">
        <v>11210.121731819527</v>
      </c>
      <c r="CM37" s="11">
        <v>11659.695074940682</v>
      </c>
      <c r="CN37" s="11">
        <v>12127.731560348868</v>
      </c>
      <c r="CO37" s="11">
        <v>12613.646893140234</v>
      </c>
      <c r="CP37" s="11">
        <v>13112.44307436634</v>
      </c>
      <c r="CQ37" s="11">
        <v>13615.333975386078</v>
      </c>
      <c r="CR37" s="11">
        <v>14119.01566580779</v>
      </c>
      <c r="CS37" s="11">
        <v>14606.870773676812</v>
      </c>
      <c r="CT37" s="11">
        <v>15063.695998517389</v>
      </c>
      <c r="CU37" s="11">
        <v>15465.339949410176</v>
      </c>
      <c r="CV37" s="11">
        <v>15783.022976993438</v>
      </c>
      <c r="CW37" s="11">
        <v>15990.733752491273</v>
      </c>
      <c r="CX37" s="11">
        <v>16052.409325190703</v>
      </c>
      <c r="CY37" s="11">
        <v>15944.632858540717</v>
      </c>
    </row>
    <row r="38" ht="15.75" customHeight="1">
      <c r="A38" s="5" t="s">
        <v>77</v>
      </c>
      <c r="B38" s="5" t="s">
        <v>62</v>
      </c>
      <c r="C38" s="8">
        <v>521.301436371365</v>
      </c>
      <c r="D38" s="8">
        <v>544.2998416736061</v>
      </c>
      <c r="E38" s="8">
        <v>565.2074828574617</v>
      </c>
      <c r="F38" s="8">
        <v>587.0330204835353</v>
      </c>
      <c r="G38" s="8">
        <v>623.3664213213331</v>
      </c>
      <c r="H38" s="8">
        <v>683.182672805876</v>
      </c>
      <c r="I38" s="8">
        <v>704.0393197429416</v>
      </c>
      <c r="J38" s="8">
        <v>658.3102289341064</v>
      </c>
      <c r="K38" s="8">
        <v>695.3320521035677</v>
      </c>
      <c r="L38" s="8">
        <v>763.6260971169302</v>
      </c>
      <c r="M38" s="8">
        <v>707.8766368138811</v>
      </c>
      <c r="N38" s="8">
        <v>724.4497670205958</v>
      </c>
      <c r="O38" s="8">
        <v>751.948414602045</v>
      </c>
      <c r="P38" s="8">
        <v>811.4204549207561</v>
      </c>
      <c r="Q38" s="8">
        <v>843.3046077261359</v>
      </c>
      <c r="R38" s="8">
        <v>861.6625365704969</v>
      </c>
      <c r="S38" s="8">
        <v>873.1489906599201</v>
      </c>
      <c r="T38" s="8">
        <v>860.0052235498255</v>
      </c>
      <c r="U38" s="8">
        <v>907.952564094021</v>
      </c>
      <c r="V38" s="8">
        <v>906.4354852520217</v>
      </c>
      <c r="W38" s="8">
        <v>860.2219490986823</v>
      </c>
      <c r="X38" s="8">
        <v>928.6307311673221</v>
      </c>
      <c r="Y38" s="8">
        <v>978.6815843916008</v>
      </c>
      <c r="Z38" s="8">
        <v>1044.629894052628</v>
      </c>
      <c r="AA38" s="8">
        <v>954.1533516856628</v>
      </c>
      <c r="AB38" s="8">
        <v>810.9105124528572</v>
      </c>
      <c r="AC38" s="8">
        <v>860.6426516346991</v>
      </c>
      <c r="AD38" s="8">
        <v>936.0886397603438</v>
      </c>
      <c r="AE38" s="8">
        <v>1010.8079598692325</v>
      </c>
      <c r="AF38" s="8">
        <v>1006.6774258792512</v>
      </c>
      <c r="AG38" s="8">
        <v>894.6048199967668</v>
      </c>
      <c r="AH38" s="8">
        <v>842.5779397093798</v>
      </c>
      <c r="AI38" s="8">
        <v>759.4573174418565</v>
      </c>
      <c r="AJ38" s="8">
        <v>839.3398050382218</v>
      </c>
      <c r="AK38" s="8">
        <v>971.2619214836715</v>
      </c>
      <c r="AL38" s="8">
        <v>1005.0456099819747</v>
      </c>
      <c r="AM38" s="8">
        <v>1056.0526053335639</v>
      </c>
      <c r="AN38" s="8">
        <v>1073.4798891740093</v>
      </c>
      <c r="AO38" s="8">
        <v>1068.9796468948014</v>
      </c>
      <c r="AP38" s="8">
        <v>1050.659963735533</v>
      </c>
      <c r="AQ38" s="8">
        <v>1032.174549274197</v>
      </c>
      <c r="AR38" s="8">
        <v>915.3467298785553</v>
      </c>
      <c r="AS38" s="8">
        <v>971.0451959348144</v>
      </c>
      <c r="AT38" s="8">
        <v>1016.0731158502888</v>
      </c>
      <c r="AU38" s="8">
        <v>1102.4446213506678</v>
      </c>
      <c r="AV38" s="8">
        <v>1055.950616839984</v>
      </c>
      <c r="AW38" s="8">
        <v>1163.022375606611</v>
      </c>
      <c r="AX38" s="8">
        <v>1151.7820305403977</v>
      </c>
      <c r="AY38" s="8">
        <v>1237.6193484412079</v>
      </c>
      <c r="AZ38" s="8">
        <v>1256.7564496929606</v>
      </c>
      <c r="BA38" s="8">
        <v>1666.395083881637</v>
      </c>
      <c r="BB38" s="8">
        <v>1589.6940846082584</v>
      </c>
      <c r="BC38" s="8">
        <v>1472.042385182143</v>
      </c>
      <c r="BD38" s="8">
        <v>1714.750455532419</v>
      </c>
      <c r="BE38" s="8">
        <v>1775.3155114673061</v>
      </c>
      <c r="BF38" s="8">
        <v>2090.472580734824</v>
      </c>
      <c r="BG38" s="8">
        <v>2339.87539378451</v>
      </c>
      <c r="BH38" s="8">
        <v>1493.5314321239975</v>
      </c>
      <c r="BI38" s="8">
        <v>1023.6229127560547</v>
      </c>
      <c r="BJ38" s="8">
        <v>493.9020527156119</v>
      </c>
      <c r="BK38" s="8">
        <v>514.3040305624763</v>
      </c>
      <c r="BL38" s="8">
        <v>489.4993674971375</v>
      </c>
      <c r="BM38" s="8">
        <v>723.6402739501825</v>
      </c>
      <c r="BN38" s="8">
        <v>1035.316088134435</v>
      </c>
      <c r="BO38" s="8">
        <v>812.3298456581155</v>
      </c>
      <c r="BP38" s="8">
        <v>949.5283007520995</v>
      </c>
      <c r="BQ38" s="8">
        <v>1210.1587746974699</v>
      </c>
      <c r="BR38" s="8">
        <v>1255.9180405879526</v>
      </c>
      <c r="BS38" s="8">
        <v>1665.527201233033</v>
      </c>
      <c r="BT38" s="8">
        <v>1279.8779917994566</v>
      </c>
      <c r="BU38" s="8">
        <v>1354.735880126806</v>
      </c>
      <c r="BV38" s="8">
        <v>1538.9032158022046</v>
      </c>
      <c r="BW38" s="8">
        <v>1558.941559684287</v>
      </c>
      <c r="BX38" s="8">
        <v>1480.8309975252382</v>
      </c>
      <c r="BY38" s="8">
        <v>1520.446976065626</v>
      </c>
      <c r="BZ38" s="8">
        <v>816.4682104848325</v>
      </c>
      <c r="CA38" s="8">
        <v>831.2315924326831</v>
      </c>
      <c r="CB38" s="8">
        <v>845.1650231092353</v>
      </c>
      <c r="CC38" s="8">
        <v>858.4527338315092</v>
      </c>
      <c r="CD38" s="8">
        <v>870.6107506660774</v>
      </c>
      <c r="CE38" s="8">
        <v>881.8314041277627</v>
      </c>
      <c r="CF38" s="8">
        <v>891.4127279680397</v>
      </c>
      <c r="CG38" s="8">
        <v>899.777131402283</v>
      </c>
      <c r="CH38" s="8">
        <v>910.0475091683475</v>
      </c>
      <c r="CI38" s="8">
        <v>919.5097471410409</v>
      </c>
      <c r="CJ38" s="8">
        <v>928.1438185266888</v>
      </c>
      <c r="CK38" s="8">
        <v>936.3802473889082</v>
      </c>
      <c r="CL38" s="8">
        <v>943.7491066553048</v>
      </c>
      <c r="CM38" s="8">
        <v>950.6797684333142</v>
      </c>
      <c r="CN38" s="8">
        <v>956.9242340453347</v>
      </c>
      <c r="CO38" s="8">
        <v>962.9088154958445</v>
      </c>
      <c r="CP38" s="8">
        <v>968.6064918445772</v>
      </c>
      <c r="CQ38" s="8">
        <v>973.7605389429518</v>
      </c>
      <c r="CR38" s="8">
        <v>979.4687713575258</v>
      </c>
      <c r="CS38" s="8">
        <v>985.2434665574256</v>
      </c>
      <c r="CT38" s="8">
        <v>991.4994152933796</v>
      </c>
      <c r="CU38" s="8">
        <v>997.969296701689</v>
      </c>
      <c r="CV38" s="8">
        <v>1004.3829980607406</v>
      </c>
      <c r="CW38" s="8">
        <v>1011.3803151188768</v>
      </c>
      <c r="CX38" s="8">
        <v>1018.2392820738314</v>
      </c>
      <c r="CY38" s="8">
        <v>1025.6095789399842</v>
      </c>
    </row>
    <row r="39" ht="15.75" customHeight="1">
      <c r="A39" s="5" t="s">
        <v>77</v>
      </c>
      <c r="B39" s="5" t="s">
        <v>64</v>
      </c>
      <c r="C39" s="8">
        <v>569.0387464634576</v>
      </c>
      <c r="D39" s="8">
        <v>594.1431923958162</v>
      </c>
      <c r="E39" s="8">
        <v>616.9654159706877</v>
      </c>
      <c r="F39" s="8">
        <v>640.789590824456</v>
      </c>
      <c r="G39" s="8">
        <v>680.4501622807876</v>
      </c>
      <c r="H39" s="8">
        <v>745.7439872888956</v>
      </c>
      <c r="I39" s="8">
        <v>768.5105469038283</v>
      </c>
      <c r="J39" s="8">
        <v>718.5938908287893</v>
      </c>
      <c r="K39" s="8">
        <v>759.0059257442934</v>
      </c>
      <c r="L39" s="8">
        <v>833.5538840922121</v>
      </c>
      <c r="M39" s="8">
        <v>772.6992598892164</v>
      </c>
      <c r="N39" s="8">
        <v>790.7900468692974</v>
      </c>
      <c r="O39" s="8">
        <v>820.8068372662474</v>
      </c>
      <c r="P39" s="8">
        <v>885.724930544769</v>
      </c>
      <c r="Q39" s="8">
        <v>920.5288214964481</v>
      </c>
      <c r="R39" s="8">
        <v>940.567847074384</v>
      </c>
      <c r="S39" s="8">
        <v>953.1061540505787</v>
      </c>
      <c r="T39" s="8">
        <v>938.758768376376</v>
      </c>
      <c r="U39" s="8">
        <v>991.096806708749</v>
      </c>
      <c r="V39" s="8">
        <v>989.4408039005723</v>
      </c>
      <c r="W39" s="8">
        <v>938.9953402061153</v>
      </c>
      <c r="X39" s="8">
        <v>1013.6685424638962</v>
      </c>
      <c r="Y39" s="8">
        <v>1068.302719143741</v>
      </c>
      <c r="Z39" s="8">
        <v>1140.290135334479</v>
      </c>
      <c r="AA39" s="8">
        <v>1041.528354413221</v>
      </c>
      <c r="AB39" s="8">
        <v>885.1682909453818</v>
      </c>
      <c r="AC39" s="8">
        <v>939.4545678756099</v>
      </c>
      <c r="AD39" s="8">
        <v>1021.8093966049327</v>
      </c>
      <c r="AE39" s="8">
        <v>1103.3710139051288</v>
      </c>
      <c r="AF39" s="8">
        <v>1098.8622331500933</v>
      </c>
      <c r="AG39" s="8">
        <v>976.5267651947911</v>
      </c>
      <c r="AH39" s="8">
        <v>919.7356100673213</v>
      </c>
      <c r="AI39" s="8">
        <v>829.0033553672225</v>
      </c>
      <c r="AJ39" s="8">
        <v>916.2009486112132</v>
      </c>
      <c r="AK39" s="8">
        <v>1060.2036129726584</v>
      </c>
      <c r="AL39" s="8">
        <v>1097.0809864320547</v>
      </c>
      <c r="AM39" s="8">
        <v>1152.75886236075</v>
      </c>
      <c r="AN39" s="8">
        <v>1171.7820206698045</v>
      </c>
      <c r="AO39" s="8">
        <v>1166.8696762052134</v>
      </c>
      <c r="AP39" s="8">
        <v>1146.8723985972315</v>
      </c>
      <c r="AQ39" s="8">
        <v>1126.6942131194487</v>
      </c>
      <c r="AR39" s="8">
        <v>999.1680808998619</v>
      </c>
      <c r="AS39" s="8">
        <v>1059.967041142919</v>
      </c>
      <c r="AT39" s="8">
        <v>1109.1183177688008</v>
      </c>
      <c r="AU39" s="8">
        <v>1203.3991499149924</v>
      </c>
      <c r="AV39" s="8">
        <v>1152.6475344408725</v>
      </c>
      <c r="AW39" s="8">
        <v>1164.5231548918482</v>
      </c>
      <c r="AX39" s="8">
        <v>1226.540284369589</v>
      </c>
      <c r="AY39" s="8">
        <v>1474.6466113359754</v>
      </c>
      <c r="AZ39" s="8">
        <v>1307.2135750803047</v>
      </c>
      <c r="BA39" s="8">
        <v>1050.255225905627</v>
      </c>
      <c r="BB39" s="8">
        <v>1015.2397829297457</v>
      </c>
      <c r="BC39" s="8">
        <v>844.1914604476138</v>
      </c>
      <c r="BD39" s="8">
        <v>825.1680969074886</v>
      </c>
      <c r="BE39" s="8">
        <v>1197.3937912776107</v>
      </c>
      <c r="BF39" s="8">
        <v>1138.1055312797394</v>
      </c>
      <c r="BG39" s="8">
        <v>1037.0748900002366</v>
      </c>
      <c r="BH39" s="8">
        <v>1097.7368076559837</v>
      </c>
      <c r="BI39" s="8">
        <v>1027.1003973005543</v>
      </c>
      <c r="BJ39" s="8">
        <v>657.8187614910031</v>
      </c>
      <c r="BK39" s="8">
        <v>427.8452720029909</v>
      </c>
      <c r="BL39" s="8">
        <v>484.9416742649473</v>
      </c>
      <c r="BM39" s="8">
        <v>366.17264344345244</v>
      </c>
      <c r="BN39" s="8">
        <v>233.51162706316333</v>
      </c>
      <c r="BO39" s="8">
        <v>464.729697974407</v>
      </c>
      <c r="BP39" s="8">
        <v>567.4742945634347</v>
      </c>
      <c r="BQ39" s="8">
        <v>589.2663567582589</v>
      </c>
      <c r="BR39" s="8">
        <v>632.6990909288556</v>
      </c>
      <c r="BS39" s="8">
        <v>522.8183351785298</v>
      </c>
      <c r="BT39" s="8">
        <v>840.9314286695989</v>
      </c>
      <c r="BU39" s="8">
        <v>903.4258184715085</v>
      </c>
      <c r="BV39" s="8">
        <v>787.9787511928298</v>
      </c>
      <c r="BW39" s="8">
        <v>1029.2092718722904</v>
      </c>
      <c r="BX39" s="8">
        <v>1214.1259551020212</v>
      </c>
      <c r="BY39" s="8">
        <v>1246.6068984797814</v>
      </c>
      <c r="BZ39" s="8">
        <v>1085.8790462075704</v>
      </c>
      <c r="CA39" s="8">
        <v>1112.6674295200137</v>
      </c>
      <c r="CB39" s="8">
        <v>1139.6555383704326</v>
      </c>
      <c r="CC39" s="8">
        <v>1167.1514780425714</v>
      </c>
      <c r="CD39" s="8">
        <v>1194.890924666077</v>
      </c>
      <c r="CE39" s="8">
        <v>1223.181597331837</v>
      </c>
      <c r="CF39" s="8">
        <v>1251.5506279144902</v>
      </c>
      <c r="CG39" s="8">
        <v>1280.4709001304145</v>
      </c>
      <c r="CH39" s="8">
        <v>1312.7381627652794</v>
      </c>
      <c r="CI39" s="8">
        <v>1346.070518593202</v>
      </c>
      <c r="CJ39" s="8">
        <v>1380.4519520216418</v>
      </c>
      <c r="CK39" s="8">
        <v>1416.1934103891545</v>
      </c>
      <c r="CL39" s="8">
        <v>1452.7303640803439</v>
      </c>
      <c r="CM39" s="8">
        <v>1490.176453486114</v>
      </c>
      <c r="CN39" s="8">
        <v>1527.9143930906139</v>
      </c>
      <c r="CO39" s="8">
        <v>1565.766006649079</v>
      </c>
      <c r="CP39" s="8">
        <v>1602.9693102973106</v>
      </c>
      <c r="CQ39" s="8">
        <v>1638.347593791943</v>
      </c>
      <c r="CR39" s="8">
        <v>1671.7441827776784</v>
      </c>
      <c r="CS39" s="8">
        <v>1701.3616240884876</v>
      </c>
      <c r="CT39" s="8">
        <v>1726.0452884310944</v>
      </c>
      <c r="CU39" s="8">
        <v>1743.8902012031176</v>
      </c>
      <c r="CV39" s="8">
        <v>1752.9516605269891</v>
      </c>
      <c r="CW39" s="8">
        <v>1752.256020002591</v>
      </c>
      <c r="CX39" s="8">
        <v>1739.835767602577</v>
      </c>
      <c r="CY39" s="8">
        <v>1715.5283034321474</v>
      </c>
    </row>
    <row r="40" ht="15.75" customHeight="1">
      <c r="A40" s="5" t="s">
        <v>77</v>
      </c>
      <c r="B40" s="5" t="s">
        <v>65</v>
      </c>
      <c r="C40" s="8">
        <v>412.91465544645575</v>
      </c>
      <c r="D40" s="8">
        <v>431.1313299818158</v>
      </c>
      <c r="E40" s="8">
        <v>447.69194319577946</v>
      </c>
      <c r="F40" s="8">
        <v>464.9796077215756</v>
      </c>
      <c r="G40" s="8">
        <v>493.7587221482807</v>
      </c>
      <c r="H40" s="8">
        <v>541.1382326360352</v>
      </c>
      <c r="I40" s="8">
        <v>557.6584541104527</v>
      </c>
      <c r="J40" s="8">
        <v>521.4371616723505</v>
      </c>
      <c r="K40" s="8">
        <v>550.76156458293</v>
      </c>
      <c r="L40" s="8">
        <v>604.8562017702491</v>
      </c>
      <c r="M40" s="8">
        <v>560.6979325113082</v>
      </c>
      <c r="N40" s="8">
        <v>573.8252478638403</v>
      </c>
      <c r="O40" s="8">
        <v>595.6064934141572</v>
      </c>
      <c r="P40" s="8">
        <v>642.7133596599746</v>
      </c>
      <c r="Q40" s="8">
        <v>667.9682948112691</v>
      </c>
      <c r="R40" s="8">
        <v>682.50932104792</v>
      </c>
      <c r="S40" s="8">
        <v>691.6075603807135</v>
      </c>
      <c r="T40" s="8">
        <v>681.1965895126668</v>
      </c>
      <c r="U40" s="8">
        <v>719.1749226210311</v>
      </c>
      <c r="V40" s="8">
        <v>717.97326836953</v>
      </c>
      <c r="W40" s="8">
        <v>681.3682544057383</v>
      </c>
      <c r="X40" s="8">
        <v>735.5537730070365</v>
      </c>
      <c r="Y40" s="8">
        <v>775.1982653716836</v>
      </c>
      <c r="Z40" s="8">
        <v>827.4348825398752</v>
      </c>
      <c r="AA40" s="8">
        <v>755.769838649936</v>
      </c>
      <c r="AB40" s="8">
        <v>642.309442264512</v>
      </c>
      <c r="AC40" s="8">
        <v>681.701486256995</v>
      </c>
      <c r="AD40" s="8">
        <v>741.461064915676</v>
      </c>
      <c r="AE40" s="8">
        <v>800.645061285823</v>
      </c>
      <c r="AF40" s="8">
        <v>797.3733303825765</v>
      </c>
      <c r="AG40" s="8">
        <v>708.6023847947993</v>
      </c>
      <c r="AH40" s="8">
        <v>667.3927125227349</v>
      </c>
      <c r="AI40" s="8">
        <v>601.5541770623429</v>
      </c>
      <c r="AJ40" s="8">
        <v>664.8278370615479</v>
      </c>
      <c r="AK40" s="8">
        <v>769.3212672677039</v>
      </c>
      <c r="AL40" s="8">
        <v>796.0807947170964</v>
      </c>
      <c r="AM40" s="8">
        <v>836.4826321982357</v>
      </c>
      <c r="AN40" s="8">
        <v>850.2865091881675</v>
      </c>
      <c r="AO40" s="8">
        <v>846.7219381732109</v>
      </c>
      <c r="AP40" s="8">
        <v>832.2112057412195</v>
      </c>
      <c r="AQ40" s="8">
        <v>817.5692001557029</v>
      </c>
      <c r="AR40" s="8">
        <v>725.0317248552377</v>
      </c>
      <c r="AS40" s="8">
        <v>769.1496023746323</v>
      </c>
      <c r="AT40" s="8">
        <v>804.8155083939735</v>
      </c>
      <c r="AU40" s="8">
        <v>873.2290172504391</v>
      </c>
      <c r="AV40" s="8">
        <v>836.401848719143</v>
      </c>
      <c r="AW40" s="8">
        <v>850.4544695015408</v>
      </c>
      <c r="AX40" s="8">
        <v>846.6776850900142</v>
      </c>
      <c r="AY40" s="8">
        <v>823.7340402228169</v>
      </c>
      <c r="AZ40" s="8">
        <v>859.0299752267345</v>
      </c>
      <c r="BA40" s="8">
        <v>717.3496902127365</v>
      </c>
      <c r="BB40" s="8">
        <v>809.2721224619962</v>
      </c>
      <c r="BC40" s="8">
        <v>770.0401543702422</v>
      </c>
      <c r="BD40" s="8">
        <v>784.541447560093</v>
      </c>
      <c r="BE40" s="8">
        <v>1136.506427255084</v>
      </c>
      <c r="BF40" s="8">
        <v>1166.0581179854369</v>
      </c>
      <c r="BG40" s="8">
        <v>1106.7189662152534</v>
      </c>
      <c r="BH40" s="8">
        <v>1423.475830220019</v>
      </c>
      <c r="BI40" s="8">
        <v>1061.9181099433913</v>
      </c>
      <c r="BJ40" s="8">
        <v>727.545285793385</v>
      </c>
      <c r="BK40" s="8">
        <v>763.0731274345328</v>
      </c>
      <c r="BL40" s="8">
        <v>684.6489882379154</v>
      </c>
      <c r="BM40" s="8">
        <v>705.0240826063651</v>
      </c>
      <c r="BN40" s="8">
        <v>573.118284802402</v>
      </c>
      <c r="BO40" s="8">
        <v>971.5318350624777</v>
      </c>
      <c r="BP40" s="8">
        <v>1111.1679993494663</v>
      </c>
      <c r="BQ40" s="8">
        <v>1157.6299698042722</v>
      </c>
      <c r="BR40" s="8">
        <v>1164.174698793192</v>
      </c>
      <c r="BS40" s="8">
        <v>944.8874635884376</v>
      </c>
      <c r="BT40" s="8">
        <v>1162.4105795309451</v>
      </c>
      <c r="BU40" s="8">
        <v>1068.1653014016847</v>
      </c>
      <c r="BV40" s="8">
        <v>1189.5790330049651</v>
      </c>
      <c r="BW40" s="8">
        <v>1258.8251684434229</v>
      </c>
      <c r="BX40" s="8">
        <v>1229.1780473727413</v>
      </c>
      <c r="BY40" s="8">
        <v>1262.061672329548</v>
      </c>
      <c r="BZ40" s="8">
        <v>1817.3501591807872</v>
      </c>
      <c r="CA40" s="8">
        <v>1812.4362415802243</v>
      </c>
      <c r="CB40" s="8">
        <v>1805.8072947499168</v>
      </c>
      <c r="CC40" s="8">
        <v>1797.703637343213</v>
      </c>
      <c r="CD40" s="8">
        <v>1787.9055994594892</v>
      </c>
      <c r="CE40" s="8">
        <v>1776.6427491406357</v>
      </c>
      <c r="CF40" s="8">
        <v>1763.5089771089115</v>
      </c>
      <c r="CG40" s="8">
        <v>1748.8819918861118</v>
      </c>
      <c r="CH40" s="8">
        <v>1735.1644723494828</v>
      </c>
      <c r="CI40" s="8">
        <v>1720.5324429110697</v>
      </c>
      <c r="CJ40" s="8">
        <v>1705.0717428999196</v>
      </c>
      <c r="CK40" s="8">
        <v>1689.2113040141485</v>
      </c>
      <c r="CL40" s="8">
        <v>1672.691572889904</v>
      </c>
      <c r="CM40" s="8">
        <v>1655.9290268317563</v>
      </c>
      <c r="CN40" s="8">
        <v>1638.8041785221285</v>
      </c>
      <c r="CO40" s="8">
        <v>1621.7110702065766</v>
      </c>
      <c r="CP40" s="8">
        <v>1604.6730378660868</v>
      </c>
      <c r="CQ40" s="8">
        <v>1587.5052450992298</v>
      </c>
      <c r="CR40" s="8">
        <v>1571.120249505424</v>
      </c>
      <c r="CS40" s="8">
        <v>1555.1397774593788</v>
      </c>
      <c r="CT40" s="8">
        <v>1539.928349873997</v>
      </c>
      <c r="CU40" s="8">
        <v>1525.2976042944792</v>
      </c>
      <c r="CV40" s="8">
        <v>1511.0700350710104</v>
      </c>
      <c r="CW40" s="8">
        <v>1497.8740300206555</v>
      </c>
      <c r="CX40" s="8">
        <v>1485.217247590379</v>
      </c>
      <c r="CY40" s="8">
        <v>1473.8233751876396</v>
      </c>
    </row>
    <row r="41" ht="15.75" customHeight="1">
      <c r="A41" s="10" t="s">
        <v>77</v>
      </c>
      <c r="B41" s="10" t="s">
        <v>66</v>
      </c>
      <c r="C41" s="11">
        <v>1503.2548382812784</v>
      </c>
      <c r="D41" s="11">
        <v>1569.574364051238</v>
      </c>
      <c r="E41" s="11">
        <v>1629.8648420239288</v>
      </c>
      <c r="F41" s="11">
        <v>1692.802219029567</v>
      </c>
      <c r="G41" s="11">
        <v>1797.5753057504014</v>
      </c>
      <c r="H41" s="11">
        <v>1970.064892730807</v>
      </c>
      <c r="I41" s="11">
        <v>2030.2083207572227</v>
      </c>
      <c r="J41" s="11">
        <v>1898.3412814352464</v>
      </c>
      <c r="K41" s="11">
        <v>2005.0995424307912</v>
      </c>
      <c r="L41" s="11">
        <v>2202.036182979391</v>
      </c>
      <c r="M41" s="11">
        <v>2041.2738292144056</v>
      </c>
      <c r="N41" s="11">
        <v>2089.0650617537335</v>
      </c>
      <c r="O41" s="11">
        <v>2168.3617452824496</v>
      </c>
      <c r="P41" s="11">
        <v>2339.8587451255</v>
      </c>
      <c r="Q41" s="11">
        <v>2431.801724033853</v>
      </c>
      <c r="R41" s="11">
        <v>2484.739704692801</v>
      </c>
      <c r="S41" s="11">
        <v>2517.8627050912123</v>
      </c>
      <c r="T41" s="11">
        <v>2479.9605814388683</v>
      </c>
      <c r="U41" s="11">
        <v>2618.224293423801</v>
      </c>
      <c r="V41" s="11">
        <v>2613.849557522124</v>
      </c>
      <c r="W41" s="11">
        <v>2480.585543710536</v>
      </c>
      <c r="X41" s="11">
        <v>2677.853046638255</v>
      </c>
      <c r="Y41" s="11">
        <v>2822.1825689070256</v>
      </c>
      <c r="Z41" s="11">
        <v>3012.3549119269824</v>
      </c>
      <c r="AA41" s="11">
        <v>2751.4515447488197</v>
      </c>
      <c r="AB41" s="11">
        <v>2338.3882456627507</v>
      </c>
      <c r="AC41" s="11">
        <v>2481.798705767304</v>
      </c>
      <c r="AD41" s="11">
        <v>2699.3591012809525</v>
      </c>
      <c r="AE41" s="11">
        <v>2914.824035060184</v>
      </c>
      <c r="AF41" s="11">
        <v>2902.912989411921</v>
      </c>
      <c r="AG41" s="11">
        <v>2579.733969986357</v>
      </c>
      <c r="AH41" s="11">
        <v>2429.7062622994363</v>
      </c>
      <c r="AI41" s="11">
        <v>2190.0148498714216</v>
      </c>
      <c r="AJ41" s="11">
        <v>2420.368590710983</v>
      </c>
      <c r="AK41" s="11">
        <v>2800.7868017240335</v>
      </c>
      <c r="AL41" s="11">
        <v>2898.207391131126</v>
      </c>
      <c r="AM41" s="11">
        <v>3045.2940998925496</v>
      </c>
      <c r="AN41" s="11">
        <v>3095.548419031981</v>
      </c>
      <c r="AO41" s="11">
        <v>3082.571261273226</v>
      </c>
      <c r="AP41" s="11">
        <v>3029.743568073984</v>
      </c>
      <c r="AQ41" s="11">
        <v>2976.4379625493484</v>
      </c>
      <c r="AR41" s="11">
        <v>2639.546535633655</v>
      </c>
      <c r="AS41" s="11">
        <v>2800.1618394523657</v>
      </c>
      <c r="AT41" s="11">
        <v>2930.006942013063</v>
      </c>
      <c r="AU41" s="11">
        <v>3179.0727885160995</v>
      </c>
      <c r="AV41" s="11">
        <v>3044.9999999999995</v>
      </c>
      <c r="AW41" s="11">
        <v>3177.9999999999995</v>
      </c>
      <c r="AX41" s="11">
        <v>3225.000000000001</v>
      </c>
      <c r="AY41" s="11">
        <v>3536.0000000000005</v>
      </c>
      <c r="AZ41" s="11">
        <v>3423.0</v>
      </c>
      <c r="BA41" s="11">
        <v>3434.0</v>
      </c>
      <c r="BB41" s="11">
        <v>3414.2059900000004</v>
      </c>
      <c r="BC41" s="11">
        <v>3086.2739999999994</v>
      </c>
      <c r="BD41" s="11">
        <v>3324.460000000001</v>
      </c>
      <c r="BE41" s="11">
        <v>4109.215730000001</v>
      </c>
      <c r="BF41" s="11">
        <v>4394.63623</v>
      </c>
      <c r="BG41" s="11">
        <v>4483.66925</v>
      </c>
      <c r="BH41" s="11">
        <v>4014.74407</v>
      </c>
      <c r="BI41" s="11">
        <v>3112.6414200000004</v>
      </c>
      <c r="BJ41" s="11">
        <v>1879.2660999999998</v>
      </c>
      <c r="BK41" s="11">
        <v>1705.22243</v>
      </c>
      <c r="BL41" s="11">
        <v>1659.0900300000003</v>
      </c>
      <c r="BM41" s="11">
        <v>1794.837</v>
      </c>
      <c r="BN41" s="11">
        <v>1841.9460000000004</v>
      </c>
      <c r="BO41" s="11">
        <v>2248.5913786950005</v>
      </c>
      <c r="BP41" s="11">
        <v>2628.1705946650004</v>
      </c>
      <c r="BQ41" s="11">
        <v>2957.055101260001</v>
      </c>
      <c r="BR41" s="11">
        <v>3052.7918303100005</v>
      </c>
      <c r="BS41" s="11">
        <v>3133.2330000000006</v>
      </c>
      <c r="BT41" s="11">
        <v>3283.2200000000007</v>
      </c>
      <c r="BU41" s="11">
        <v>3326.3269999999993</v>
      </c>
      <c r="BV41" s="11">
        <v>3516.4609999999993</v>
      </c>
      <c r="BW41" s="11">
        <v>3846.9760000000006</v>
      </c>
      <c r="BX41" s="11">
        <v>3924.1350000000007</v>
      </c>
      <c r="BY41" s="11">
        <v>4029.1155468749553</v>
      </c>
      <c r="BZ41" s="11">
        <v>3719.69741587319</v>
      </c>
      <c r="CA41" s="11">
        <v>3756.335263532921</v>
      </c>
      <c r="CB41" s="11">
        <v>3790.6278562295847</v>
      </c>
      <c r="CC41" s="11">
        <v>3823.3078492172936</v>
      </c>
      <c r="CD41" s="11">
        <v>3853.4072747916434</v>
      </c>
      <c r="CE41" s="11">
        <v>3881.6557506002355</v>
      </c>
      <c r="CF41" s="11">
        <v>3906.4723329914414</v>
      </c>
      <c r="CG41" s="11">
        <v>3929.1300234188093</v>
      </c>
      <c r="CH41" s="11">
        <v>3957.9501442831097</v>
      </c>
      <c r="CI41" s="11">
        <v>3986.1127086453125</v>
      </c>
      <c r="CJ41" s="11">
        <v>4013.6675134482502</v>
      </c>
      <c r="CK41" s="11">
        <v>4041.784961792211</v>
      </c>
      <c r="CL41" s="11">
        <v>4069.1710436255526</v>
      </c>
      <c r="CM41" s="11">
        <v>4096.785248751185</v>
      </c>
      <c r="CN41" s="11">
        <v>4123.642805658077</v>
      </c>
      <c r="CO41" s="11">
        <v>4150.3858923515</v>
      </c>
      <c r="CP41" s="11">
        <v>4176.248840007975</v>
      </c>
      <c r="CQ41" s="11">
        <v>4199.613377834125</v>
      </c>
      <c r="CR41" s="11">
        <v>4222.333203640628</v>
      </c>
      <c r="CS41" s="11">
        <v>4241.744868105292</v>
      </c>
      <c r="CT41" s="11">
        <v>4257.473053598471</v>
      </c>
      <c r="CU41" s="11">
        <v>4267.157102199286</v>
      </c>
      <c r="CV41" s="11">
        <v>4268.40469365874</v>
      </c>
      <c r="CW41" s="11">
        <v>4261.510365142123</v>
      </c>
      <c r="CX41" s="11">
        <v>4243.2922972667875</v>
      </c>
      <c r="CY41" s="11">
        <v>4214.961257559771</v>
      </c>
    </row>
    <row r="42" ht="15.75" customHeight="1">
      <c r="A42" s="5" t="s">
        <v>79</v>
      </c>
      <c r="B42" s="5" t="s">
        <v>62</v>
      </c>
      <c r="C42" s="8">
        <v>115.47409699640593</v>
      </c>
      <c r="D42" s="8">
        <v>120.56850092346852</v>
      </c>
      <c r="E42" s="8">
        <v>125.19977722079814</v>
      </c>
      <c r="F42" s="8">
        <v>130.03437784337638</v>
      </c>
      <c r="G42" s="8">
        <v>138.0826323844675</v>
      </c>
      <c r="H42" s="8">
        <v>151.3326009131691</v>
      </c>
      <c r="I42" s="8">
        <v>155.95258141465158</v>
      </c>
      <c r="J42" s="8">
        <v>145.8230764887239</v>
      </c>
      <c r="K42" s="8">
        <v>154.0238242737515</v>
      </c>
      <c r="L42" s="8">
        <v>169.151718862041</v>
      </c>
      <c r="M42" s="8">
        <v>156.80259005214927</v>
      </c>
      <c r="N42" s="8">
        <v>160.47372370247155</v>
      </c>
      <c r="O42" s="8">
        <v>166.5649816130447</v>
      </c>
      <c r="P42" s="8">
        <v>179.73870351977806</v>
      </c>
      <c r="Q42" s="8">
        <v>186.80139987320575</v>
      </c>
      <c r="R42" s="8">
        <v>190.8678863781781</v>
      </c>
      <c r="S42" s="8">
        <v>193.4122643927476</v>
      </c>
      <c r="T42" s="8">
        <v>190.50077301314585</v>
      </c>
      <c r="U42" s="8">
        <v>201.12164505842435</v>
      </c>
      <c r="V42" s="8">
        <v>200.7855951319718</v>
      </c>
      <c r="W42" s="8">
        <v>190.54878014549624</v>
      </c>
      <c r="X42" s="8">
        <v>205.70209027444182</v>
      </c>
      <c r="Y42" s="8">
        <v>216.78891389841505</v>
      </c>
      <c r="Z42" s="8">
        <v>231.39720187773588</v>
      </c>
      <c r="AA42" s="8">
        <v>211.35563609593814</v>
      </c>
      <c r="AB42" s="8">
        <v>179.62574556130662</v>
      </c>
      <c r="AC42" s="8">
        <v>190.6419704612352</v>
      </c>
      <c r="AD42" s="8">
        <v>207.35410041708687</v>
      </c>
      <c r="AE42" s="8">
        <v>223.90526528211666</v>
      </c>
      <c r="AF42" s="8">
        <v>222.99030581849792</v>
      </c>
      <c r="AG42" s="8">
        <v>198.16497049543403</v>
      </c>
      <c r="AH42" s="8">
        <v>186.64043478238392</v>
      </c>
      <c r="AI42" s="8">
        <v>168.22828755153688</v>
      </c>
      <c r="AJ42" s="8">
        <v>185.92315174609018</v>
      </c>
      <c r="AK42" s="8">
        <v>215.1453756026554</v>
      </c>
      <c r="AL42" s="8">
        <v>222.62884035138927</v>
      </c>
      <c r="AM42" s="8">
        <v>233.92746014749645</v>
      </c>
      <c r="AN42" s="8">
        <v>237.78779837825843</v>
      </c>
      <c r="AO42" s="8">
        <v>236.79094439474784</v>
      </c>
      <c r="AP42" s="8">
        <v>232.73292973666082</v>
      </c>
      <c r="AQ42" s="8">
        <v>228.63820374207063</v>
      </c>
      <c r="AR42" s="8">
        <v>202.75953545626047</v>
      </c>
      <c r="AS42" s="8">
        <v>215.09736847030504</v>
      </c>
      <c r="AT42" s="8">
        <v>225.07155620333444</v>
      </c>
      <c r="AU42" s="8">
        <v>244.20381041943702</v>
      </c>
      <c r="AV42" s="8">
        <v>233.90486855580212</v>
      </c>
      <c r="AW42" s="8">
        <v>223.01120131237252</v>
      </c>
      <c r="AX42" s="8">
        <v>201.8634313883614</v>
      </c>
      <c r="AY42" s="8">
        <v>222.0303908440167</v>
      </c>
      <c r="AZ42" s="8">
        <v>237.46916961492087</v>
      </c>
      <c r="BA42" s="8">
        <v>212.0647531832359</v>
      </c>
      <c r="BB42" s="8">
        <v>242.57345882643585</v>
      </c>
      <c r="BC42" s="8">
        <v>230.959377988211</v>
      </c>
      <c r="BD42" s="8">
        <v>268.78399701993607</v>
      </c>
      <c r="BE42" s="8">
        <v>260.05041376885373</v>
      </c>
      <c r="BF42" s="8">
        <v>325.1239721878862</v>
      </c>
      <c r="BG42" s="8">
        <v>331.12748444737633</v>
      </c>
      <c r="BH42" s="8">
        <v>254.22850571745573</v>
      </c>
      <c r="BI42" s="8">
        <v>151.8414522084537</v>
      </c>
      <c r="BJ42" s="8">
        <v>109.70787192565378</v>
      </c>
      <c r="BK42" s="8">
        <v>81.99427952563131</v>
      </c>
      <c r="BL42" s="8">
        <v>95.3229969981813</v>
      </c>
      <c r="BM42" s="8">
        <v>142.14299179444092</v>
      </c>
      <c r="BN42" s="8">
        <v>160.02755701331162</v>
      </c>
      <c r="BO42" s="8">
        <v>176.61527566983864</v>
      </c>
      <c r="BP42" s="8">
        <v>192.1159377475525</v>
      </c>
      <c r="BQ42" s="8">
        <v>232.60526006627086</v>
      </c>
      <c r="BR42" s="8">
        <v>259.5709335016431</v>
      </c>
      <c r="BS42" s="8">
        <v>340.1758081300367</v>
      </c>
      <c r="BT42" s="8">
        <v>212.14742140067304</v>
      </c>
      <c r="BU42" s="8">
        <v>281.37402355015286</v>
      </c>
      <c r="BV42" s="8">
        <v>321.79458067087916</v>
      </c>
      <c r="BW42" s="8">
        <v>309.9715843074396</v>
      </c>
      <c r="BX42" s="8">
        <v>300.4174872063265</v>
      </c>
      <c r="BY42" s="8">
        <v>308.4544156243651</v>
      </c>
      <c r="BZ42" s="8">
        <v>188.34618281902112</v>
      </c>
      <c r="CA42" s="8">
        <v>193.70926146674174</v>
      </c>
      <c r="CB42" s="8">
        <v>199.12821028532926</v>
      </c>
      <c r="CC42" s="8">
        <v>204.6603779604211</v>
      </c>
      <c r="CD42" s="8">
        <v>210.2281313673284</v>
      </c>
      <c r="CE42" s="8">
        <v>215.89057832461913</v>
      </c>
      <c r="CF42" s="8">
        <v>221.5239510202755</v>
      </c>
      <c r="CG42" s="8">
        <v>227.23076576916174</v>
      </c>
      <c r="CH42" s="8">
        <v>233.66391981856395</v>
      </c>
      <c r="CI42" s="8">
        <v>240.2813593208375</v>
      </c>
      <c r="CJ42" s="8">
        <v>247.08232018684248</v>
      </c>
      <c r="CK42" s="8">
        <v>254.14969553976152</v>
      </c>
      <c r="CL42" s="8">
        <v>261.36895916233334</v>
      </c>
      <c r="CM42" s="8">
        <v>268.7951827143115</v>
      </c>
      <c r="CN42" s="8">
        <v>276.3238568315646</v>
      </c>
      <c r="CO42" s="8">
        <v>283.96676811584985</v>
      </c>
      <c r="CP42" s="8">
        <v>291.61361346405465</v>
      </c>
      <c r="CQ42" s="8">
        <v>299.07270308687293</v>
      </c>
      <c r="CR42" s="8">
        <v>306.40334039455047</v>
      </c>
      <c r="CS42" s="8">
        <v>313.29396076832563</v>
      </c>
      <c r="CT42" s="8">
        <v>319.58810294636714</v>
      </c>
      <c r="CU42" s="8">
        <v>324.95261001100516</v>
      </c>
      <c r="CV42" s="8">
        <v>329.03091675716496</v>
      </c>
      <c r="CW42" s="8">
        <v>331.6602342916922</v>
      </c>
      <c r="CX42" s="8">
        <v>332.4020483199529</v>
      </c>
      <c r="CY42" s="8">
        <v>331.1699173420093</v>
      </c>
    </row>
    <row r="43" ht="15.75" customHeight="1">
      <c r="A43" s="5" t="s">
        <v>79</v>
      </c>
      <c r="B43" s="5" t="s">
        <v>64</v>
      </c>
      <c r="C43" s="8">
        <v>48.417836949007615</v>
      </c>
      <c r="D43" s="8">
        <v>50.55390057807049</v>
      </c>
      <c r="E43" s="8">
        <v>52.495776604491276</v>
      </c>
      <c r="F43" s="8">
        <v>54.52290572475493</v>
      </c>
      <c r="G43" s="8">
        <v>57.89750735603495</v>
      </c>
      <c r="H43" s="8">
        <v>63.45316730479493</v>
      </c>
      <c r="I43" s="8">
        <v>65.39030704822446</v>
      </c>
      <c r="J43" s="8">
        <v>61.143045275802876</v>
      </c>
      <c r="K43" s="8">
        <v>64.58158672746507</v>
      </c>
      <c r="L43" s="8">
        <v>70.92465372352369</v>
      </c>
      <c r="M43" s="8">
        <v>65.74671234331753</v>
      </c>
      <c r="N43" s="8">
        <v>67.28600431548035</v>
      </c>
      <c r="O43" s="8">
        <v>69.8400449185228</v>
      </c>
      <c r="P43" s="8">
        <v>75.36373495709171</v>
      </c>
      <c r="Q43" s="8">
        <v>78.3250958973834</v>
      </c>
      <c r="R43" s="8">
        <v>80.03015777424069</v>
      </c>
      <c r="S43" s="8">
        <v>81.0970055180243</v>
      </c>
      <c r="T43" s="8">
        <v>79.87622857702439</v>
      </c>
      <c r="U43" s="8">
        <v>84.32951865956623</v>
      </c>
      <c r="V43" s="8">
        <v>84.18861424057594</v>
      </c>
      <c r="W43" s="8">
        <v>79.8963577797373</v>
      </c>
      <c r="X43" s="8">
        <v>86.2500814125263</v>
      </c>
      <c r="Y43" s="8">
        <v>90.89874316845801</v>
      </c>
      <c r="Z43" s="8">
        <v>97.02394114691823</v>
      </c>
      <c r="AA43" s="8">
        <v>88.62059104965705</v>
      </c>
      <c r="AB43" s="8">
        <v>75.31637212717901</v>
      </c>
      <c r="AC43" s="8">
        <v>79.93543211441528</v>
      </c>
      <c r="AD43" s="8">
        <v>86.94276279999958</v>
      </c>
      <c r="AE43" s="8">
        <v>93.88260145295826</v>
      </c>
      <c r="AF43" s="8">
        <v>93.49896253066537</v>
      </c>
      <c r="AG43" s="8">
        <v>83.08979658660125</v>
      </c>
      <c r="AH43" s="8">
        <v>78.25760386475781</v>
      </c>
      <c r="AI43" s="8">
        <v>70.53746258898737</v>
      </c>
      <c r="AJ43" s="8">
        <v>77.95684989481215</v>
      </c>
      <c r="AK43" s="8">
        <v>90.2096139932282</v>
      </c>
      <c r="AL43" s="8">
        <v>93.34740147494473</v>
      </c>
      <c r="AM43" s="8">
        <v>98.08486853696276</v>
      </c>
      <c r="AN43" s="8">
        <v>99.70349324922935</v>
      </c>
      <c r="AO43" s="8">
        <v>99.28551627524976</v>
      </c>
      <c r="AP43" s="8">
        <v>97.58400661063592</v>
      </c>
      <c r="AQ43" s="8">
        <v>95.86710402630048</v>
      </c>
      <c r="AR43" s="8">
        <v>85.01627969330042</v>
      </c>
      <c r="AS43" s="8">
        <v>90.18948479051531</v>
      </c>
      <c r="AT43" s="8">
        <v>94.3716226718069</v>
      </c>
      <c r="AU43" s="8">
        <v>102.39370198827083</v>
      </c>
      <c r="AV43" s="8">
        <v>98.0753959709802</v>
      </c>
      <c r="AW43" s="8">
        <v>93.74892586538125</v>
      </c>
      <c r="AX43" s="8">
        <v>121.04893805435175</v>
      </c>
      <c r="AY43" s="8">
        <v>131.57201611453584</v>
      </c>
      <c r="AZ43" s="8">
        <v>140.45726286077027</v>
      </c>
      <c r="BA43" s="8">
        <v>142.96241102843587</v>
      </c>
      <c r="BB43" s="8">
        <v>130.80857378320314</v>
      </c>
      <c r="BC43" s="8">
        <v>118.82500441845566</v>
      </c>
      <c r="BD43" s="8">
        <v>119.20731394977852</v>
      </c>
      <c r="BE43" s="8">
        <v>163.37644826912725</v>
      </c>
      <c r="BF43" s="8">
        <v>131.1075316343922</v>
      </c>
      <c r="BG43" s="8">
        <v>182.21846550490514</v>
      </c>
      <c r="BH43" s="8">
        <v>165.09659318042551</v>
      </c>
      <c r="BI43" s="8">
        <v>116.61940904472215</v>
      </c>
      <c r="BJ43" s="8">
        <v>47.68398536554192</v>
      </c>
      <c r="BK43" s="8">
        <v>43.68307951727467</v>
      </c>
      <c r="BL43" s="8">
        <v>41.793540636717466</v>
      </c>
      <c r="BM43" s="8">
        <v>28.860925662202924</v>
      </c>
      <c r="BN43" s="8">
        <v>35.868620101709325</v>
      </c>
      <c r="BO43" s="8">
        <v>27.268432522318985</v>
      </c>
      <c r="BP43" s="8">
        <v>51.4288728160802</v>
      </c>
      <c r="BQ43" s="8">
        <v>57.50229536587158</v>
      </c>
      <c r="BR43" s="8">
        <v>34.514618190445454</v>
      </c>
      <c r="BS43" s="8">
        <v>32.65286501662523</v>
      </c>
      <c r="BT43" s="8">
        <v>81.24559258058883</v>
      </c>
      <c r="BU43" s="8">
        <v>87.86603577198818</v>
      </c>
      <c r="BV43" s="8">
        <v>113.20313653379117</v>
      </c>
      <c r="BW43" s="8">
        <v>112.74736744885871</v>
      </c>
      <c r="BX43" s="8">
        <v>103.00197917504893</v>
      </c>
      <c r="BY43" s="8">
        <v>105.75754291151553</v>
      </c>
      <c r="BZ43" s="8">
        <v>124.37561142999857</v>
      </c>
      <c r="CA43" s="8">
        <v>130.9259325975445</v>
      </c>
      <c r="CB43" s="8">
        <v>138.1361210861105</v>
      </c>
      <c r="CC43" s="8">
        <v>146.13611071488504</v>
      </c>
      <c r="CD43" s="8">
        <v>155.01644634074</v>
      </c>
      <c r="CE43" s="8">
        <v>164.94292910736112</v>
      </c>
      <c r="CF43" s="8">
        <v>176.02610541430113</v>
      </c>
      <c r="CG43" s="8">
        <v>188.49619307125795</v>
      </c>
      <c r="CH43" s="8">
        <v>202.85472730514903</v>
      </c>
      <c r="CI43" s="8">
        <v>219.1256428891038</v>
      </c>
      <c r="CJ43" s="8">
        <v>237.59815035107295</v>
      </c>
      <c r="CK43" s="8">
        <v>258.63936093373286</v>
      </c>
      <c r="CL43" s="8">
        <v>282.56845517555575</v>
      </c>
      <c r="CM43" s="8">
        <v>309.819809038785</v>
      </c>
      <c r="CN43" s="8">
        <v>340.78404733534444</v>
      </c>
      <c r="CO43" s="8">
        <v>375.91960176042176</v>
      </c>
      <c r="CP43" s="8">
        <v>415.6065652464167</v>
      </c>
      <c r="CQ43" s="8">
        <v>460.1045707958183</v>
      </c>
      <c r="CR43" s="8">
        <v>509.64399687833065</v>
      </c>
      <c r="CS43" s="8">
        <v>563.9671396291324</v>
      </c>
      <c r="CT43" s="8">
        <v>622.419930763348</v>
      </c>
      <c r="CU43" s="8">
        <v>683.5262643928909</v>
      </c>
      <c r="CV43" s="8">
        <v>744.7858798239176</v>
      </c>
      <c r="CW43" s="8">
        <v>802.5597140024638</v>
      </c>
      <c r="CX43" s="8">
        <v>851.6265731259573</v>
      </c>
      <c r="CY43" s="8">
        <v>885.7779642389778</v>
      </c>
    </row>
    <row r="44" ht="15.75" customHeight="1">
      <c r="A44" s="5" t="s">
        <v>79</v>
      </c>
      <c r="B44" s="5" t="s">
        <v>65</v>
      </c>
      <c r="C44" s="8">
        <v>64.68179023331622</v>
      </c>
      <c r="D44" s="8">
        <v>67.53537536405166</v>
      </c>
      <c r="E44" s="8">
        <v>70.12954366472023</v>
      </c>
      <c r="F44" s="8">
        <v>72.8376022810279</v>
      </c>
      <c r="G44" s="8">
        <v>77.34576060840926</v>
      </c>
      <c r="H44" s="8">
        <v>84.76761284422449</v>
      </c>
      <c r="I44" s="8">
        <v>87.35545390513533</v>
      </c>
      <c r="J44" s="8">
        <v>81.68150165239254</v>
      </c>
      <c r="K44" s="8">
        <v>86.27507771650323</v>
      </c>
      <c r="L44" s="8">
        <v>94.74883356204076</v>
      </c>
      <c r="M44" s="8">
        <v>87.83157869690437</v>
      </c>
      <c r="N44" s="8">
        <v>89.88793161816606</v>
      </c>
      <c r="O44" s="8">
        <v>93.29989565752099</v>
      </c>
      <c r="P44" s="8">
        <v>100.67903902497154</v>
      </c>
      <c r="Q44" s="8">
        <v>104.63514568349112</v>
      </c>
      <c r="R44" s="8">
        <v>106.91295199627328</v>
      </c>
      <c r="S44" s="8">
        <v>108.33816275170156</v>
      </c>
      <c r="T44" s="8">
        <v>106.7073167041471</v>
      </c>
      <c r="U44" s="8">
        <v>112.65650388635108</v>
      </c>
      <c r="V44" s="8">
        <v>112.46826850355866</v>
      </c>
      <c r="W44" s="8">
        <v>106.73420747311746</v>
      </c>
      <c r="X44" s="8">
        <v>115.22219960810988</v>
      </c>
      <c r="Y44" s="8">
        <v>121.43238543032012</v>
      </c>
      <c r="Z44" s="8">
        <v>129.61508824700215</v>
      </c>
      <c r="AA44" s="8">
        <v>118.38898310685285</v>
      </c>
      <c r="AB44" s="8">
        <v>100.61576662739427</v>
      </c>
      <c r="AC44" s="8">
        <v>106.7864072011187</v>
      </c>
      <c r="AD44" s="8">
        <v>116.14755842267763</v>
      </c>
      <c r="AE44" s="8">
        <v>125.4185464776889</v>
      </c>
      <c r="AF44" s="8">
        <v>124.90604005731292</v>
      </c>
      <c r="AG44" s="8">
        <v>111.00034887976571</v>
      </c>
      <c r="AH44" s="8">
        <v>104.54498251694349</v>
      </c>
      <c r="AI44" s="8">
        <v>94.23158171184649</v>
      </c>
      <c r="AJ44" s="8">
        <v>104.14320279232774</v>
      </c>
      <c r="AK44" s="8">
        <v>120.51177204557067</v>
      </c>
      <c r="AL44" s="8">
        <v>124.70356838506562</v>
      </c>
      <c r="AM44" s="8">
        <v>131.03238995273327</v>
      </c>
      <c r="AN44" s="8">
        <v>133.1947241399369</v>
      </c>
      <c r="AO44" s="8">
        <v>132.6363452313174</v>
      </c>
      <c r="AP44" s="8">
        <v>130.36328434835352</v>
      </c>
      <c r="AQ44" s="8">
        <v>128.06965993617703</v>
      </c>
      <c r="AR44" s="8">
        <v>113.57395365122167</v>
      </c>
      <c r="AS44" s="8">
        <v>120.48488127660032</v>
      </c>
      <c r="AT44" s="8">
        <v>126.07183398267433</v>
      </c>
      <c r="AU44" s="8">
        <v>136.78859632232653</v>
      </c>
      <c r="AV44" s="8">
        <v>131.0197354732178</v>
      </c>
      <c r="AW44" s="8">
        <v>132.2398728222462</v>
      </c>
      <c r="AX44" s="8">
        <v>152.08763055728684</v>
      </c>
      <c r="AY44" s="8">
        <v>134.3975930414475</v>
      </c>
      <c r="AZ44" s="8">
        <v>159.07356752430883</v>
      </c>
      <c r="BA44" s="8">
        <v>202.97283578832815</v>
      </c>
      <c r="BB44" s="8">
        <v>195.28296839036096</v>
      </c>
      <c r="BC44" s="8">
        <v>218.11261659333334</v>
      </c>
      <c r="BD44" s="8">
        <v>181.30869303028533</v>
      </c>
      <c r="BE44" s="8">
        <v>262.75808396201904</v>
      </c>
      <c r="BF44" s="8">
        <v>248.21169917772147</v>
      </c>
      <c r="BG44" s="8">
        <v>211.08145504771858</v>
      </c>
      <c r="BH44" s="8">
        <v>263.1596321021188</v>
      </c>
      <c r="BI44" s="8">
        <v>238.22689574682423</v>
      </c>
      <c r="BJ44" s="8">
        <v>210.55536170880427</v>
      </c>
      <c r="BK44" s="8">
        <v>260.11369095709404</v>
      </c>
      <c r="BL44" s="8">
        <v>238.9056133651012</v>
      </c>
      <c r="BM44" s="8">
        <v>182.66708254335623</v>
      </c>
      <c r="BN44" s="8">
        <v>209.04382288497902</v>
      </c>
      <c r="BO44" s="8">
        <v>231.41268472784242</v>
      </c>
      <c r="BP44" s="8">
        <v>254.10100658136724</v>
      </c>
      <c r="BQ44" s="8">
        <v>247.6539145228575</v>
      </c>
      <c r="BR44" s="8">
        <v>243.09769576291148</v>
      </c>
      <c r="BS44" s="8">
        <v>228.32532685333814</v>
      </c>
      <c r="BT44" s="8">
        <v>418.00298601873806</v>
      </c>
      <c r="BU44" s="8">
        <v>391.5229406778591</v>
      </c>
      <c r="BV44" s="8">
        <v>367.98828279532955</v>
      </c>
      <c r="BW44" s="8">
        <v>391.50404824370173</v>
      </c>
      <c r="BX44" s="8">
        <v>389.7795336186245</v>
      </c>
      <c r="BY44" s="8">
        <v>400.20712303640653</v>
      </c>
      <c r="BZ44" s="8">
        <v>308.8827361230469</v>
      </c>
      <c r="CA44" s="8">
        <v>317.3419600672896</v>
      </c>
      <c r="CB44" s="8">
        <v>325.97058890515655</v>
      </c>
      <c r="CC44" s="8">
        <v>334.78222473897404</v>
      </c>
      <c r="CD44" s="8">
        <v>343.6898147389202</v>
      </c>
      <c r="CE44" s="8">
        <v>352.6904859253227</v>
      </c>
      <c r="CF44" s="8">
        <v>361.64195918639234</v>
      </c>
      <c r="CG44" s="8">
        <v>370.55154686878814</v>
      </c>
      <c r="CH44" s="8">
        <v>379.83515343099316</v>
      </c>
      <c r="CI44" s="8">
        <v>389.0271567554573</v>
      </c>
      <c r="CJ44" s="8">
        <v>398.03948548164044</v>
      </c>
      <c r="CK44" s="8">
        <v>406.84198156998536</v>
      </c>
      <c r="CL44" s="8">
        <v>415.24639848137303</v>
      </c>
      <c r="CM44" s="8">
        <v>423.19379640463194</v>
      </c>
      <c r="CN44" s="8">
        <v>430.50130101480136</v>
      </c>
      <c r="CO44" s="8">
        <v>437.0886417225338</v>
      </c>
      <c r="CP44" s="8">
        <v>442.7935596356492</v>
      </c>
      <c r="CQ44" s="8">
        <v>447.40888824165813</v>
      </c>
      <c r="CR44" s="8">
        <v>450.9785026757363</v>
      </c>
      <c r="CS44" s="8">
        <v>453.2771423340655</v>
      </c>
      <c r="CT44" s="8">
        <v>454.265469193002</v>
      </c>
      <c r="CU44" s="8">
        <v>453.807288631986</v>
      </c>
      <c r="CV44" s="8">
        <v>451.7996185526554</v>
      </c>
      <c r="CW44" s="8">
        <v>448.36384367322535</v>
      </c>
      <c r="CX44" s="8">
        <v>443.4032645397092</v>
      </c>
      <c r="CY44" s="8">
        <v>437.1471683920463</v>
      </c>
    </row>
    <row r="45" ht="15.75" customHeight="1">
      <c r="A45" s="10" t="s">
        <v>79</v>
      </c>
      <c r="B45" s="10" t="s">
        <v>66</v>
      </c>
      <c r="C45" s="11">
        <v>228.57372417872978</v>
      </c>
      <c r="D45" s="11">
        <v>238.65777686559068</v>
      </c>
      <c r="E45" s="11">
        <v>247.82509749000963</v>
      </c>
      <c r="F45" s="11">
        <v>257.3948858491592</v>
      </c>
      <c r="G45" s="11">
        <v>273.3259003489117</v>
      </c>
      <c r="H45" s="11">
        <v>299.5533810621885</v>
      </c>
      <c r="I45" s="11">
        <v>308.69834236801137</v>
      </c>
      <c r="J45" s="11">
        <v>288.6476234169193</v>
      </c>
      <c r="K45" s="11">
        <v>304.8804887177198</v>
      </c>
      <c r="L45" s="11">
        <v>334.82520614760546</v>
      </c>
      <c r="M45" s="11">
        <v>310.38088109237117</v>
      </c>
      <c r="N45" s="11">
        <v>317.64765963611796</v>
      </c>
      <c r="O45" s="11">
        <v>329.7049221890885</v>
      </c>
      <c r="P45" s="11">
        <v>355.7814775018413</v>
      </c>
      <c r="Q45" s="11">
        <v>369.7616414540803</v>
      </c>
      <c r="R45" s="11">
        <v>377.8109961486921</v>
      </c>
      <c r="S45" s="11">
        <v>382.84743266247347</v>
      </c>
      <c r="T45" s="11">
        <v>377.08431829431737</v>
      </c>
      <c r="U45" s="11">
        <v>398.10766760434166</v>
      </c>
      <c r="V45" s="11">
        <v>397.4424778761064</v>
      </c>
      <c r="W45" s="11">
        <v>377.179345398351</v>
      </c>
      <c r="X45" s="11">
        <v>407.17437129507795</v>
      </c>
      <c r="Y45" s="11">
        <v>429.12004249719314</v>
      </c>
      <c r="Z45" s="11">
        <v>458.0362312716562</v>
      </c>
      <c r="AA45" s="11">
        <v>418.36521025244804</v>
      </c>
      <c r="AB45" s="11">
        <v>355.55788431587985</v>
      </c>
      <c r="AC45" s="11">
        <v>377.3638097767692</v>
      </c>
      <c r="AD45" s="11">
        <v>410.4444216397641</v>
      </c>
      <c r="AE45" s="11">
        <v>443.2064132127638</v>
      </c>
      <c r="AF45" s="11">
        <v>441.3953084064762</v>
      </c>
      <c r="AG45" s="11">
        <v>392.25511596180104</v>
      </c>
      <c r="AH45" s="11">
        <v>369.4430211640852</v>
      </c>
      <c r="AI45" s="11">
        <v>332.99733185237073</v>
      </c>
      <c r="AJ45" s="11">
        <v>368.02320443323003</v>
      </c>
      <c r="AK45" s="11">
        <v>425.8667616414542</v>
      </c>
      <c r="AL45" s="11">
        <v>440.6798102113996</v>
      </c>
      <c r="AM45" s="11">
        <v>463.04471863719243</v>
      </c>
      <c r="AN45" s="11">
        <v>470.6860157674247</v>
      </c>
      <c r="AO45" s="11">
        <v>468.71280590131494</v>
      </c>
      <c r="AP45" s="11">
        <v>460.6802206956503</v>
      </c>
      <c r="AQ45" s="11">
        <v>452.57496770454816</v>
      </c>
      <c r="AR45" s="11">
        <v>401.3497688007826</v>
      </c>
      <c r="AS45" s="11">
        <v>425.7717345374207</v>
      </c>
      <c r="AT45" s="11">
        <v>445.5150128578157</v>
      </c>
      <c r="AU45" s="11">
        <v>483.3861087300344</v>
      </c>
      <c r="AV45" s="11">
        <v>463.0000000000001</v>
      </c>
      <c r="AW45" s="11">
        <v>449.0</v>
      </c>
      <c r="AX45" s="11">
        <v>475.0</v>
      </c>
      <c r="AY45" s="11">
        <v>488.0</v>
      </c>
      <c r="AZ45" s="11">
        <v>537.0</v>
      </c>
      <c r="BA45" s="11">
        <v>558.0</v>
      </c>
      <c r="BB45" s="11">
        <v>568.665001</v>
      </c>
      <c r="BC45" s="11">
        <v>567.896999</v>
      </c>
      <c r="BD45" s="11">
        <v>569.300004</v>
      </c>
      <c r="BE45" s="11">
        <v>686.1849460000001</v>
      </c>
      <c r="BF45" s="11">
        <v>704.4432029999998</v>
      </c>
      <c r="BG45" s="11">
        <v>724.427405</v>
      </c>
      <c r="BH45" s="11">
        <v>682.484731</v>
      </c>
      <c r="BI45" s="11">
        <v>506.68775700000003</v>
      </c>
      <c r="BJ45" s="11">
        <v>367.94721899999996</v>
      </c>
      <c r="BK45" s="11">
        <v>385.79105000000004</v>
      </c>
      <c r="BL45" s="11">
        <v>376.02215099999995</v>
      </c>
      <c r="BM45" s="11">
        <v>353.67100000000005</v>
      </c>
      <c r="BN45" s="11">
        <v>404.93999999999994</v>
      </c>
      <c r="BO45" s="11">
        <v>435.29639292</v>
      </c>
      <c r="BP45" s="11">
        <v>497.6458171449999</v>
      </c>
      <c r="BQ45" s="11">
        <v>537.7614699549999</v>
      </c>
      <c r="BR45" s="11">
        <v>537.183247455</v>
      </c>
      <c r="BS45" s="11">
        <v>601.1540000000001</v>
      </c>
      <c r="BT45" s="11">
        <v>711.396</v>
      </c>
      <c r="BU45" s="11">
        <v>760.7630000000001</v>
      </c>
      <c r="BV45" s="11">
        <v>802.9859999999999</v>
      </c>
      <c r="BW45" s="11">
        <v>814.2230000000001</v>
      </c>
      <c r="BX45" s="11">
        <v>793.1989999999998</v>
      </c>
      <c r="BY45" s="11">
        <v>814.4190815722872</v>
      </c>
      <c r="BZ45" s="11">
        <v>621.6045303720666</v>
      </c>
      <c r="CA45" s="11">
        <v>641.9771541315758</v>
      </c>
      <c r="CB45" s="11">
        <v>663.2349202765963</v>
      </c>
      <c r="CC45" s="11">
        <v>685.5787134142802</v>
      </c>
      <c r="CD45" s="11">
        <v>708.9343924469886</v>
      </c>
      <c r="CE45" s="11">
        <v>733.523993357303</v>
      </c>
      <c r="CF45" s="11">
        <v>759.192015620969</v>
      </c>
      <c r="CG45" s="11">
        <v>786.2785057092078</v>
      </c>
      <c r="CH45" s="11">
        <v>816.3538005547061</v>
      </c>
      <c r="CI45" s="11">
        <v>848.4341589653986</v>
      </c>
      <c r="CJ45" s="11">
        <v>882.7199560195559</v>
      </c>
      <c r="CK45" s="11">
        <v>919.6310380434797</v>
      </c>
      <c r="CL45" s="11">
        <v>959.1838128192621</v>
      </c>
      <c r="CM45" s="11">
        <v>1001.8087881577285</v>
      </c>
      <c r="CN45" s="11">
        <v>1047.6092051817104</v>
      </c>
      <c r="CO45" s="11">
        <v>1096.9750115988054</v>
      </c>
      <c r="CP45" s="11">
        <v>1150.0137383461206</v>
      </c>
      <c r="CQ45" s="11">
        <v>1206.5861621243494</v>
      </c>
      <c r="CR45" s="11">
        <v>1267.0258399486174</v>
      </c>
      <c r="CS45" s="11">
        <v>1330.5382427315235</v>
      </c>
      <c r="CT45" s="11">
        <v>1396.2735029027172</v>
      </c>
      <c r="CU45" s="11">
        <v>1462.286163035882</v>
      </c>
      <c r="CV45" s="11">
        <v>1525.616415133738</v>
      </c>
      <c r="CW45" s="11">
        <v>1582.5837919673813</v>
      </c>
      <c r="CX45" s="11">
        <v>1627.4318859856194</v>
      </c>
      <c r="CY45" s="11">
        <v>1654.0950499730334</v>
      </c>
    </row>
    <row r="46" ht="15.75" customHeight="1">
      <c r="A46" s="5" t="s">
        <v>80</v>
      </c>
      <c r="B46" s="5" t="s">
        <v>62</v>
      </c>
      <c r="C46" s="8">
        <v>438.49453590087205</v>
      </c>
      <c r="D46" s="8">
        <v>457.83972537447687</v>
      </c>
      <c r="E46" s="8">
        <v>475.4262612595721</v>
      </c>
      <c r="F46" s="8">
        <v>493.784888964013</v>
      </c>
      <c r="G46" s="8">
        <v>524.3468568131115</v>
      </c>
      <c r="H46" s="8">
        <v>574.6615070404694</v>
      </c>
      <c r="I46" s="8">
        <v>592.205148935601</v>
      </c>
      <c r="J46" s="8">
        <v>553.7399634357006</v>
      </c>
      <c r="K46" s="8">
        <v>584.8810001493082</v>
      </c>
      <c r="L46" s="8">
        <v>642.3267762081224</v>
      </c>
      <c r="M46" s="8">
        <v>595.4329216803653</v>
      </c>
      <c r="N46" s="8">
        <v>609.3734684185506</v>
      </c>
      <c r="O46" s="8">
        <v>632.5040525064472</v>
      </c>
      <c r="P46" s="8">
        <v>682.5291683015506</v>
      </c>
      <c r="Q46" s="8">
        <v>709.3486355263209</v>
      </c>
      <c r="R46" s="8">
        <v>724.7904719132338</v>
      </c>
      <c r="S46" s="8">
        <v>734.4523431525452</v>
      </c>
      <c r="T46" s="8">
        <v>723.3964172394152</v>
      </c>
      <c r="U46" s="8">
        <v>763.7274913027343</v>
      </c>
      <c r="V46" s="8">
        <v>762.4513951013158</v>
      </c>
      <c r="W46" s="8">
        <v>723.5787166967608</v>
      </c>
      <c r="X46" s="8">
        <v>781.1210042329932</v>
      </c>
      <c r="Y46" s="8">
        <v>823.2214553823126</v>
      </c>
      <c r="Z46" s="8">
        <v>878.694107902799</v>
      </c>
      <c r="AA46" s="8">
        <v>802.5894462097984</v>
      </c>
      <c r="AB46" s="8">
        <v>682.1002284019141</v>
      </c>
      <c r="AC46" s="8">
        <v>723.9325921139608</v>
      </c>
      <c r="AD46" s="8">
        <v>787.3942502651765</v>
      </c>
      <c r="AE46" s="8">
        <v>850.2446690594103</v>
      </c>
      <c r="AF46" s="8">
        <v>846.7702558723548</v>
      </c>
      <c r="AG46" s="8">
        <v>752.4999894297497</v>
      </c>
      <c r="AH46" s="8">
        <v>708.7373961693388</v>
      </c>
      <c r="AI46" s="8">
        <v>638.8201925285944</v>
      </c>
      <c r="AJ46" s="8">
        <v>706.0136278066473</v>
      </c>
      <c r="AK46" s="8">
        <v>816.9803798426019</v>
      </c>
      <c r="AL46" s="8">
        <v>845.3976481935182</v>
      </c>
      <c r="AM46" s="8">
        <v>888.302361654656</v>
      </c>
      <c r="AN46" s="8">
        <v>902.9613827247324</v>
      </c>
      <c r="AO46" s="8">
        <v>899.1759881104406</v>
      </c>
      <c r="AP46" s="8">
        <v>883.7663222160003</v>
      </c>
      <c r="AQ46" s="8">
        <v>868.2172508541784</v>
      </c>
      <c r="AR46" s="8">
        <v>769.9471198474631</v>
      </c>
      <c r="AS46" s="8">
        <v>816.7980803852565</v>
      </c>
      <c r="AT46" s="8">
        <v>854.6734735231568</v>
      </c>
      <c r="AU46" s="8">
        <v>927.3251690240838</v>
      </c>
      <c r="AV46" s="8">
        <v>888.2165736747286</v>
      </c>
      <c r="AW46" s="8">
        <v>1057.997907800712</v>
      </c>
      <c r="AX46" s="8">
        <v>1098.062603653626</v>
      </c>
      <c r="AY46" s="8">
        <v>1167.5247451414564</v>
      </c>
      <c r="AZ46" s="8">
        <v>1285.9821643850062</v>
      </c>
      <c r="BA46" s="8">
        <v>1367.7264071925617</v>
      </c>
      <c r="BB46" s="8">
        <v>1396.5418157657575</v>
      </c>
      <c r="BC46" s="8">
        <v>1641.7424856165253</v>
      </c>
      <c r="BD46" s="8">
        <v>1268.4286644802785</v>
      </c>
      <c r="BE46" s="8">
        <v>1452.8083470979682</v>
      </c>
      <c r="BF46" s="8">
        <v>1407.8078446554182</v>
      </c>
      <c r="BG46" s="8">
        <v>1056.0203027456173</v>
      </c>
      <c r="BH46" s="8">
        <v>1006.5642873290797</v>
      </c>
      <c r="BI46" s="8">
        <v>619.9251583847151</v>
      </c>
      <c r="BJ46" s="8">
        <v>516.5549023348444</v>
      </c>
      <c r="BK46" s="8">
        <v>503.79132108686724</v>
      </c>
      <c r="BL46" s="8">
        <v>488.5945316687264</v>
      </c>
      <c r="BM46" s="8">
        <v>473.7178169631824</v>
      </c>
      <c r="BN46" s="8">
        <v>637.7731856028144</v>
      </c>
      <c r="BO46" s="8">
        <v>515.8870335593833</v>
      </c>
      <c r="BP46" s="8">
        <v>650.4049406549507</v>
      </c>
      <c r="BQ46" s="8">
        <v>596.0265493521798</v>
      </c>
      <c r="BR46" s="8">
        <v>612.0273443537899</v>
      </c>
      <c r="BS46" s="8">
        <v>612.1168619479284</v>
      </c>
      <c r="BT46" s="8">
        <v>551.0331490935273</v>
      </c>
      <c r="BU46" s="8">
        <v>561.6111371125343</v>
      </c>
      <c r="BV46" s="8">
        <v>657.3865396055185</v>
      </c>
      <c r="BW46" s="8">
        <v>668.6276642929148</v>
      </c>
      <c r="BX46" s="8">
        <v>655.5705387002943</v>
      </c>
      <c r="BY46" s="8">
        <v>673.1087104675412</v>
      </c>
      <c r="BZ46" s="8">
        <v>755.2891008414445</v>
      </c>
      <c r="CA46" s="8">
        <v>773.8883443758823</v>
      </c>
      <c r="CB46" s="8">
        <v>792.0682016783103</v>
      </c>
      <c r="CC46" s="8">
        <v>809.9716908683768</v>
      </c>
      <c r="CD46" s="8">
        <v>827.236102468938</v>
      </c>
      <c r="CE46" s="8">
        <v>844.0125953268944</v>
      </c>
      <c r="CF46" s="8">
        <v>859.7719147044845</v>
      </c>
      <c r="CG46" s="8">
        <v>874.8425464525717</v>
      </c>
      <c r="CH46" s="8">
        <v>891.6341323033048</v>
      </c>
      <c r="CI46" s="8">
        <v>908.0931421097339</v>
      </c>
      <c r="CJ46" s="8">
        <v>924.2249975762388</v>
      </c>
      <c r="CK46" s="8">
        <v>940.3880030338332</v>
      </c>
      <c r="CL46" s="8">
        <v>956.2502761356736</v>
      </c>
      <c r="CM46" s="8">
        <v>972.1805348282724</v>
      </c>
      <c r="CN46" s="8">
        <v>988.0284681122503</v>
      </c>
      <c r="CO46" s="8">
        <v>1004.1752959085352</v>
      </c>
      <c r="CP46" s="8">
        <v>1020.6567574079527</v>
      </c>
      <c r="CQ46" s="8">
        <v>1037.3325289408385</v>
      </c>
      <c r="CR46" s="8">
        <v>1055.1376345137032</v>
      </c>
      <c r="CS46" s="8">
        <v>1073.765839292355</v>
      </c>
      <c r="CT46" s="8">
        <v>1093.6281472325136</v>
      </c>
      <c r="CU46" s="8">
        <v>1114.5961721370404</v>
      </c>
      <c r="CV46" s="8">
        <v>1136.5334491978283</v>
      </c>
      <c r="CW46" s="8">
        <v>1160.0307664617358</v>
      </c>
      <c r="CX46" s="8">
        <v>1184.573256004529</v>
      </c>
      <c r="CY46" s="8">
        <v>1210.7401573308016</v>
      </c>
    </row>
    <row r="47" ht="15.75" customHeight="1">
      <c r="A47" s="5" t="s">
        <v>80</v>
      </c>
      <c r="B47" s="5" t="s">
        <v>64</v>
      </c>
      <c r="C47" s="8">
        <v>545.1683697863181</v>
      </c>
      <c r="D47" s="8">
        <v>569.2197194499242</v>
      </c>
      <c r="E47" s="8">
        <v>591.0845827804751</v>
      </c>
      <c r="F47" s="8">
        <v>613.9093669401724</v>
      </c>
      <c r="G47" s="8">
        <v>651.9062330938739</v>
      </c>
      <c r="H47" s="8">
        <v>714.4610737932308</v>
      </c>
      <c r="I47" s="8">
        <v>736.2726081888292</v>
      </c>
      <c r="J47" s="8">
        <v>688.4498857701179</v>
      </c>
      <c r="K47" s="8">
        <v>727.1666925456789</v>
      </c>
      <c r="L47" s="8">
        <v>798.5874686808996</v>
      </c>
      <c r="M47" s="8">
        <v>740.2856105440096</v>
      </c>
      <c r="N47" s="8">
        <v>757.6175144035927</v>
      </c>
      <c r="O47" s="8">
        <v>786.3751425767625</v>
      </c>
      <c r="P47" s="8">
        <v>848.5700129651898</v>
      </c>
      <c r="Q47" s="8">
        <v>881.91392954428</v>
      </c>
      <c r="R47" s="8">
        <v>901.1123461272028</v>
      </c>
      <c r="S47" s="8">
        <v>913.1246887252678</v>
      </c>
      <c r="T47" s="8">
        <v>899.3791557412444</v>
      </c>
      <c r="U47" s="8">
        <v>949.5216868303922</v>
      </c>
      <c r="V47" s="8">
        <v>947.9351510155536</v>
      </c>
      <c r="W47" s="8">
        <v>899.605803714793</v>
      </c>
      <c r="X47" s="8">
        <v>971.1465699536568</v>
      </c>
      <c r="Y47" s="8">
        <v>1023.4889196095978</v>
      </c>
      <c r="Z47" s="8">
        <v>1092.4565647370005</v>
      </c>
      <c r="AA47" s="8">
        <v>997.8377018974147</v>
      </c>
      <c r="AB47" s="8">
        <v>848.0367236156641</v>
      </c>
      <c r="AC47" s="8">
        <v>900.0457674281516</v>
      </c>
      <c r="AD47" s="8">
        <v>978.9459266904692</v>
      </c>
      <c r="AE47" s="8">
        <v>1057.0861486297129</v>
      </c>
      <c r="AF47" s="8">
        <v>1052.7665048985552</v>
      </c>
      <c r="AG47" s="8">
        <v>935.5628381065587</v>
      </c>
      <c r="AH47" s="8">
        <v>881.1539922212058</v>
      </c>
      <c r="AI47" s="8">
        <v>794.2278282485275</v>
      </c>
      <c r="AJ47" s="8">
        <v>877.7676048517183</v>
      </c>
      <c r="AK47" s="8">
        <v>1015.7295595739997</v>
      </c>
      <c r="AL47" s="8">
        <v>1051.0599789800733</v>
      </c>
      <c r="AM47" s="8">
        <v>1104.4022461663747</v>
      </c>
      <c r="AN47" s="8">
        <v>1122.6274096864133</v>
      </c>
      <c r="AO47" s="8">
        <v>1117.9211311768495</v>
      </c>
      <c r="AP47" s="8">
        <v>1098.7627112951411</v>
      </c>
      <c r="AQ47" s="8">
        <v>1079.430972374837</v>
      </c>
      <c r="AR47" s="8">
        <v>957.254382398514</v>
      </c>
      <c r="AS47" s="8">
        <v>1015.5029116004515</v>
      </c>
      <c r="AT47" s="8">
        <v>1062.5923611635649</v>
      </c>
      <c r="AU47" s="8">
        <v>1152.9182447394692</v>
      </c>
      <c r="AV47" s="8">
        <v>1104.2955882964693</v>
      </c>
      <c r="AW47" s="8">
        <v>1083.0607050524247</v>
      </c>
      <c r="AX47" s="8">
        <v>1104.5484721061214</v>
      </c>
      <c r="AY47" s="8">
        <v>1249.910695568751</v>
      </c>
      <c r="AZ47" s="8">
        <v>1284.3816521605766</v>
      </c>
      <c r="BA47" s="8">
        <v>1124.2103570462727</v>
      </c>
      <c r="BB47" s="8">
        <v>1180.200863684996</v>
      </c>
      <c r="BC47" s="8">
        <v>954.038985443603</v>
      </c>
      <c r="BD47" s="8">
        <v>1032.8526793602655</v>
      </c>
      <c r="BE47" s="8">
        <v>1103.4988255155504</v>
      </c>
      <c r="BF47" s="8">
        <v>1506.2853850919141</v>
      </c>
      <c r="BG47" s="8">
        <v>1489.6018778384678</v>
      </c>
      <c r="BH47" s="8">
        <v>1267.993995510227</v>
      </c>
      <c r="BI47" s="8">
        <v>909.990483173316</v>
      </c>
      <c r="BJ47" s="8">
        <v>478.25494993631594</v>
      </c>
      <c r="BK47" s="8">
        <v>300.8328874003346</v>
      </c>
      <c r="BL47" s="8">
        <v>367.6163091731153</v>
      </c>
      <c r="BM47" s="8">
        <v>450.9050246258622</v>
      </c>
      <c r="BN47" s="8">
        <v>351.8294014059446</v>
      </c>
      <c r="BO47" s="8">
        <v>418.92812850397473</v>
      </c>
      <c r="BP47" s="8">
        <v>561.9258596445815</v>
      </c>
      <c r="BQ47" s="8">
        <v>560.9082330841711</v>
      </c>
      <c r="BR47" s="8">
        <v>522.5634353612985</v>
      </c>
      <c r="BS47" s="8">
        <v>521.8041065100264</v>
      </c>
      <c r="BT47" s="8">
        <v>358.5368943111827</v>
      </c>
      <c r="BU47" s="8">
        <v>519.4327125653755</v>
      </c>
      <c r="BV47" s="8">
        <v>517.178848802212</v>
      </c>
      <c r="BW47" s="8">
        <v>463.13103792204123</v>
      </c>
      <c r="BX47" s="8">
        <v>389.97046115171054</v>
      </c>
      <c r="BY47" s="8">
        <v>400.4031583644172</v>
      </c>
      <c r="BZ47" s="8">
        <v>1064.9107682043177</v>
      </c>
      <c r="CA47" s="8">
        <v>1086.7836909713296</v>
      </c>
      <c r="CB47" s="8">
        <v>1107.938805567297</v>
      </c>
      <c r="CC47" s="8">
        <v>1128.571785751803</v>
      </c>
      <c r="CD47" s="8">
        <v>1148.3452846857908</v>
      </c>
      <c r="CE47" s="8">
        <v>1167.4619210946257</v>
      </c>
      <c r="CF47" s="8">
        <v>1185.4054883829085</v>
      </c>
      <c r="CG47" s="8">
        <v>1202.5614446052205</v>
      </c>
      <c r="CH47" s="8">
        <v>1221.5112203011886</v>
      </c>
      <c r="CI47" s="8">
        <v>1240.1245682027075</v>
      </c>
      <c r="CJ47" s="8">
        <v>1258.4378711109603</v>
      </c>
      <c r="CK47" s="8">
        <v>1276.8560151531565</v>
      </c>
      <c r="CL47" s="8">
        <v>1295.0484704428163</v>
      </c>
      <c r="CM47" s="8">
        <v>1313.419082009037</v>
      </c>
      <c r="CN47" s="8">
        <v>1331.814671020271</v>
      </c>
      <c r="CO47" s="8">
        <v>1350.6366695242032</v>
      </c>
      <c r="CP47" s="8">
        <v>1369.9108062103187</v>
      </c>
      <c r="CQ47" s="8">
        <v>1389.4640679287259</v>
      </c>
      <c r="CR47" s="8">
        <v>1410.2553818990564</v>
      </c>
      <c r="CS47" s="8">
        <v>1431.911279807784</v>
      </c>
      <c r="CT47" s="8">
        <v>1454.807366493289</v>
      </c>
      <c r="CU47" s="8">
        <v>1478.7291906195023</v>
      </c>
      <c r="CV47" s="8">
        <v>1503.4361448009877</v>
      </c>
      <c r="CW47" s="8">
        <v>1529.4493181483122</v>
      </c>
      <c r="CX47" s="8">
        <v>1556.090024436926</v>
      </c>
      <c r="CY47" s="8">
        <v>1583.835722363685</v>
      </c>
    </row>
    <row r="48" ht="15.75" customHeight="1">
      <c r="A48" s="5" t="s">
        <v>80</v>
      </c>
      <c r="B48" s="5" t="s">
        <v>65</v>
      </c>
      <c r="C48" s="8">
        <v>648.4423473039125</v>
      </c>
      <c r="D48" s="8">
        <v>677.0498647169437</v>
      </c>
      <c r="E48" s="8">
        <v>703.0566987287903</v>
      </c>
      <c r="F48" s="8">
        <v>730.2052961850593</v>
      </c>
      <c r="G48" s="8">
        <v>775.4000991934512</v>
      </c>
      <c r="H48" s="8">
        <v>849.8050169883193</v>
      </c>
      <c r="I48" s="8">
        <v>875.7484196976981</v>
      </c>
      <c r="J48" s="8">
        <v>818.8663992095921</v>
      </c>
      <c r="K48" s="8">
        <v>864.9175248013008</v>
      </c>
      <c r="L48" s="8">
        <v>949.8678966314606</v>
      </c>
      <c r="M48" s="8">
        <v>880.5216252084088</v>
      </c>
      <c r="N48" s="8">
        <v>901.1367985104822</v>
      </c>
      <c r="O48" s="8">
        <v>935.3421283663073</v>
      </c>
      <c r="P48" s="8">
        <v>1009.3188848695171</v>
      </c>
      <c r="Q48" s="8">
        <v>1048.979306737583</v>
      </c>
      <c r="R48" s="8">
        <v>1071.8145756260337</v>
      </c>
      <c r="S48" s="8">
        <v>1086.1024765069321</v>
      </c>
      <c r="T48" s="8">
        <v>1069.7530582958263</v>
      </c>
      <c r="U48" s="8">
        <v>1129.3943404412864</v>
      </c>
      <c r="V48" s="8">
        <v>1127.507259192866</v>
      </c>
      <c r="W48" s="8">
        <v>1070.022641331315</v>
      </c>
      <c r="X48" s="8">
        <v>1155.1157335920275</v>
      </c>
      <c r="Y48" s="8">
        <v>1217.3735569642893</v>
      </c>
      <c r="Z48" s="8">
        <v>1299.4060888809247</v>
      </c>
      <c r="AA48" s="8">
        <v>1186.8631004772205</v>
      </c>
      <c r="AB48" s="8">
        <v>1008.6845718448379</v>
      </c>
      <c r="AC48" s="8">
        <v>1070.5459495766752</v>
      </c>
      <c r="AD48" s="8">
        <v>1164.3925615779606</v>
      </c>
      <c r="AE48" s="8">
        <v>1257.3352775190779</v>
      </c>
      <c r="AF48" s="8">
        <v>1252.1973420191766</v>
      </c>
      <c r="AG48" s="8">
        <v>1112.7911970203088</v>
      </c>
      <c r="AH48" s="8">
        <v>1048.0754106774152</v>
      </c>
      <c r="AI48" s="8">
        <v>944.6823876547084</v>
      </c>
      <c r="AJ48" s="8">
        <v>1044.0475229707024</v>
      </c>
      <c r="AK48" s="8">
        <v>1208.144302455207</v>
      </c>
      <c r="AL48" s="8">
        <v>1250.1675403402032</v>
      </c>
      <c r="AM48" s="8">
        <v>1313.6147006337385</v>
      </c>
      <c r="AN48" s="8">
        <v>1335.2923482521496</v>
      </c>
      <c r="AO48" s="8">
        <v>1329.6945358093558</v>
      </c>
      <c r="AP48" s="8">
        <v>1306.906840397756</v>
      </c>
      <c r="AQ48" s="8">
        <v>1283.9129932531357</v>
      </c>
      <c r="AR48" s="8">
        <v>1138.5918792991347</v>
      </c>
      <c r="AS48" s="8">
        <v>1207.8747194197185</v>
      </c>
      <c r="AT48" s="8">
        <v>1263.8845594988904</v>
      </c>
      <c r="AU48" s="8">
        <v>1371.3213280539271</v>
      </c>
      <c r="AV48" s="8">
        <v>1313.4878380288023</v>
      </c>
      <c r="AW48" s="8">
        <v>1339.941387146863</v>
      </c>
      <c r="AX48" s="8">
        <v>1317.388924240253</v>
      </c>
      <c r="AY48" s="8">
        <v>1225.5645592897931</v>
      </c>
      <c r="AZ48" s="8">
        <v>1351.6361834544161</v>
      </c>
      <c r="BA48" s="8">
        <v>1344.0632357611648</v>
      </c>
      <c r="BB48" s="8">
        <v>1585.5533105492466</v>
      </c>
      <c r="BC48" s="8">
        <v>1514.273518939872</v>
      </c>
      <c r="BD48" s="8">
        <v>1524.6386761594565</v>
      </c>
      <c r="BE48" s="8">
        <v>1431.442717386481</v>
      </c>
      <c r="BF48" s="8">
        <v>1624.4318802526673</v>
      </c>
      <c r="BG48" s="8">
        <v>2008.348499415914</v>
      </c>
      <c r="BH48" s="8">
        <v>1719.2153671606934</v>
      </c>
      <c r="BI48" s="8">
        <v>1763.0220784419685</v>
      </c>
      <c r="BJ48" s="8">
        <v>1582.96970972884</v>
      </c>
      <c r="BK48" s="8">
        <v>1627.162255512798</v>
      </c>
      <c r="BL48" s="8">
        <v>1579.9257861581586</v>
      </c>
      <c r="BM48" s="8">
        <v>1657.9191584109553</v>
      </c>
      <c r="BN48" s="8">
        <v>1604.2864129912407</v>
      </c>
      <c r="BO48" s="8">
        <v>1962.1159349516417</v>
      </c>
      <c r="BP48" s="8">
        <v>1877.3990093554676</v>
      </c>
      <c r="BQ48" s="8">
        <v>1934.957483788649</v>
      </c>
      <c r="BR48" s="8">
        <v>1779.8635027599116</v>
      </c>
      <c r="BS48" s="8">
        <v>1732.4630315420447</v>
      </c>
      <c r="BT48" s="8">
        <v>1762.0019565952903</v>
      </c>
      <c r="BU48" s="8">
        <v>1850.4811503220906</v>
      </c>
      <c r="BV48" s="8">
        <v>1763.197712163989</v>
      </c>
      <c r="BW48" s="8">
        <v>1933.646297785044</v>
      </c>
      <c r="BX48" s="8">
        <v>1878.4390001479953</v>
      </c>
      <c r="BY48" s="8">
        <v>1928.6919994731409</v>
      </c>
      <c r="BZ48" s="8">
        <v>1747.5065454065334</v>
      </c>
      <c r="CA48" s="8">
        <v>1742.0745424094494</v>
      </c>
      <c r="CB48" s="8">
        <v>1736.0822577298532</v>
      </c>
      <c r="CC48" s="8">
        <v>1729.8730356402375</v>
      </c>
      <c r="CD48" s="8">
        <v>1723.1118758115772</v>
      </c>
      <c r="CE48" s="8">
        <v>1716.1229563805828</v>
      </c>
      <c r="CF48" s="8">
        <v>1708.3205749220942</v>
      </c>
      <c r="CG48" s="8">
        <v>1700.2364565021999</v>
      </c>
      <c r="CH48" s="8">
        <v>1695.1479101135774</v>
      </c>
      <c r="CI48" s="8">
        <v>1690.4212052122311</v>
      </c>
      <c r="CJ48" s="8">
        <v>1686.1236897063936</v>
      </c>
      <c r="CK48" s="8">
        <v>1682.7741996867553</v>
      </c>
      <c r="CL48" s="8">
        <v>1679.9582153472147</v>
      </c>
      <c r="CM48" s="8">
        <v>1678.166953554115</v>
      </c>
      <c r="CN48" s="8">
        <v>1677.178772230618</v>
      </c>
      <c r="CO48" s="8">
        <v>1677.448274112874</v>
      </c>
      <c r="CP48" s="8">
        <v>1678.9432114956144</v>
      </c>
      <c r="CQ48" s="8">
        <v>1681.3706357031915</v>
      </c>
      <c r="CR48" s="8">
        <v>1685.828907843752</v>
      </c>
      <c r="CS48" s="8">
        <v>1691.7508065085422</v>
      </c>
      <c r="CT48" s="8">
        <v>1699.4923567460064</v>
      </c>
      <c r="CU48" s="8">
        <v>1708.6813152560208</v>
      </c>
      <c r="CV48" s="8">
        <v>1718.924392361223</v>
      </c>
      <c r="CW48" s="8">
        <v>1730.7684729158937</v>
      </c>
      <c r="CX48" s="8">
        <v>1743.3130961823044</v>
      </c>
      <c r="CY48" s="8">
        <v>1757.0832522278506</v>
      </c>
    </row>
    <row r="49" ht="15.75" customHeight="1">
      <c r="A49" s="10" t="s">
        <v>80</v>
      </c>
      <c r="B49" s="10" t="s">
        <v>66</v>
      </c>
      <c r="C49" s="11">
        <v>1632.1052529911026</v>
      </c>
      <c r="D49" s="11">
        <v>1704.1093095413448</v>
      </c>
      <c r="E49" s="11">
        <v>1769.5675427688375</v>
      </c>
      <c r="F49" s="11">
        <v>1837.8995520892447</v>
      </c>
      <c r="G49" s="11">
        <v>1951.6531891004365</v>
      </c>
      <c r="H49" s="11">
        <v>2138.9275978220194</v>
      </c>
      <c r="I49" s="11">
        <v>2204.2261768221283</v>
      </c>
      <c r="J49" s="11">
        <v>2061.0562484154107</v>
      </c>
      <c r="K49" s="11">
        <v>2176.965217496288</v>
      </c>
      <c r="L49" s="11">
        <v>2390.7821415204826</v>
      </c>
      <c r="M49" s="11">
        <v>2216.2401574327837</v>
      </c>
      <c r="N49" s="11">
        <v>2268.1277813326255</v>
      </c>
      <c r="O49" s="11">
        <v>2354.221323449517</v>
      </c>
      <c r="P49" s="11">
        <v>2540.4180661362575</v>
      </c>
      <c r="Q49" s="11">
        <v>2640.241871808184</v>
      </c>
      <c r="R49" s="11">
        <v>2697.7173936664703</v>
      </c>
      <c r="S49" s="11">
        <v>2733.679508384745</v>
      </c>
      <c r="T49" s="11">
        <v>2692.5286312764856</v>
      </c>
      <c r="U49" s="11">
        <v>2842.643518574413</v>
      </c>
      <c r="V49" s="11">
        <v>2837.8938053097354</v>
      </c>
      <c r="W49" s="11">
        <v>2693.207161742869</v>
      </c>
      <c r="X49" s="11">
        <v>2907.3833077786776</v>
      </c>
      <c r="Y49" s="11">
        <v>3064.0839319561996</v>
      </c>
      <c r="Z49" s="11">
        <v>3270.556761520724</v>
      </c>
      <c r="AA49" s="11">
        <v>2987.290248584434</v>
      </c>
      <c r="AB49" s="11">
        <v>2538.821523862416</v>
      </c>
      <c r="AC49" s="11">
        <v>2694.5243091187876</v>
      </c>
      <c r="AD49" s="11">
        <v>2930.7327385336066</v>
      </c>
      <c r="AE49" s="11">
        <v>3164.666095208201</v>
      </c>
      <c r="AF49" s="11">
        <v>3151.7341027900866</v>
      </c>
      <c r="AG49" s="11">
        <v>2800.8540245566173</v>
      </c>
      <c r="AH49" s="11">
        <v>2637.96679906796</v>
      </c>
      <c r="AI49" s="11">
        <v>2377.7304084318303</v>
      </c>
      <c r="AJ49" s="11">
        <v>2627.828755629068</v>
      </c>
      <c r="AK49" s="11">
        <v>3040.854241871809</v>
      </c>
      <c r="AL49" s="11">
        <v>3146.6251675137946</v>
      </c>
      <c r="AM49" s="11">
        <v>3306.3193084547693</v>
      </c>
      <c r="AN49" s="11">
        <v>3360.8811406632954</v>
      </c>
      <c r="AO49" s="11">
        <v>3346.7916550966456</v>
      </c>
      <c r="AP49" s="11">
        <v>3289.4358739088975</v>
      </c>
      <c r="AQ49" s="11">
        <v>3231.5612164821514</v>
      </c>
      <c r="AR49" s="11">
        <v>2865.793381545112</v>
      </c>
      <c r="AS49" s="11">
        <v>3040.1757114054267</v>
      </c>
      <c r="AT49" s="11">
        <v>3181.1503941856117</v>
      </c>
      <c r="AU49" s="11">
        <v>3451.56474181748</v>
      </c>
      <c r="AV49" s="11">
        <v>3306.0</v>
      </c>
      <c r="AW49" s="11">
        <v>3481.0</v>
      </c>
      <c r="AX49" s="11">
        <v>3520.0</v>
      </c>
      <c r="AY49" s="11">
        <v>3643.0000000000005</v>
      </c>
      <c r="AZ49" s="11">
        <v>3921.999999999999</v>
      </c>
      <c r="BA49" s="11">
        <v>3835.999999999999</v>
      </c>
      <c r="BB49" s="11">
        <v>4162.2959900000005</v>
      </c>
      <c r="BC49" s="11">
        <v>4110.0549900000005</v>
      </c>
      <c r="BD49" s="11">
        <v>3825.9200200000005</v>
      </c>
      <c r="BE49" s="11">
        <v>3987.7498899999996</v>
      </c>
      <c r="BF49" s="11">
        <v>4538.52511</v>
      </c>
      <c r="BG49" s="11">
        <v>4553.9706799999985</v>
      </c>
      <c r="BH49" s="11">
        <v>3993.77365</v>
      </c>
      <c r="BI49" s="11">
        <v>3292.9377199999994</v>
      </c>
      <c r="BJ49" s="11">
        <v>2577.779562</v>
      </c>
      <c r="BK49" s="11">
        <v>2431.786464</v>
      </c>
      <c r="BL49" s="11">
        <v>2436.1366270000003</v>
      </c>
      <c r="BM49" s="11">
        <v>2582.542</v>
      </c>
      <c r="BN49" s="11">
        <v>2593.8889999999997</v>
      </c>
      <c r="BO49" s="11">
        <v>2896.931097015</v>
      </c>
      <c r="BP49" s="11">
        <v>3089.729809655</v>
      </c>
      <c r="BQ49" s="11">
        <v>3091.8922662249997</v>
      </c>
      <c r="BR49" s="11">
        <v>2914.454282475</v>
      </c>
      <c r="BS49" s="11">
        <v>2866.3839999999996</v>
      </c>
      <c r="BT49" s="11">
        <v>2671.572</v>
      </c>
      <c r="BU49" s="11">
        <v>2931.5250000000005</v>
      </c>
      <c r="BV49" s="11">
        <v>2937.7631005717194</v>
      </c>
      <c r="BW49" s="11">
        <v>3065.4049999999997</v>
      </c>
      <c r="BX49" s="11">
        <v>2923.9800000000005</v>
      </c>
      <c r="BY49" s="11">
        <v>3002.2038683050996</v>
      </c>
      <c r="BZ49" s="11">
        <v>3567.7064144522956</v>
      </c>
      <c r="CA49" s="11">
        <v>3602.7465777566613</v>
      </c>
      <c r="CB49" s="11">
        <v>3636.0892649754605</v>
      </c>
      <c r="CC49" s="11">
        <v>3668.416512260417</v>
      </c>
      <c r="CD49" s="11">
        <v>3698.693262966306</v>
      </c>
      <c r="CE49" s="11">
        <v>3727.597472802103</v>
      </c>
      <c r="CF49" s="11">
        <v>3753.4979780094873</v>
      </c>
      <c r="CG49" s="11">
        <v>3777.640447559992</v>
      </c>
      <c r="CH49" s="11">
        <v>3808.2932627180708</v>
      </c>
      <c r="CI49" s="11">
        <v>3838.6389155246725</v>
      </c>
      <c r="CJ49" s="11">
        <v>3868.7865583935927</v>
      </c>
      <c r="CK49" s="11">
        <v>3900.018217873745</v>
      </c>
      <c r="CL49" s="11">
        <v>3931.2569619257047</v>
      </c>
      <c r="CM49" s="11">
        <v>3963.7665703914245</v>
      </c>
      <c r="CN49" s="11">
        <v>3997.021911363139</v>
      </c>
      <c r="CO49" s="11">
        <v>4032.2602395456124</v>
      </c>
      <c r="CP49" s="11">
        <v>4069.5107751138858</v>
      </c>
      <c r="CQ49" s="11">
        <v>4108.167232572756</v>
      </c>
      <c r="CR49" s="11">
        <v>4151.221924256512</v>
      </c>
      <c r="CS49" s="11">
        <v>4197.427925608681</v>
      </c>
      <c r="CT49" s="11">
        <v>4247.927870471809</v>
      </c>
      <c r="CU49" s="11">
        <v>4302.0066780125635</v>
      </c>
      <c r="CV49" s="11">
        <v>4358.893986360039</v>
      </c>
      <c r="CW49" s="11">
        <v>4420.248557525942</v>
      </c>
      <c r="CX49" s="11">
        <v>4483.976376623759</v>
      </c>
      <c r="CY49" s="11">
        <v>4551.659131922337</v>
      </c>
    </row>
    <row r="50" ht="15.75" customHeight="1">
      <c r="A50" s="5" t="s">
        <v>81</v>
      </c>
      <c r="B50" s="5" t="s">
        <v>62</v>
      </c>
      <c r="C50" s="8">
        <v>272.9678063372099</v>
      </c>
      <c r="D50" s="8">
        <v>285.01040550652164</v>
      </c>
      <c r="E50" s="8">
        <v>295.95822293316866</v>
      </c>
      <c r="F50" s="8">
        <v>307.3866762468392</v>
      </c>
      <c r="G50" s="8">
        <v>326.4118467748539</v>
      </c>
      <c r="H50" s="8">
        <v>357.73328541255387</v>
      </c>
      <c r="I50" s="8">
        <v>368.6544008454774</v>
      </c>
      <c r="J50" s="8">
        <v>344.70938797390244</v>
      </c>
      <c r="K50" s="8">
        <v>364.09503541718476</v>
      </c>
      <c r="L50" s="8">
        <v>399.8556805114215</v>
      </c>
      <c r="M50" s="8">
        <v>370.66372587317295</v>
      </c>
      <c r="N50" s="8">
        <v>379.34187383332</v>
      </c>
      <c r="O50" s="8">
        <v>393.7409239487332</v>
      </c>
      <c r="P50" s="8">
        <v>424.8821241287994</v>
      </c>
      <c r="Q50" s="8">
        <v>441.5775457044361</v>
      </c>
      <c r="R50" s="8">
        <v>451.19026344490663</v>
      </c>
      <c r="S50" s="8">
        <v>457.20488753113165</v>
      </c>
      <c r="T50" s="8">
        <v>450.32244864889196</v>
      </c>
      <c r="U50" s="8">
        <v>475.42899824744046</v>
      </c>
      <c r="V50" s="8">
        <v>474.6346139341655</v>
      </c>
      <c r="W50" s="8">
        <v>450.43593212221697</v>
      </c>
      <c r="X50" s="8">
        <v>486.2566567023316</v>
      </c>
      <c r="Y50" s="8">
        <v>512.4646635419757</v>
      </c>
      <c r="Z50" s="8">
        <v>546.9970169249301</v>
      </c>
      <c r="AA50" s="8">
        <v>499.6210045609581</v>
      </c>
      <c r="AB50" s="8">
        <v>424.61510419156406</v>
      </c>
      <c r="AC50" s="8">
        <v>450.65622357043605</v>
      </c>
      <c r="AD50" s="8">
        <v>490.1618232843978</v>
      </c>
      <c r="AE50" s="8">
        <v>529.2869195877992</v>
      </c>
      <c r="AF50" s="8">
        <v>527.1240580961933</v>
      </c>
      <c r="AG50" s="8">
        <v>468.43975139030664</v>
      </c>
      <c r="AH50" s="8">
        <v>441.1970422938758</v>
      </c>
      <c r="AI50" s="8">
        <v>397.67279252452295</v>
      </c>
      <c r="AJ50" s="8">
        <v>439.5014656924317</v>
      </c>
      <c r="AK50" s="8">
        <v>508.57952345520215</v>
      </c>
      <c r="AL50" s="8">
        <v>526.2695942970404</v>
      </c>
      <c r="AM50" s="8">
        <v>552.9782635190006</v>
      </c>
      <c r="AN50" s="8">
        <v>562.1036698740169</v>
      </c>
      <c r="AO50" s="8">
        <v>559.7472189279154</v>
      </c>
      <c r="AP50" s="8">
        <v>550.1545276827375</v>
      </c>
      <c r="AQ50" s="8">
        <v>540.475054957958</v>
      </c>
      <c r="AR50" s="8">
        <v>479.30078733735223</v>
      </c>
      <c r="AS50" s="8">
        <v>508.46603998187715</v>
      </c>
      <c r="AT50" s="8">
        <v>532.0439004397537</v>
      </c>
      <c r="AU50" s="8">
        <v>577.2704023089815</v>
      </c>
      <c r="AV50" s="8">
        <v>552.9248595315535</v>
      </c>
      <c r="AW50" s="8">
        <v>584.1438749355756</v>
      </c>
      <c r="AX50" s="8">
        <v>571.3171918931322</v>
      </c>
      <c r="AY50" s="8">
        <v>585.0833641143715</v>
      </c>
      <c r="AZ50" s="8">
        <v>651.0209004203704</v>
      </c>
      <c r="BA50" s="8">
        <v>679.3239300897797</v>
      </c>
      <c r="BB50" s="8">
        <v>708.1878978360672</v>
      </c>
      <c r="BC50" s="8">
        <v>821.046050438518</v>
      </c>
      <c r="BD50" s="8">
        <v>759.6304557374829</v>
      </c>
      <c r="BE50" s="8">
        <v>820.8543537933762</v>
      </c>
      <c r="BF50" s="8">
        <v>873.5040783044994</v>
      </c>
      <c r="BG50" s="8">
        <v>692.7209697635469</v>
      </c>
      <c r="BH50" s="8">
        <v>613.5827915605278</v>
      </c>
      <c r="BI50" s="8">
        <v>393.6933604506172</v>
      </c>
      <c r="BJ50" s="8">
        <v>341.0409586210668</v>
      </c>
      <c r="BK50" s="8">
        <v>336.91956515927535</v>
      </c>
      <c r="BL50" s="8">
        <v>334.71128491073733</v>
      </c>
      <c r="BM50" s="8">
        <v>352.50080530971417</v>
      </c>
      <c r="BN50" s="8">
        <v>499.4963656192367</v>
      </c>
      <c r="BO50" s="8">
        <v>391.0030671916769</v>
      </c>
      <c r="BP50" s="8">
        <v>393.4395903308055</v>
      </c>
      <c r="BQ50" s="8">
        <v>465.80179269617076</v>
      </c>
      <c r="BR50" s="8">
        <v>501.1588226405928</v>
      </c>
      <c r="BS50" s="8">
        <v>658.5548147798193</v>
      </c>
      <c r="BT50" s="8">
        <v>497.1726109765899</v>
      </c>
      <c r="BU50" s="8">
        <v>524.4962908807722</v>
      </c>
      <c r="BV50" s="8">
        <v>644.517580867882</v>
      </c>
      <c r="BW50" s="8">
        <v>631.8546151324009</v>
      </c>
      <c r="BX50" s="8">
        <v>588.6384913284676</v>
      </c>
      <c r="BY50" s="8">
        <v>604.386061361433</v>
      </c>
      <c r="BZ50" s="8">
        <v>453.3855454575896</v>
      </c>
      <c r="CA50" s="8">
        <v>463.5235888607058</v>
      </c>
      <c r="CB50" s="8">
        <v>473.3186900067449</v>
      </c>
      <c r="CC50" s="8">
        <v>482.85875354437303</v>
      </c>
      <c r="CD50" s="8">
        <v>491.9098360783246</v>
      </c>
      <c r="CE50" s="8">
        <v>500.5647436278814</v>
      </c>
      <c r="CF50" s="8">
        <v>508.48412420917157</v>
      </c>
      <c r="CG50" s="8">
        <v>515.8732502679559</v>
      </c>
      <c r="CH50" s="8">
        <v>524.2536758028946</v>
      </c>
      <c r="CI50" s="8">
        <v>532.3165772905413</v>
      </c>
      <c r="CJ50" s="8">
        <v>540.059396018376</v>
      </c>
      <c r="CK50" s="8">
        <v>547.7016548424581</v>
      </c>
      <c r="CL50" s="8">
        <v>555.0258437263619</v>
      </c>
      <c r="CM50" s="8">
        <v>562.2560150318313</v>
      </c>
      <c r="CN50" s="8">
        <v>569.2876723008376</v>
      </c>
      <c r="CO50" s="8">
        <v>576.3499967940734</v>
      </c>
      <c r="CP50" s="8">
        <v>583.4532310168288</v>
      </c>
      <c r="CQ50" s="8">
        <v>590.4965924771823</v>
      </c>
      <c r="CR50" s="8">
        <v>598.0521531194463</v>
      </c>
      <c r="CS50" s="8">
        <v>605.9123696376264</v>
      </c>
      <c r="CT50" s="8">
        <v>614.3184553830724</v>
      </c>
      <c r="CU50" s="8">
        <v>623.1743783568527</v>
      </c>
      <c r="CV50" s="8">
        <v>632.3807689870664</v>
      </c>
      <c r="CW50" s="8">
        <v>642.2916147545111</v>
      </c>
      <c r="CX50" s="8">
        <v>652.5752546974254</v>
      </c>
      <c r="CY50" s="8">
        <v>663.5815437851779</v>
      </c>
    </row>
    <row r="51" ht="15.75" customHeight="1">
      <c r="A51" s="5" t="s">
        <v>81</v>
      </c>
      <c r="B51" s="5" t="s">
        <v>64</v>
      </c>
      <c r="C51" s="8">
        <v>372.2762689644088</v>
      </c>
      <c r="D51" s="8">
        <v>388.7000881229472</v>
      </c>
      <c r="E51" s="8">
        <v>403.6308328125276</v>
      </c>
      <c r="F51" s="8">
        <v>419.21707361043093</v>
      </c>
      <c r="G51" s="8">
        <v>445.1637945648846</v>
      </c>
      <c r="H51" s="8">
        <v>487.8802909572694</v>
      </c>
      <c r="I51" s="8">
        <v>502.7746191963874</v>
      </c>
      <c r="J51" s="8">
        <v>470.1181672442381</v>
      </c>
      <c r="K51" s="8">
        <v>496.55651027993406</v>
      </c>
      <c r="L51" s="8">
        <v>545.3272415616914</v>
      </c>
      <c r="M51" s="8">
        <v>505.5149570936823</v>
      </c>
      <c r="N51" s="8">
        <v>517.3503034939595</v>
      </c>
      <c r="O51" s="8">
        <v>536.9878744058038</v>
      </c>
      <c r="P51" s="8">
        <v>579.4585597575675</v>
      </c>
      <c r="Q51" s="8">
        <v>602.2279454091776</v>
      </c>
      <c r="R51" s="8">
        <v>615.3378675756383</v>
      </c>
      <c r="S51" s="8">
        <v>623.5406730422919</v>
      </c>
      <c r="T51" s="8">
        <v>614.1543329356106</v>
      </c>
      <c r="U51" s="8">
        <v>648.3949004828739</v>
      </c>
      <c r="V51" s="8">
        <v>647.3115110816177</v>
      </c>
      <c r="W51" s="8">
        <v>614.3091028500758</v>
      </c>
      <c r="X51" s="8">
        <v>663.1617711453736</v>
      </c>
      <c r="Y51" s="8">
        <v>698.9045172742104</v>
      </c>
      <c r="Z51" s="8">
        <v>746.0000918346977</v>
      </c>
      <c r="AA51" s="8">
        <v>681.3882046018002</v>
      </c>
      <c r="AB51" s="8">
        <v>579.0943952529435</v>
      </c>
      <c r="AC51" s="8">
        <v>614.6095385663905</v>
      </c>
      <c r="AD51" s="8">
        <v>668.4876770254982</v>
      </c>
      <c r="AE51" s="8">
        <v>721.8468810655168</v>
      </c>
      <c r="AF51" s="8">
        <v>718.897148578063</v>
      </c>
      <c r="AG51" s="8">
        <v>638.8628945743429</v>
      </c>
      <c r="AH51" s="8">
        <v>601.7090109900885</v>
      </c>
      <c r="AI51" s="8">
        <v>542.3501967363909</v>
      </c>
      <c r="AJ51" s="8">
        <v>599.3965663857266</v>
      </c>
      <c r="AK51" s="8">
        <v>693.6059237319323</v>
      </c>
      <c r="AL51" s="8">
        <v>717.7318221632667</v>
      </c>
      <c r="AM51" s="8">
        <v>754.1573767382732</v>
      </c>
      <c r="AN51" s="8">
        <v>766.6026986837954</v>
      </c>
      <c r="AO51" s="8">
        <v>763.3889469304894</v>
      </c>
      <c r="AP51" s="8">
        <v>750.3063371018753</v>
      </c>
      <c r="AQ51" s="8">
        <v>737.1053738092587</v>
      </c>
      <c r="AR51" s="8">
        <v>653.6752857999206</v>
      </c>
      <c r="AS51" s="8">
        <v>693.4511538174672</v>
      </c>
      <c r="AT51" s="8">
        <v>725.6068795757586</v>
      </c>
      <c r="AU51" s="8">
        <v>787.2872425464336</v>
      </c>
      <c r="AV51" s="8">
        <v>754.0845438373483</v>
      </c>
      <c r="AW51" s="8">
        <v>778.5249766492464</v>
      </c>
      <c r="AX51" s="8">
        <v>921.7847911645483</v>
      </c>
      <c r="AY51" s="8">
        <v>1040.8908292460308</v>
      </c>
      <c r="AZ51" s="8">
        <v>994.1455475461555</v>
      </c>
      <c r="BA51" s="8">
        <v>855.5573998483188</v>
      </c>
      <c r="BB51" s="8">
        <v>816.1561622484012</v>
      </c>
      <c r="BC51" s="8">
        <v>610.5070927815354</v>
      </c>
      <c r="BD51" s="8">
        <v>654.8690925689858</v>
      </c>
      <c r="BE51" s="8">
        <v>673.0068366857464</v>
      </c>
      <c r="BF51" s="8">
        <v>657.2465174212169</v>
      </c>
      <c r="BG51" s="8">
        <v>696.8234349208561</v>
      </c>
      <c r="BH51" s="8">
        <v>753.8053308498036</v>
      </c>
      <c r="BI51" s="8">
        <v>539.9360565037939</v>
      </c>
      <c r="BJ51" s="8">
        <v>324.90109712277535</v>
      </c>
      <c r="BK51" s="8">
        <v>319.47653873292313</v>
      </c>
      <c r="BL51" s="8">
        <v>328.1105205897663</v>
      </c>
      <c r="BM51" s="8">
        <v>475.2262141396814</v>
      </c>
      <c r="BN51" s="8">
        <v>293.3877828980284</v>
      </c>
      <c r="BO51" s="8">
        <v>427.73848176923894</v>
      </c>
      <c r="BP51" s="8">
        <v>463.91674955178985</v>
      </c>
      <c r="BQ51" s="8">
        <v>405.6020578410328</v>
      </c>
      <c r="BR51" s="8">
        <v>424.69028605544406</v>
      </c>
      <c r="BS51" s="8">
        <v>347.128362986466</v>
      </c>
      <c r="BT51" s="8">
        <v>467.99826128160925</v>
      </c>
      <c r="BU51" s="8">
        <v>482.7277085356542</v>
      </c>
      <c r="BV51" s="8">
        <v>505.0356036137982</v>
      </c>
      <c r="BW51" s="8">
        <v>582.6723215065601</v>
      </c>
      <c r="BX51" s="8">
        <v>571.2878866943125</v>
      </c>
      <c r="BY51" s="8">
        <v>586.5712841228429</v>
      </c>
      <c r="BZ51" s="8">
        <v>675.3319965556948</v>
      </c>
      <c r="CA51" s="8">
        <v>686.0574280997826</v>
      </c>
      <c r="CB51" s="8">
        <v>696.0458060308083</v>
      </c>
      <c r="CC51" s="8">
        <v>705.4246064556137</v>
      </c>
      <c r="CD51" s="8">
        <v>713.9472586771735</v>
      </c>
      <c r="CE51" s="8">
        <v>721.7471905423154</v>
      </c>
      <c r="CF51" s="8">
        <v>728.4561031175544</v>
      </c>
      <c r="CG51" s="8">
        <v>734.3380329539068</v>
      </c>
      <c r="CH51" s="8">
        <v>741.180455446949</v>
      </c>
      <c r="CI51" s="8">
        <v>747.4877888957635</v>
      </c>
      <c r="CJ51" s="8">
        <v>753.2794935621641</v>
      </c>
      <c r="CK51" s="8">
        <v>758.8301389146582</v>
      </c>
      <c r="CL51" s="8">
        <v>763.9064739151581</v>
      </c>
      <c r="CM51" s="8">
        <v>768.7827613717818</v>
      </c>
      <c r="CN51" s="8">
        <v>773.3496556463724</v>
      </c>
      <c r="CO51" s="8">
        <v>777.8778119533599</v>
      </c>
      <c r="CP51" s="8">
        <v>782.3789956412729</v>
      </c>
      <c r="CQ51" s="8">
        <v>786.7305457145121</v>
      </c>
      <c r="CR51" s="8">
        <v>791.5751941118215</v>
      </c>
      <c r="CS51" s="8">
        <v>796.6498417062321</v>
      </c>
      <c r="CT51" s="8">
        <v>802.1978680441171</v>
      </c>
      <c r="CU51" s="8">
        <v>808.0664037251554</v>
      </c>
      <c r="CV51" s="8">
        <v>814.0909273742145</v>
      </c>
      <c r="CW51" s="8">
        <v>820.617231323733</v>
      </c>
      <c r="CX51" s="8">
        <v>827.2008011218495</v>
      </c>
      <c r="CY51" s="8">
        <v>834.1702946228688</v>
      </c>
    </row>
    <row r="52" ht="15.75" customHeight="1">
      <c r="A52" s="5" t="s">
        <v>81</v>
      </c>
      <c r="B52" s="5" t="s">
        <v>65</v>
      </c>
      <c r="C52" s="8">
        <v>271.5192201625307</v>
      </c>
      <c r="D52" s="8">
        <v>283.49791163921765</v>
      </c>
      <c r="E52" s="8">
        <v>294.3876311634785</v>
      </c>
      <c r="F52" s="8">
        <v>305.7554359351459</v>
      </c>
      <c r="G52" s="8">
        <v>324.6796436449895</v>
      </c>
      <c r="H52" s="8">
        <v>355.83486560098453</v>
      </c>
      <c r="I52" s="8">
        <v>366.6980248337228</v>
      </c>
      <c r="J52" s="8">
        <v>342.88008341084253</v>
      </c>
      <c r="K52" s="8">
        <v>362.16285505624097</v>
      </c>
      <c r="L52" s="8">
        <v>397.7337254778662</v>
      </c>
      <c r="M52" s="8">
        <v>368.6966867707975</v>
      </c>
      <c r="N52" s="8">
        <v>377.3287815156384</v>
      </c>
      <c r="O52" s="8">
        <v>391.65141871919366</v>
      </c>
      <c r="P52" s="8">
        <v>422.62735870741125</v>
      </c>
      <c r="Q52" s="8">
        <v>439.23418098190905</v>
      </c>
      <c r="R52" s="8">
        <v>448.7958859300405</v>
      </c>
      <c r="S52" s="8">
        <v>454.77859159550337</v>
      </c>
      <c r="T52" s="8">
        <v>447.9326764555564</v>
      </c>
      <c r="U52" s="8">
        <v>472.9059905596693</v>
      </c>
      <c r="V52" s="8">
        <v>472.1158218868723</v>
      </c>
      <c r="W52" s="8">
        <v>448.0455576945274</v>
      </c>
      <c r="X52" s="8">
        <v>483.6761887720785</v>
      </c>
      <c r="Y52" s="8">
        <v>509.7451149014981</v>
      </c>
      <c r="Z52" s="8">
        <v>544.0942119130843</v>
      </c>
      <c r="AA52" s="8">
        <v>496.96961467913354</v>
      </c>
      <c r="AB52" s="8">
        <v>422.3617557921854</v>
      </c>
      <c r="AC52" s="8">
        <v>448.26468009958876</v>
      </c>
      <c r="AD52" s="8">
        <v>487.56063140725695</v>
      </c>
      <c r="AE52" s="8">
        <v>526.4780985607282</v>
      </c>
      <c r="AF52" s="8">
        <v>524.3267149473985</v>
      </c>
      <c r="AG52" s="8">
        <v>465.953834253632</v>
      </c>
      <c r="AH52" s="8">
        <v>438.8556968277122</v>
      </c>
      <c r="AI52" s="8">
        <v>395.5624216458947</v>
      </c>
      <c r="AJ52" s="8">
        <v>437.1691183160279</v>
      </c>
      <c r="AK52" s="8">
        <v>505.8805924849616</v>
      </c>
      <c r="AL52" s="8">
        <v>523.4767856186758</v>
      </c>
      <c r="AM52" s="8">
        <v>550.0437172141438</v>
      </c>
      <c r="AN52" s="8">
        <v>559.1206968419881</v>
      </c>
      <c r="AO52" s="8">
        <v>556.7767511151197</v>
      </c>
      <c r="AP52" s="8">
        <v>547.2349663856303</v>
      </c>
      <c r="AQ52" s="8">
        <v>537.6068607086922</v>
      </c>
      <c r="AR52" s="8">
        <v>476.7572328304445</v>
      </c>
      <c r="AS52" s="8">
        <v>505.76771124599054</v>
      </c>
      <c r="AT52" s="8">
        <v>529.2204486604353</v>
      </c>
      <c r="AU52" s="8">
        <v>574.2069424268178</v>
      </c>
      <c r="AV52" s="8">
        <v>549.9905966310986</v>
      </c>
      <c r="AW52" s="8">
        <v>584.3311484151782</v>
      </c>
      <c r="AX52" s="8">
        <v>647.8980169423195</v>
      </c>
      <c r="AY52" s="8">
        <v>636.0258066395976</v>
      </c>
      <c r="AZ52" s="8">
        <v>672.8335520334742</v>
      </c>
      <c r="BA52" s="8">
        <v>672.1186700619015</v>
      </c>
      <c r="BB52" s="8">
        <v>728.6669399155314</v>
      </c>
      <c r="BC52" s="8">
        <v>648.8938557799465</v>
      </c>
      <c r="BD52" s="8">
        <v>677.330471693531</v>
      </c>
      <c r="BE52" s="8">
        <v>745.6253895208778</v>
      </c>
      <c r="BF52" s="8">
        <v>651.8313142742835</v>
      </c>
      <c r="BG52" s="8">
        <v>783.2263753155966</v>
      </c>
      <c r="BH52" s="8">
        <v>798.5038275896686</v>
      </c>
      <c r="BI52" s="8">
        <v>786.1385440455887</v>
      </c>
      <c r="BJ52" s="8">
        <v>787.4095492561581</v>
      </c>
      <c r="BK52" s="8">
        <v>826.2413921078015</v>
      </c>
      <c r="BL52" s="8">
        <v>828.1495444994964</v>
      </c>
      <c r="BM52" s="8">
        <v>840.7649805506044</v>
      </c>
      <c r="BN52" s="8">
        <v>723.6458514827351</v>
      </c>
      <c r="BO52" s="8">
        <v>874.9519807840843</v>
      </c>
      <c r="BP52" s="8">
        <v>1034.1889021724044</v>
      </c>
      <c r="BQ52" s="8">
        <v>921.8486970327963</v>
      </c>
      <c r="BR52" s="8">
        <v>990.3424285189632</v>
      </c>
      <c r="BS52" s="8">
        <v>922.7228222337149</v>
      </c>
      <c r="BT52" s="8">
        <v>1077.7661277418003</v>
      </c>
      <c r="BU52" s="8">
        <v>1183.313000583573</v>
      </c>
      <c r="BV52" s="8">
        <v>1167.4590597848394</v>
      </c>
      <c r="BW52" s="8">
        <v>1203.632063361039</v>
      </c>
      <c r="BX52" s="8">
        <v>1204.01962197722</v>
      </c>
      <c r="BY52" s="8">
        <v>1236.23019535539</v>
      </c>
      <c r="BZ52" s="8">
        <v>885.5418100693059</v>
      </c>
      <c r="CA52" s="8">
        <v>883.1120313256033</v>
      </c>
      <c r="CB52" s="8">
        <v>880.3472285925309</v>
      </c>
      <c r="CC52" s="8">
        <v>877.425208478162</v>
      </c>
      <c r="CD52" s="8">
        <v>874.1983802361065</v>
      </c>
      <c r="CE52" s="8">
        <v>870.8385309678415</v>
      </c>
      <c r="CF52" s="8">
        <v>867.0738054815665</v>
      </c>
      <c r="CG52" s="8">
        <v>863.1731273739279</v>
      </c>
      <c r="CH52" s="8">
        <v>860.7538920407169</v>
      </c>
      <c r="CI52" s="8">
        <v>858.5369013467789</v>
      </c>
      <c r="CJ52" s="8">
        <v>856.5540436375813</v>
      </c>
      <c r="CK52" s="8">
        <v>855.0559020671644</v>
      </c>
      <c r="CL52" s="8">
        <v>853.828764979291</v>
      </c>
      <c r="CM52" s="8">
        <v>853.1048533653666</v>
      </c>
      <c r="CN52" s="8">
        <v>852.7636640322526</v>
      </c>
      <c r="CO52" s="8">
        <v>853.0238410452876</v>
      </c>
      <c r="CP52" s="8">
        <v>853.8672671405584</v>
      </c>
      <c r="CQ52" s="8">
        <v>855.1513324621264</v>
      </c>
      <c r="CR52" s="8">
        <v>857.440683184519</v>
      </c>
      <c r="CS52" s="8">
        <v>860.475525161215</v>
      </c>
      <c r="CT52" s="8">
        <v>864.4705432783157</v>
      </c>
      <c r="CU52" s="8">
        <v>869.2846777933883</v>
      </c>
      <c r="CV52" s="8">
        <v>874.7754232880907</v>
      </c>
      <c r="CW52" s="8">
        <v>881.286681763675</v>
      </c>
      <c r="CX52" s="8">
        <v>888.4355857730043</v>
      </c>
      <c r="CY52" s="8">
        <v>896.5673575745168</v>
      </c>
    </row>
    <row r="53" ht="15.75" customHeight="1">
      <c r="A53" s="10" t="s">
        <v>81</v>
      </c>
      <c r="B53" s="10" t="s">
        <v>66</v>
      </c>
      <c r="C53" s="11">
        <v>916.7632954641495</v>
      </c>
      <c r="D53" s="11">
        <v>957.2084052686864</v>
      </c>
      <c r="E53" s="11">
        <v>993.9766869091748</v>
      </c>
      <c r="F53" s="11">
        <v>1032.3591857924162</v>
      </c>
      <c r="G53" s="11">
        <v>1096.255284984728</v>
      </c>
      <c r="H53" s="11">
        <v>1201.4484419708078</v>
      </c>
      <c r="I53" s="11">
        <v>1238.1270448755877</v>
      </c>
      <c r="J53" s="11">
        <v>1157.7076386289832</v>
      </c>
      <c r="K53" s="11">
        <v>1222.8144007533597</v>
      </c>
      <c r="L53" s="11">
        <v>1342.9166475509792</v>
      </c>
      <c r="M53" s="11">
        <v>1244.8753697376528</v>
      </c>
      <c r="N53" s="11">
        <v>1274.020958842918</v>
      </c>
      <c r="O53" s="11">
        <v>1322.3802170737308</v>
      </c>
      <c r="P53" s="11">
        <v>1426.9680425937781</v>
      </c>
      <c r="Q53" s="11">
        <v>1483.0396720955227</v>
      </c>
      <c r="R53" s="11">
        <v>1515.3240169505852</v>
      </c>
      <c r="S53" s="11">
        <v>1535.5241521689268</v>
      </c>
      <c r="T53" s="11">
        <v>1512.409458040059</v>
      </c>
      <c r="U53" s="11">
        <v>1596.7298892899837</v>
      </c>
      <c r="V53" s="11">
        <v>1594.0619469026556</v>
      </c>
      <c r="W53" s="11">
        <v>1512.79059266682</v>
      </c>
      <c r="X53" s="11">
        <v>1633.0946166197837</v>
      </c>
      <c r="Y53" s="11">
        <v>1721.1142957176842</v>
      </c>
      <c r="Z53" s="11">
        <v>1837.091320672712</v>
      </c>
      <c r="AA53" s="11">
        <v>1677.9788238418919</v>
      </c>
      <c r="AB53" s="11">
        <v>1426.071255236693</v>
      </c>
      <c r="AC53" s="11">
        <v>1513.5304422364154</v>
      </c>
      <c r="AD53" s="11">
        <v>1646.210131717153</v>
      </c>
      <c r="AE53" s="11">
        <v>1777.6118992140441</v>
      </c>
      <c r="AF53" s="11">
        <v>1770.3479216216547</v>
      </c>
      <c r="AG53" s="11">
        <v>1573.2564802182817</v>
      </c>
      <c r="AH53" s="11">
        <v>1481.7617501116765</v>
      </c>
      <c r="AI53" s="11">
        <v>1335.5854109068086</v>
      </c>
      <c r="AJ53" s="11">
        <v>1476.0671503941862</v>
      </c>
      <c r="AK53" s="11">
        <v>1708.0660396720962</v>
      </c>
      <c r="AL53" s="11">
        <v>1767.478202078983</v>
      </c>
      <c r="AM53" s="11">
        <v>1857.1793574714175</v>
      </c>
      <c r="AN53" s="11">
        <v>1887.8270653998004</v>
      </c>
      <c r="AO53" s="11">
        <v>1879.9129169735243</v>
      </c>
      <c r="AP53" s="11">
        <v>1847.695831170243</v>
      </c>
      <c r="AQ53" s="11">
        <v>1815.187289475909</v>
      </c>
      <c r="AR53" s="11">
        <v>1609.7333059677173</v>
      </c>
      <c r="AS53" s="11">
        <v>1707.684905045335</v>
      </c>
      <c r="AT53" s="11">
        <v>1786.8712286759476</v>
      </c>
      <c r="AU53" s="11">
        <v>1938.7645872822332</v>
      </c>
      <c r="AV53" s="11">
        <v>1857.0000000000005</v>
      </c>
      <c r="AW53" s="11">
        <v>1947.0</v>
      </c>
      <c r="AX53" s="11">
        <v>2141.0</v>
      </c>
      <c r="AY53" s="11">
        <v>2262.0</v>
      </c>
      <c r="AZ53" s="11">
        <v>2318.0</v>
      </c>
      <c r="BA53" s="11">
        <v>2207.0</v>
      </c>
      <c r="BB53" s="11">
        <v>2253.0109999999995</v>
      </c>
      <c r="BC53" s="11">
        <v>2080.446999</v>
      </c>
      <c r="BD53" s="11">
        <v>2091.8300199999994</v>
      </c>
      <c r="BE53" s="11">
        <v>2239.4865800000002</v>
      </c>
      <c r="BF53" s="11">
        <v>2182.58191</v>
      </c>
      <c r="BG53" s="11">
        <v>2172.77078</v>
      </c>
      <c r="BH53" s="11">
        <v>2165.89195</v>
      </c>
      <c r="BI53" s="11">
        <v>1719.7679609999998</v>
      </c>
      <c r="BJ53" s="11">
        <v>1453.3516050000003</v>
      </c>
      <c r="BK53" s="11">
        <v>1482.6374959999998</v>
      </c>
      <c r="BL53" s="11">
        <v>1490.97135</v>
      </c>
      <c r="BM53" s="11">
        <v>1668.492</v>
      </c>
      <c r="BN53" s="11">
        <v>1516.5300000000002</v>
      </c>
      <c r="BO53" s="11">
        <v>1693.6935297450002</v>
      </c>
      <c r="BP53" s="11">
        <v>1891.5452420549998</v>
      </c>
      <c r="BQ53" s="11">
        <v>1793.25254757</v>
      </c>
      <c r="BR53" s="11">
        <v>1916.1915372150002</v>
      </c>
      <c r="BS53" s="11">
        <v>1928.4060000000002</v>
      </c>
      <c r="BT53" s="11">
        <v>2042.9369999999994</v>
      </c>
      <c r="BU53" s="11">
        <v>2190.5369999999994</v>
      </c>
      <c r="BV53" s="11">
        <v>2317.0122442665197</v>
      </c>
      <c r="BW53" s="11">
        <v>2418.159</v>
      </c>
      <c r="BX53" s="11">
        <v>2363.946</v>
      </c>
      <c r="BY53" s="11">
        <v>2427.187540839666</v>
      </c>
      <c r="BZ53" s="11">
        <v>2014.2593520825903</v>
      </c>
      <c r="CA53" s="11">
        <v>2032.6930482860917</v>
      </c>
      <c r="CB53" s="11">
        <v>2049.711724630084</v>
      </c>
      <c r="CC53" s="11">
        <v>2065.7085684781487</v>
      </c>
      <c r="CD53" s="11">
        <v>2080.0554749916046</v>
      </c>
      <c r="CE53" s="11">
        <v>2093.1504651380383</v>
      </c>
      <c r="CF53" s="11">
        <v>2104.0140328082925</v>
      </c>
      <c r="CG53" s="11">
        <v>2113.3844105957905</v>
      </c>
      <c r="CH53" s="11">
        <v>2126.1880232905605</v>
      </c>
      <c r="CI53" s="11">
        <v>2138.3412675330837</v>
      </c>
      <c r="CJ53" s="11">
        <v>2149.8929332181215</v>
      </c>
      <c r="CK53" s="11">
        <v>2161.5876958242807</v>
      </c>
      <c r="CL53" s="11">
        <v>2172.761082620811</v>
      </c>
      <c r="CM53" s="11">
        <v>2184.1436297689797</v>
      </c>
      <c r="CN53" s="11">
        <v>2195.4009919794626</v>
      </c>
      <c r="CO53" s="11">
        <v>2207.251649792721</v>
      </c>
      <c r="CP53" s="11">
        <v>2219.69949379866</v>
      </c>
      <c r="CQ53" s="11">
        <v>2232.378470653821</v>
      </c>
      <c r="CR53" s="11">
        <v>2247.068030415787</v>
      </c>
      <c r="CS53" s="11">
        <v>2263.0377365050736</v>
      </c>
      <c r="CT53" s="11">
        <v>2280.9868667055052</v>
      </c>
      <c r="CU53" s="11">
        <v>2300.5254598753963</v>
      </c>
      <c r="CV53" s="11">
        <v>2321.2471196493716</v>
      </c>
      <c r="CW53" s="11">
        <v>2344.195527841919</v>
      </c>
      <c r="CX53" s="11">
        <v>2368.211641592279</v>
      </c>
      <c r="CY53" s="11">
        <v>2394.3191959825635</v>
      </c>
    </row>
    <row r="54" ht="15.75" customHeight="1">
      <c r="A54" s="5" t="s">
        <v>82</v>
      </c>
      <c r="B54" s="5" t="s">
        <v>62</v>
      </c>
      <c r="C54" s="8">
        <v>115.61440462844358</v>
      </c>
      <c r="D54" s="8">
        <v>120.71499854763636</v>
      </c>
      <c r="E54" s="8">
        <v>125.3519021105389</v>
      </c>
      <c r="F54" s="8">
        <v>130.19237704937373</v>
      </c>
      <c r="G54" s="8">
        <v>138.25041068002753</v>
      </c>
      <c r="H54" s="8">
        <v>151.51647867828282</v>
      </c>
      <c r="I54" s="8">
        <v>156.14207272030023</v>
      </c>
      <c r="J54" s="8">
        <v>146.00025986656158</v>
      </c>
      <c r="K54" s="8">
        <v>154.2109720291646</v>
      </c>
      <c r="L54" s="8">
        <v>169.35724787457244</v>
      </c>
      <c r="M54" s="8">
        <v>156.9931141669061</v>
      </c>
      <c r="N54" s="8">
        <v>160.66870845457277</v>
      </c>
      <c r="O54" s="8">
        <v>166.7673675918781</v>
      </c>
      <c r="P54" s="8">
        <v>179.95709632415875</v>
      </c>
      <c r="Q54" s="8">
        <v>187.0283742575851</v>
      </c>
      <c r="R54" s="8">
        <v>191.0998017762313</v>
      </c>
      <c r="S54" s="8">
        <v>193.64727135560636</v>
      </c>
      <c r="T54" s="8">
        <v>190.73224234746462</v>
      </c>
      <c r="U54" s="8">
        <v>201.36601935970634</v>
      </c>
      <c r="V54" s="8">
        <v>201.02956111337375</v>
      </c>
      <c r="W54" s="8">
        <v>190.78030781122638</v>
      </c>
      <c r="X54" s="8">
        <v>205.95203007862577</v>
      </c>
      <c r="Y54" s="8">
        <v>217.05232482737904</v>
      </c>
      <c r="Z54" s="8">
        <v>231.678362712071</v>
      </c>
      <c r="AA54" s="8">
        <v>211.6124452816324</v>
      </c>
      <c r="AB54" s="8">
        <v>179.8440011153075</v>
      </c>
      <c r="AC54" s="8">
        <v>190.8736113585287</v>
      </c>
      <c r="AD54" s="8">
        <v>207.60604750807576</v>
      </c>
      <c r="AE54" s="8">
        <v>224.17732298500977</v>
      </c>
      <c r="AF54" s="8">
        <v>223.2612517933144</v>
      </c>
      <c r="AG54" s="8">
        <v>198.40575226802403</v>
      </c>
      <c r="AH54" s="8">
        <v>186.8672135849721</v>
      </c>
      <c r="AI54" s="8">
        <v>168.4326945422132</v>
      </c>
      <c r="AJ54" s="8">
        <v>186.14905900876644</v>
      </c>
      <c r="AK54" s="8">
        <v>215.40678953859288</v>
      </c>
      <c r="AL54" s="8">
        <v>222.89934712499027</v>
      </c>
      <c r="AM54" s="8">
        <v>234.21169539033968</v>
      </c>
      <c r="AN54" s="8">
        <v>238.0767241528322</v>
      </c>
      <c r="AO54" s="8">
        <v>237.07865893471967</v>
      </c>
      <c r="AP54" s="8">
        <v>233.01571355673738</v>
      </c>
      <c r="AQ54" s="8">
        <v>228.91601223587847</v>
      </c>
      <c r="AR54" s="8">
        <v>203.0058998880499</v>
      </c>
      <c r="AS54" s="8">
        <v>215.35872407483112</v>
      </c>
      <c r="AT54" s="8">
        <v>225.34503101639925</v>
      </c>
      <c r="AU54" s="8">
        <v>244.500532015585</v>
      </c>
      <c r="AV54" s="8">
        <v>234.18907634856942</v>
      </c>
      <c r="AW54" s="8">
        <v>239.28035851250866</v>
      </c>
      <c r="AX54" s="8">
        <v>225.89400034113748</v>
      </c>
      <c r="AY54" s="8">
        <v>252.44681394754252</v>
      </c>
      <c r="AZ54" s="8">
        <v>277.0991649598402</v>
      </c>
      <c r="BA54" s="8">
        <v>279.53545018646696</v>
      </c>
      <c r="BB54" s="8">
        <v>246.62158216270205</v>
      </c>
      <c r="BC54" s="8">
        <v>284.29492250763406</v>
      </c>
      <c r="BD54" s="8">
        <v>327.3252101095109</v>
      </c>
      <c r="BE54" s="8">
        <v>368.92216653423316</v>
      </c>
      <c r="BF54" s="8">
        <v>350.56557423963005</v>
      </c>
      <c r="BG54" s="8">
        <v>295.0348671340817</v>
      </c>
      <c r="BH54" s="8">
        <v>298.9154656791802</v>
      </c>
      <c r="BI54" s="8">
        <v>254.08041912255018</v>
      </c>
      <c r="BJ54" s="8">
        <v>227.40400393873887</v>
      </c>
      <c r="BK54" s="8">
        <v>188.8703229525708</v>
      </c>
      <c r="BL54" s="8">
        <v>225.0800933773355</v>
      </c>
      <c r="BM54" s="8">
        <v>250.39930412473151</v>
      </c>
      <c r="BN54" s="8">
        <v>322.7371876166229</v>
      </c>
      <c r="BO54" s="8">
        <v>283.04120899309055</v>
      </c>
      <c r="BP54" s="8">
        <v>271.43907400037773</v>
      </c>
      <c r="BQ54" s="8">
        <v>331.8061953166652</v>
      </c>
      <c r="BR54" s="8">
        <v>334.28025679402833</v>
      </c>
      <c r="BS54" s="8">
        <v>411.4086387654612</v>
      </c>
      <c r="BT54" s="8">
        <v>269.7536817340704</v>
      </c>
      <c r="BU54" s="8">
        <v>318.785190289429</v>
      </c>
      <c r="BV54" s="8">
        <v>324.39305701086903</v>
      </c>
      <c r="BW54" s="8">
        <v>287.0629076006629</v>
      </c>
      <c r="BX54" s="8">
        <v>243.35642077507217</v>
      </c>
      <c r="BY54" s="8">
        <v>249.86682119159676</v>
      </c>
      <c r="BZ54" s="8">
        <v>200.85252860858964</v>
      </c>
      <c r="CA54" s="8">
        <v>205.2273333616322</v>
      </c>
      <c r="CB54" s="8">
        <v>209.45671357524407</v>
      </c>
      <c r="CC54" s="8">
        <v>213.58179307477621</v>
      </c>
      <c r="CD54" s="8">
        <v>217.49665737128453</v>
      </c>
      <c r="CE54" s="8">
        <v>221.24445146001017</v>
      </c>
      <c r="CF54" s="8">
        <v>224.67085042646067</v>
      </c>
      <c r="CG54" s="8">
        <v>227.87010564368757</v>
      </c>
      <c r="CH54" s="8">
        <v>231.53781045042706</v>
      </c>
      <c r="CI54" s="8">
        <v>235.07659283947214</v>
      </c>
      <c r="CJ54" s="8">
        <v>238.4855128086092</v>
      </c>
      <c r="CK54" s="8">
        <v>241.8650028277807</v>
      </c>
      <c r="CL54" s="8">
        <v>245.1156175792603</v>
      </c>
      <c r="CM54" s="8">
        <v>248.3395825044172</v>
      </c>
      <c r="CN54" s="8">
        <v>251.48878241634156</v>
      </c>
      <c r="CO54" s="8">
        <v>254.66754404355015</v>
      </c>
      <c r="CP54" s="8">
        <v>257.8799776489868</v>
      </c>
      <c r="CQ54" s="8">
        <v>261.07927289880536</v>
      </c>
      <c r="CR54" s="8">
        <v>264.5265293298726</v>
      </c>
      <c r="CS54" s="8">
        <v>268.1261770366473</v>
      </c>
      <c r="CT54" s="8">
        <v>271.9881780419928</v>
      </c>
      <c r="CU54" s="8">
        <v>276.06834379237625</v>
      </c>
      <c r="CV54" s="8">
        <v>280.3212414794398</v>
      </c>
      <c r="CW54" s="8">
        <v>284.9096845056956</v>
      </c>
      <c r="CX54" s="8">
        <v>289.68294335747487</v>
      </c>
      <c r="CY54" s="8">
        <v>294.8034526136289</v>
      </c>
    </row>
    <row r="55" ht="15.75" customHeight="1">
      <c r="A55" s="5" t="s">
        <v>82</v>
      </c>
      <c r="B55" s="5" t="s">
        <v>64</v>
      </c>
      <c r="C55" s="8">
        <v>224.73722624146856</v>
      </c>
      <c r="D55" s="8">
        <v>234.65202304613487</v>
      </c>
      <c r="E55" s="8">
        <v>243.6654746867406</v>
      </c>
      <c r="F55" s="8">
        <v>253.07463883839728</v>
      </c>
      <c r="G55" s="8">
        <v>268.7382590674987</v>
      </c>
      <c r="H55" s="8">
        <v>294.52552437098774</v>
      </c>
      <c r="I55" s="8">
        <v>303.5169919832017</v>
      </c>
      <c r="J55" s="8">
        <v>283.8028145229257</v>
      </c>
      <c r="K55" s="8">
        <v>299.76321913531535</v>
      </c>
      <c r="L55" s="8">
        <v>329.205329158928</v>
      </c>
      <c r="M55" s="8">
        <v>305.1712901196788</v>
      </c>
      <c r="N55" s="8">
        <v>312.31609934698815</v>
      </c>
      <c r="O55" s="8">
        <v>324.1709866572239</v>
      </c>
      <c r="P55" s="8">
        <v>349.8098597690688</v>
      </c>
      <c r="Q55" s="8">
        <v>363.5553735209925</v>
      </c>
      <c r="R55" s="8">
        <v>371.46962374201223</v>
      </c>
      <c r="S55" s="8">
        <v>376.4215261372474</v>
      </c>
      <c r="T55" s="8">
        <v>370.7551428192813</v>
      </c>
      <c r="U55" s="8">
        <v>391.42562551459713</v>
      </c>
      <c r="V55" s="8">
        <v>390.7716006699434</v>
      </c>
      <c r="W55" s="8">
        <v>370.848574939946</v>
      </c>
      <c r="X55" s="8">
        <v>400.34014902744013</v>
      </c>
      <c r="Y55" s="8">
        <v>421.9174728939145</v>
      </c>
      <c r="Z55" s="8">
        <v>450.3483176115081</v>
      </c>
      <c r="AA55" s="8">
        <v>411.3431552374966</v>
      </c>
      <c r="AB55" s="8">
        <v>349.5900194851515</v>
      </c>
      <c r="AC55" s="8">
        <v>371.0299431741778</v>
      </c>
      <c r="AD55" s="8">
        <v>403.55531317972935</v>
      </c>
      <c r="AE55" s="8">
        <v>435.7674107806989</v>
      </c>
      <c r="AF55" s="8">
        <v>433.98670448096954</v>
      </c>
      <c r="AG55" s="8">
        <v>385.6713060830641</v>
      </c>
      <c r="AH55" s="8">
        <v>363.24210111641054</v>
      </c>
      <c r="AI55" s="8">
        <v>327.4081348379048</v>
      </c>
      <c r="AJ55" s="8">
        <v>361.8461153135362</v>
      </c>
      <c r="AK55" s="8">
        <v>418.7187967629191</v>
      </c>
      <c r="AL55" s="8">
        <v>433.2832155724345</v>
      </c>
      <c r="AM55" s="8">
        <v>455.2727399712536</v>
      </c>
      <c r="AN55" s="8">
        <v>462.78578167412434</v>
      </c>
      <c r="AO55" s="8">
        <v>460.845691168555</v>
      </c>
      <c r="AP55" s="8">
        <v>452.9479289688291</v>
      </c>
      <c r="AQ55" s="8">
        <v>444.97871867683017</v>
      </c>
      <c r="AR55" s="8">
        <v>394.61330963139676</v>
      </c>
      <c r="AS55" s="8">
        <v>418.6253646422543</v>
      </c>
      <c r="AT55" s="8">
        <v>438.03726171214413</v>
      </c>
      <c r="AU55" s="8">
        <v>475.2727098006221</v>
      </c>
      <c r="AV55" s="8">
        <v>455.22877191447014</v>
      </c>
      <c r="AW55" s="8">
        <v>524.5783467937397</v>
      </c>
      <c r="AX55" s="8">
        <v>602.4025135597612</v>
      </c>
      <c r="AY55" s="8">
        <v>650.9229428974875</v>
      </c>
      <c r="AZ55" s="8">
        <v>602.633602241529</v>
      </c>
      <c r="BA55" s="8">
        <v>521.1795770132336</v>
      </c>
      <c r="BB55" s="8">
        <v>494.37209086885457</v>
      </c>
      <c r="BC55" s="8">
        <v>453.8776051908793</v>
      </c>
      <c r="BD55" s="8">
        <v>388.85624182930866</v>
      </c>
      <c r="BE55" s="8">
        <v>371.76528222710783</v>
      </c>
      <c r="BF55" s="8">
        <v>445.25747782564616</v>
      </c>
      <c r="BG55" s="8">
        <v>445.3611672433891</v>
      </c>
      <c r="BH55" s="8">
        <v>449.5423536167016</v>
      </c>
      <c r="BI55" s="8">
        <v>408.8057319661991</v>
      </c>
      <c r="BJ55" s="8">
        <v>232.8068689275472</v>
      </c>
      <c r="BK55" s="8">
        <v>223.92720562254414</v>
      </c>
      <c r="BL55" s="8">
        <v>268.9822269476921</v>
      </c>
      <c r="BM55" s="8">
        <v>310.7181795194469</v>
      </c>
      <c r="BN55" s="8">
        <v>260.2979094499548</v>
      </c>
      <c r="BO55" s="8">
        <v>279.0625078144969</v>
      </c>
      <c r="BP55" s="8">
        <v>311.09865611907406</v>
      </c>
      <c r="BQ55" s="8">
        <v>313.6013102976919</v>
      </c>
      <c r="BR55" s="8">
        <v>303.36232089031324</v>
      </c>
      <c r="BS55" s="8">
        <v>271.74997356860973</v>
      </c>
      <c r="BT55" s="8">
        <v>305.7399216773535</v>
      </c>
      <c r="BU55" s="8">
        <v>351.4642028915381</v>
      </c>
      <c r="BV55" s="8">
        <v>413.08713286079694</v>
      </c>
      <c r="BW55" s="8">
        <v>456.11763305122855</v>
      </c>
      <c r="BX55" s="8">
        <v>365.63895611054596</v>
      </c>
      <c r="BY55" s="8">
        <v>375.42072395779707</v>
      </c>
      <c r="BZ55" s="8">
        <v>405.2498065434993</v>
      </c>
      <c r="CA55" s="8">
        <v>411.2739777435745</v>
      </c>
      <c r="CB55" s="8">
        <v>416.83299677996547</v>
      </c>
      <c r="CC55" s="8">
        <v>422.0066444165932</v>
      </c>
      <c r="CD55" s="8">
        <v>426.6414506028159</v>
      </c>
      <c r="CE55" s="8">
        <v>430.8212024334716</v>
      </c>
      <c r="CF55" s="8">
        <v>434.3171319717294</v>
      </c>
      <c r="CG55" s="8">
        <v>437.2949986259191</v>
      </c>
      <c r="CH55" s="8">
        <v>440.86909383758393</v>
      </c>
      <c r="CI55" s="8">
        <v>444.1085626907152</v>
      </c>
      <c r="CJ55" s="8">
        <v>447.0272107580822</v>
      </c>
      <c r="CK55" s="8">
        <v>449.7978209427274</v>
      </c>
      <c r="CL55" s="8">
        <v>452.27752477740796</v>
      </c>
      <c r="CM55" s="8">
        <v>454.6394327065318</v>
      </c>
      <c r="CN55" s="8">
        <v>456.8183817583522</v>
      </c>
      <c r="CO55" s="8">
        <v>458.9855217221666</v>
      </c>
      <c r="CP55" s="8">
        <v>461.1512437385318</v>
      </c>
      <c r="CQ55" s="8">
        <v>463.2427901743504</v>
      </c>
      <c r="CR55" s="8">
        <v>465.6620716716243</v>
      </c>
      <c r="CS55" s="8">
        <v>468.2490456410342</v>
      </c>
      <c r="CT55" s="8">
        <v>471.1576951087154</v>
      </c>
      <c r="CU55" s="8">
        <v>474.2965222406492</v>
      </c>
      <c r="CV55" s="8">
        <v>477.56715626233927</v>
      </c>
      <c r="CW55" s="8">
        <v>481.1868288908845</v>
      </c>
      <c r="CX55" s="8">
        <v>484.8841941560131</v>
      </c>
      <c r="CY55" s="8">
        <v>488.8657748107398</v>
      </c>
    </row>
    <row r="56" ht="15.75" customHeight="1">
      <c r="A56" s="5" t="s">
        <v>82</v>
      </c>
      <c r="B56" s="5" t="s">
        <v>65</v>
      </c>
      <c r="C56" s="8">
        <v>365.1167316601196</v>
      </c>
      <c r="D56" s="8">
        <v>381.22469145359145</v>
      </c>
      <c r="E56" s="8">
        <v>395.86829126583854</v>
      </c>
      <c r="F56" s="8">
        <v>411.15478082594035</v>
      </c>
      <c r="G56" s="8">
        <v>436.60250001185756</v>
      </c>
      <c r="H56" s="8">
        <v>478.4974819137255</v>
      </c>
      <c r="I56" s="8">
        <v>493.1053656288696</v>
      </c>
      <c r="J56" s="8">
        <v>461.0769555517169</v>
      </c>
      <c r="K56" s="8">
        <v>487.0068420485252</v>
      </c>
      <c r="L56" s="8">
        <v>534.8396250937739</v>
      </c>
      <c r="M56" s="8">
        <v>495.79300193587346</v>
      </c>
      <c r="N56" s="8">
        <v>507.400733494362</v>
      </c>
      <c r="O56" s="8">
        <v>526.6606388571772</v>
      </c>
      <c r="P56" s="8">
        <v>568.3145371035996</v>
      </c>
      <c r="Q56" s="8">
        <v>590.6460268172764</v>
      </c>
      <c r="R56" s="8">
        <v>603.5038217743715</v>
      </c>
      <c r="S56" s="8">
        <v>611.5488726468316</v>
      </c>
      <c r="T56" s="8">
        <v>602.3430486185226</v>
      </c>
      <c r="U56" s="8">
        <v>635.9251089196576</v>
      </c>
      <c r="V56" s="8">
        <v>634.862555030842</v>
      </c>
      <c r="W56" s="8">
        <v>602.4948420312105</v>
      </c>
      <c r="X56" s="8">
        <v>650.407986294941</v>
      </c>
      <c r="Y56" s="8">
        <v>685.4633356015764</v>
      </c>
      <c r="Z56" s="8">
        <v>731.6531781800852</v>
      </c>
      <c r="AA56" s="8">
        <v>668.2838928950133</v>
      </c>
      <c r="AB56" s="8">
        <v>567.9573761325692</v>
      </c>
      <c r="AC56" s="8">
        <v>602.7894998323106</v>
      </c>
      <c r="AD56" s="8">
        <v>655.6314654962608</v>
      </c>
      <c r="AE56" s="8">
        <v>707.9644767764927</v>
      </c>
      <c r="AF56" s="8">
        <v>705.0714729111463</v>
      </c>
      <c r="AG56" s="8">
        <v>626.5764205029365</v>
      </c>
      <c r="AH56" s="8">
        <v>590.1370724335582</v>
      </c>
      <c r="AI56" s="8">
        <v>531.9198341556001</v>
      </c>
      <c r="AJ56" s="8">
        <v>587.869100267515</v>
      </c>
      <c r="AK56" s="8">
        <v>680.2666434730838</v>
      </c>
      <c r="AL56" s="8">
        <v>703.928557803849</v>
      </c>
      <c r="AM56" s="8">
        <v>739.6535839311664</v>
      </c>
      <c r="AN56" s="8">
        <v>751.859560116131</v>
      </c>
      <c r="AO56" s="8">
        <v>748.7076145467876</v>
      </c>
      <c r="AP56" s="8">
        <v>735.8766066625199</v>
      </c>
      <c r="AQ56" s="8">
        <v>722.9295214626673</v>
      </c>
      <c r="AR56" s="8">
        <v>641.1039429995986</v>
      </c>
      <c r="AS56" s="8">
        <v>680.114850060396</v>
      </c>
      <c r="AT56" s="8">
        <v>711.6521638023818</v>
      </c>
      <c r="AU56" s="8">
        <v>772.1463032706587</v>
      </c>
      <c r="AV56" s="8">
        <v>739.5821517369603</v>
      </c>
      <c r="AW56" s="8">
        <v>836.1412946937517</v>
      </c>
      <c r="AX56" s="8">
        <v>912.7034860991014</v>
      </c>
      <c r="AY56" s="8">
        <v>855.63024315497</v>
      </c>
      <c r="AZ56" s="8">
        <v>886.2672327986305</v>
      </c>
      <c r="BA56" s="8">
        <v>908.2849728002994</v>
      </c>
      <c r="BB56" s="8">
        <v>956.0613269684435</v>
      </c>
      <c r="BC56" s="8">
        <v>996.8354713014867</v>
      </c>
      <c r="BD56" s="8">
        <v>960.6185580611806</v>
      </c>
      <c r="BE56" s="8">
        <v>1101.830314238659</v>
      </c>
      <c r="BF56" s="8">
        <v>1136.4154089347237</v>
      </c>
      <c r="BG56" s="8">
        <v>1178.5038086225293</v>
      </c>
      <c r="BH56" s="8">
        <v>1054.7099397041181</v>
      </c>
      <c r="BI56" s="8">
        <v>995.5840059112506</v>
      </c>
      <c r="BJ56" s="8">
        <v>987.6214831337143</v>
      </c>
      <c r="BK56" s="8">
        <v>1017.7380284248856</v>
      </c>
      <c r="BL56" s="8">
        <v>1103.9891666749722</v>
      </c>
      <c r="BM56" s="8">
        <v>1221.1945163558216</v>
      </c>
      <c r="BN56" s="8">
        <v>1113.0409029334223</v>
      </c>
      <c r="BO56" s="8">
        <v>1365.8140937174128</v>
      </c>
      <c r="BP56" s="8">
        <v>1312.9353478805483</v>
      </c>
      <c r="BQ56" s="8">
        <v>1258.794705110643</v>
      </c>
      <c r="BR56" s="8">
        <v>1346.7683643456594</v>
      </c>
      <c r="BS56" s="8">
        <v>1297.2503876659284</v>
      </c>
      <c r="BT56" s="8">
        <v>1372.076396588576</v>
      </c>
      <c r="BU56" s="8">
        <v>1359.199606819033</v>
      </c>
      <c r="BV56" s="8">
        <v>1267.505810128334</v>
      </c>
      <c r="BW56" s="8">
        <v>1357.8694593481082</v>
      </c>
      <c r="BX56" s="8">
        <v>1285.259623114382</v>
      </c>
      <c r="BY56" s="8">
        <v>1319.6435722167566</v>
      </c>
      <c r="BZ56" s="8">
        <v>803.6030994591056</v>
      </c>
      <c r="CA56" s="8">
        <v>802.5759527113842</v>
      </c>
      <c r="CB56" s="8">
        <v>801.3912429404372</v>
      </c>
      <c r="CC56" s="8">
        <v>800.2919213905116</v>
      </c>
      <c r="CD56" s="8">
        <v>799.1055365596258</v>
      </c>
      <c r="CE56" s="8">
        <v>798.0720044317131</v>
      </c>
      <c r="CF56" s="8">
        <v>796.8742526402275</v>
      </c>
      <c r="CG56" s="8">
        <v>795.8799278797815</v>
      </c>
      <c r="CH56" s="8">
        <v>797.106312063348</v>
      </c>
      <c r="CI56" s="8">
        <v>798.9653042099308</v>
      </c>
      <c r="CJ56" s="8">
        <v>801.5126946302189</v>
      </c>
      <c r="CK56" s="8">
        <v>805.0633549565391</v>
      </c>
      <c r="CL56" s="8">
        <v>809.3598673629094</v>
      </c>
      <c r="CM56" s="8">
        <v>814.6770708088152</v>
      </c>
      <c r="CN56" s="8">
        <v>820.8545300490587</v>
      </c>
      <c r="CO56" s="8">
        <v>828.1270413124876</v>
      </c>
      <c r="CP56" s="8">
        <v>836.435910028893</v>
      </c>
      <c r="CQ56" s="8">
        <v>845.5703454692994</v>
      </c>
      <c r="CR56" s="8">
        <v>856.1384780610897</v>
      </c>
      <c r="CS56" s="8">
        <v>867.7737950547671</v>
      </c>
      <c r="CT56" s="8">
        <v>880.6578263380507</v>
      </c>
      <c r="CU56" s="8">
        <v>894.553521936723</v>
      </c>
      <c r="CV56" s="8">
        <v>909.2190473169103</v>
      </c>
      <c r="CW56" s="8">
        <v>924.9580924693873</v>
      </c>
      <c r="CX56" s="8">
        <v>941.2338676622385</v>
      </c>
      <c r="CY56" s="8">
        <v>958.323258659686</v>
      </c>
    </row>
    <row r="57" ht="15.75" customHeight="1">
      <c r="A57" s="10" t="s">
        <v>82</v>
      </c>
      <c r="B57" s="10" t="s">
        <v>66</v>
      </c>
      <c r="C57" s="11">
        <v>705.4683625300318</v>
      </c>
      <c r="D57" s="11">
        <v>736.5917130473626</v>
      </c>
      <c r="E57" s="11">
        <v>764.885668063118</v>
      </c>
      <c r="F57" s="11">
        <v>794.4217967137113</v>
      </c>
      <c r="G57" s="11">
        <v>843.5911697593838</v>
      </c>
      <c r="H57" s="11">
        <v>924.5394849629961</v>
      </c>
      <c r="I57" s="11">
        <v>952.7644303323716</v>
      </c>
      <c r="J57" s="11">
        <v>890.8800299412042</v>
      </c>
      <c r="K57" s="11">
        <v>940.9810332130052</v>
      </c>
      <c r="L57" s="11">
        <v>1033.4022021272744</v>
      </c>
      <c r="M57" s="11">
        <v>957.9574062224584</v>
      </c>
      <c r="N57" s="11">
        <v>980.3855412959228</v>
      </c>
      <c r="O57" s="11">
        <v>1017.5989931062793</v>
      </c>
      <c r="P57" s="11">
        <v>1098.081493196827</v>
      </c>
      <c r="Q57" s="11">
        <v>1141.229774595854</v>
      </c>
      <c r="R57" s="11">
        <v>1166.0732472926152</v>
      </c>
      <c r="S57" s="11">
        <v>1181.6176701396853</v>
      </c>
      <c r="T57" s="11">
        <v>1163.8304337852685</v>
      </c>
      <c r="U57" s="11">
        <v>1228.7167537939613</v>
      </c>
      <c r="V57" s="11">
        <v>1226.6637168141592</v>
      </c>
      <c r="W57" s="11">
        <v>1164.1237247823829</v>
      </c>
      <c r="X57" s="11">
        <v>1256.7001654010069</v>
      </c>
      <c r="Y57" s="11">
        <v>1324.4331333228702</v>
      </c>
      <c r="Z57" s="11">
        <v>1413.6798585036643</v>
      </c>
      <c r="AA57" s="11">
        <v>1291.2394934141423</v>
      </c>
      <c r="AB57" s="11">
        <v>1097.3913967330282</v>
      </c>
      <c r="AC57" s="11">
        <v>1164.6930543650171</v>
      </c>
      <c r="AD57" s="11">
        <v>1266.792826184066</v>
      </c>
      <c r="AE57" s="11">
        <v>1367.9092105422014</v>
      </c>
      <c r="AF57" s="11">
        <v>1362.3194291854302</v>
      </c>
      <c r="AG57" s="11">
        <v>1210.6534788540246</v>
      </c>
      <c r="AH57" s="11">
        <v>1140.2463871349407</v>
      </c>
      <c r="AI57" s="11">
        <v>1027.760663535718</v>
      </c>
      <c r="AJ57" s="11">
        <v>1135.8642745898178</v>
      </c>
      <c r="AK57" s="11">
        <v>1314.3922297745958</v>
      </c>
      <c r="AL57" s="11">
        <v>1360.1111205012737</v>
      </c>
      <c r="AM57" s="11">
        <v>1429.1380192927597</v>
      </c>
      <c r="AN57" s="11">
        <v>1452.7220659430875</v>
      </c>
      <c r="AO57" s="11">
        <v>1446.6319646500624</v>
      </c>
      <c r="AP57" s="11">
        <v>1421.8402491880863</v>
      </c>
      <c r="AQ57" s="11">
        <v>1396.8242523753759</v>
      </c>
      <c r="AR57" s="11">
        <v>1238.7231525190455</v>
      </c>
      <c r="AS57" s="11">
        <v>1314.0989387774812</v>
      </c>
      <c r="AT57" s="11">
        <v>1375.0344565309251</v>
      </c>
      <c r="AU57" s="11">
        <v>1491.9195450868658</v>
      </c>
      <c r="AV57" s="11">
        <v>1429.0</v>
      </c>
      <c r="AW57" s="11">
        <v>1600.0</v>
      </c>
      <c r="AX57" s="11">
        <v>1741.0</v>
      </c>
      <c r="AY57" s="11">
        <v>1759.0</v>
      </c>
      <c r="AZ57" s="11">
        <v>1765.9999999999998</v>
      </c>
      <c r="BA57" s="11">
        <v>1709.0</v>
      </c>
      <c r="BB57" s="11">
        <v>1697.0550000000003</v>
      </c>
      <c r="BC57" s="11">
        <v>1735.007999</v>
      </c>
      <c r="BD57" s="11">
        <v>1676.8000100000002</v>
      </c>
      <c r="BE57" s="11">
        <v>1842.5177629999998</v>
      </c>
      <c r="BF57" s="11">
        <v>1932.238461</v>
      </c>
      <c r="BG57" s="11">
        <v>1918.8998430000001</v>
      </c>
      <c r="BH57" s="11">
        <v>1803.167759</v>
      </c>
      <c r="BI57" s="11">
        <v>1658.470157</v>
      </c>
      <c r="BJ57" s="11">
        <v>1447.8323560000003</v>
      </c>
      <c r="BK57" s="11">
        <v>1430.5355570000006</v>
      </c>
      <c r="BL57" s="11">
        <v>1598.0514869999997</v>
      </c>
      <c r="BM57" s="11">
        <v>1782.312</v>
      </c>
      <c r="BN57" s="11">
        <v>1696.076</v>
      </c>
      <c r="BO57" s="11">
        <v>1927.9178105250003</v>
      </c>
      <c r="BP57" s="11">
        <v>1895.473078</v>
      </c>
      <c r="BQ57" s="11">
        <v>1904.202210725</v>
      </c>
      <c r="BR57" s="11">
        <v>1984.410942030001</v>
      </c>
      <c r="BS57" s="11">
        <v>1980.4089999999994</v>
      </c>
      <c r="BT57" s="11">
        <v>1947.57</v>
      </c>
      <c r="BU57" s="11">
        <v>2029.449</v>
      </c>
      <c r="BV57" s="11">
        <v>2004.9859999999999</v>
      </c>
      <c r="BW57" s="11">
        <v>2101.0499999999997</v>
      </c>
      <c r="BX57" s="11">
        <v>1894.255</v>
      </c>
      <c r="BY57" s="11">
        <v>1944.9311173661504</v>
      </c>
      <c r="BZ57" s="11">
        <v>1409.7054346111945</v>
      </c>
      <c r="CA57" s="11">
        <v>1419.0772638165909</v>
      </c>
      <c r="CB57" s="11">
        <v>1427.6809532956468</v>
      </c>
      <c r="CC57" s="11">
        <v>1435.880358881881</v>
      </c>
      <c r="CD57" s="11">
        <v>1443.2436445337262</v>
      </c>
      <c r="CE57" s="11">
        <v>1450.137658325195</v>
      </c>
      <c r="CF57" s="11">
        <v>1455.8622350384176</v>
      </c>
      <c r="CG57" s="11">
        <v>1461.0450321493881</v>
      </c>
      <c r="CH57" s="11">
        <v>1469.513216351359</v>
      </c>
      <c r="CI57" s="11">
        <v>1478.150459740118</v>
      </c>
      <c r="CJ57" s="11">
        <v>1487.0254181969103</v>
      </c>
      <c r="CK57" s="11">
        <v>1496.7261787270472</v>
      </c>
      <c r="CL57" s="11">
        <v>1506.7530097195777</v>
      </c>
      <c r="CM57" s="11">
        <v>1517.6560860197642</v>
      </c>
      <c r="CN57" s="11">
        <v>1529.1616942237524</v>
      </c>
      <c r="CO57" s="11">
        <v>1541.7801070782043</v>
      </c>
      <c r="CP57" s="11">
        <v>1555.4671314164116</v>
      </c>
      <c r="CQ57" s="11">
        <v>1569.892408542455</v>
      </c>
      <c r="CR57" s="11">
        <v>1586.3270790625866</v>
      </c>
      <c r="CS57" s="11">
        <v>1604.1490177324486</v>
      </c>
      <c r="CT57" s="11">
        <v>1623.8036994887589</v>
      </c>
      <c r="CU57" s="11">
        <v>1644.9183879697484</v>
      </c>
      <c r="CV57" s="11">
        <v>1667.1074450586893</v>
      </c>
      <c r="CW57" s="11">
        <v>1691.0546058659675</v>
      </c>
      <c r="CX57" s="11">
        <v>1715.8010051757265</v>
      </c>
      <c r="CY57" s="11">
        <v>1741.9924860840547</v>
      </c>
    </row>
    <row r="58" ht="15.75" customHeight="1">
      <c r="A58" s="5" t="s">
        <v>84</v>
      </c>
      <c r="B58" s="5" t="s">
        <v>62</v>
      </c>
      <c r="C58" s="8">
        <v>131.26470851342322</v>
      </c>
      <c r="D58" s="8">
        <v>137.05575138736162</v>
      </c>
      <c r="E58" s="8">
        <v>142.32033581821472</v>
      </c>
      <c r="F58" s="8">
        <v>147.8160483460321</v>
      </c>
      <c r="G58" s="8">
        <v>156.96486885086827</v>
      </c>
      <c r="H58" s="8">
        <v>172.0267165030407</v>
      </c>
      <c r="I58" s="8">
        <v>177.27846048406244</v>
      </c>
      <c r="J58" s="8">
        <v>165.7637870978002</v>
      </c>
      <c r="K58" s="8">
        <v>175.08595367535958</v>
      </c>
      <c r="L58" s="8">
        <v>192.28252611199375</v>
      </c>
      <c r="M58" s="8">
        <v>178.24470433387145</v>
      </c>
      <c r="N58" s="8">
        <v>182.41785052905988</v>
      </c>
      <c r="O58" s="8">
        <v>189.34206310061484</v>
      </c>
      <c r="P58" s="8">
        <v>204.31723771642564</v>
      </c>
      <c r="Q58" s="8">
        <v>212.3457289734766</v>
      </c>
      <c r="R58" s="8">
        <v>216.96829091276226</v>
      </c>
      <c r="S58" s="8">
        <v>219.86060223727364</v>
      </c>
      <c r="T58" s="8">
        <v>216.55097629324342</v>
      </c>
      <c r="U58" s="8">
        <v>228.62420924716935</v>
      </c>
      <c r="V58" s="8">
        <v>228.2422058646867</v>
      </c>
      <c r="W58" s="8">
        <v>216.60554820502662</v>
      </c>
      <c r="X58" s="8">
        <v>233.83101165378136</v>
      </c>
      <c r="Y58" s="8">
        <v>246.43391316325042</v>
      </c>
      <c r="Z58" s="8">
        <v>263.0398249076426</v>
      </c>
      <c r="AA58" s="8">
        <v>240.25765679437154</v>
      </c>
      <c r="AB58" s="8">
        <v>204.18883321811217</v>
      </c>
      <c r="AC58" s="8">
        <v>216.71148191613526</v>
      </c>
      <c r="AD58" s="8">
        <v>235.70892744161614</v>
      </c>
      <c r="AE58" s="8">
        <v>254.52339655700032</v>
      </c>
      <c r="AF58" s="8">
        <v>253.48332012066103</v>
      </c>
      <c r="AG58" s="8">
        <v>225.2632215038137</v>
      </c>
      <c r="AH58" s="8">
        <v>212.16275256337988</v>
      </c>
      <c r="AI58" s="8">
        <v>191.232819338281</v>
      </c>
      <c r="AJ58" s="8">
        <v>211.34738399908923</v>
      </c>
      <c r="AK58" s="8">
        <v>244.56562771278914</v>
      </c>
      <c r="AL58" s="8">
        <v>253.07242572605784</v>
      </c>
      <c r="AM58" s="8">
        <v>265.91608566986474</v>
      </c>
      <c r="AN58" s="8">
        <v>270.30430939972825</v>
      </c>
      <c r="AO58" s="8">
        <v>269.1711397021117</v>
      </c>
      <c r="AP58" s="8">
        <v>264.5582081001996</v>
      </c>
      <c r="AQ58" s="8">
        <v>259.9035450363356</v>
      </c>
      <c r="AR58" s="8">
        <v>230.48607447271493</v>
      </c>
      <c r="AS58" s="8">
        <v>244.51105580100588</v>
      </c>
      <c r="AT58" s="8">
        <v>255.8491730020871</v>
      </c>
      <c r="AU58" s="8">
        <v>277.5976849039345</v>
      </c>
      <c r="AV58" s="8">
        <v>265.890404770202</v>
      </c>
      <c r="AW58" s="8">
        <v>333.79648285940095</v>
      </c>
      <c r="AX58" s="8">
        <v>303.18832258371583</v>
      </c>
      <c r="AY58" s="8">
        <v>322.57808283913033</v>
      </c>
      <c r="AZ58" s="8">
        <v>415.4138652421366</v>
      </c>
      <c r="BA58" s="8">
        <v>326.4178169720149</v>
      </c>
      <c r="BB58" s="8">
        <v>285.65016344397156</v>
      </c>
      <c r="BC58" s="8">
        <v>309.48835181088043</v>
      </c>
      <c r="BD58" s="8">
        <v>326.02502837521644</v>
      </c>
      <c r="BE58" s="8">
        <v>305.00074036638097</v>
      </c>
      <c r="BF58" s="8">
        <v>349.4434532167705</v>
      </c>
      <c r="BG58" s="8">
        <v>324.5145886331613</v>
      </c>
      <c r="BH58" s="8">
        <v>273.5126499428674</v>
      </c>
      <c r="BI58" s="8">
        <v>208.26381372449754</v>
      </c>
      <c r="BJ58" s="8">
        <v>175.1963905620807</v>
      </c>
      <c r="BK58" s="8">
        <v>157.50360326889773</v>
      </c>
      <c r="BL58" s="8">
        <v>139.3878747047917</v>
      </c>
      <c r="BM58" s="8">
        <v>193.77235346914685</v>
      </c>
      <c r="BN58" s="8">
        <v>188.17499987741394</v>
      </c>
      <c r="BO58" s="8">
        <v>190.60434727316806</v>
      </c>
      <c r="BP58" s="8">
        <v>203.76673785130265</v>
      </c>
      <c r="BQ58" s="8">
        <v>242.2858732010567</v>
      </c>
      <c r="BR58" s="8">
        <v>260.23490145842476</v>
      </c>
      <c r="BS58" s="8">
        <v>263.1027224458229</v>
      </c>
      <c r="BT58" s="8">
        <v>207.43828917261382</v>
      </c>
      <c r="BU58" s="8">
        <v>204.82693081711864</v>
      </c>
      <c r="BV58" s="8">
        <v>238.5216296959229</v>
      </c>
      <c r="BW58" s="8">
        <v>239.3024228503192</v>
      </c>
      <c r="BX58" s="8">
        <v>212.7073396697464</v>
      </c>
      <c r="BY58" s="8">
        <v>218.39779956545507</v>
      </c>
      <c r="BZ58" s="8">
        <v>208.45477143279277</v>
      </c>
      <c r="CA58" s="8">
        <v>212.90783442901738</v>
      </c>
      <c r="CB58" s="8">
        <v>217.17643499297264</v>
      </c>
      <c r="CC58" s="8">
        <v>221.3006877872649</v>
      </c>
      <c r="CD58" s="8">
        <v>225.17019762631753</v>
      </c>
      <c r="CE58" s="8">
        <v>228.82757469240096</v>
      </c>
      <c r="CF58" s="8">
        <v>232.11360139033786</v>
      </c>
      <c r="CG58" s="8">
        <v>235.12380857840617</v>
      </c>
      <c r="CH58" s="8">
        <v>238.56758642875866</v>
      </c>
      <c r="CI58" s="8">
        <v>241.83291130456564</v>
      </c>
      <c r="CJ58" s="8">
        <v>244.91826295248757</v>
      </c>
      <c r="CK58" s="8">
        <v>247.92568899560501</v>
      </c>
      <c r="CL58" s="8">
        <v>250.75375465537945</v>
      </c>
      <c r="CM58" s="8">
        <v>253.50680924210974</v>
      </c>
      <c r="CN58" s="8">
        <v>256.1363565146494</v>
      </c>
      <c r="CO58" s="8">
        <v>258.749055510998</v>
      </c>
      <c r="CP58" s="8">
        <v>261.3496654277551</v>
      </c>
      <c r="CQ58" s="8">
        <v>263.89148047694835</v>
      </c>
      <c r="CR58" s="8">
        <v>266.6393636354114</v>
      </c>
      <c r="CS58" s="8">
        <v>269.4963088494551</v>
      </c>
      <c r="CT58" s="8">
        <v>272.5728351290454</v>
      </c>
      <c r="CU58" s="8">
        <v>275.82302720105145</v>
      </c>
      <c r="CV58" s="8">
        <v>279.1993914468585</v>
      </c>
      <c r="CW58" s="8">
        <v>282.8631469092361</v>
      </c>
      <c r="CX58" s="8">
        <v>286.65909199841553</v>
      </c>
      <c r="CY58" s="8">
        <v>290.74574975470387</v>
      </c>
    </row>
    <row r="59" ht="15.75" customHeight="1">
      <c r="A59" s="5" t="s">
        <v>84</v>
      </c>
      <c r="B59" s="5" t="s">
        <v>64</v>
      </c>
      <c r="C59" s="8">
        <v>232.49729377118382</v>
      </c>
      <c r="D59" s="8">
        <v>242.7544437054778</v>
      </c>
      <c r="E59" s="8">
        <v>252.07912546392686</v>
      </c>
      <c r="F59" s="8">
        <v>261.8131834946981</v>
      </c>
      <c r="G59" s="8">
        <v>278.0176609407834</v>
      </c>
      <c r="H59" s="8">
        <v>304.6953480204438</v>
      </c>
      <c r="I59" s="8">
        <v>313.99728665265275</v>
      </c>
      <c r="J59" s="8">
        <v>293.6023881968254</v>
      </c>
      <c r="K59" s="8">
        <v>310.1138978471524</v>
      </c>
      <c r="L59" s="8">
        <v>340.57262966423264</v>
      </c>
      <c r="M59" s="8">
        <v>315.7087069022218</v>
      </c>
      <c r="N59" s="8">
        <v>323.1002229302607</v>
      </c>
      <c r="O59" s="8">
        <v>335.3644537552452</v>
      </c>
      <c r="P59" s="8">
        <v>361.88862473278493</v>
      </c>
      <c r="Q59" s="8">
        <v>376.10876441441974</v>
      </c>
      <c r="R59" s="8">
        <v>384.2962898608628</v>
      </c>
      <c r="S59" s="8">
        <v>389.4191790464498</v>
      </c>
      <c r="T59" s="8">
        <v>383.5571382580589</v>
      </c>
      <c r="U59" s="8">
        <v>404.9413627053315</v>
      </c>
      <c r="V59" s="8">
        <v>404.2647546996879</v>
      </c>
      <c r="W59" s="8">
        <v>383.65379654457945</v>
      </c>
      <c r="X59" s="8">
        <v>414.16370039570006</v>
      </c>
      <c r="Y59" s="8">
        <v>436.48607880037747</v>
      </c>
      <c r="Z59" s="8">
        <v>465.8986268104124</v>
      </c>
      <c r="AA59" s="8">
        <v>425.54663507887994</v>
      </c>
      <c r="AB59" s="8">
        <v>361.66119347038364</v>
      </c>
      <c r="AC59" s="8">
        <v>383.8414273360604</v>
      </c>
      <c r="AD59" s="8">
        <v>417.48988260831754</v>
      </c>
      <c r="AE59" s="8">
        <v>450.81424833165295</v>
      </c>
      <c r="AF59" s="8">
        <v>448.97205510620324</v>
      </c>
      <c r="AG59" s="8">
        <v>398.98834941198015</v>
      </c>
      <c r="AH59" s="8">
        <v>375.784674865498</v>
      </c>
      <c r="AI59" s="8">
        <v>338.7133790941029</v>
      </c>
      <c r="AJ59" s="8">
        <v>374.34048634925045</v>
      </c>
      <c r="AK59" s="8">
        <v>433.1769539324401</v>
      </c>
      <c r="AL59" s="8">
        <v>448.24427506651944</v>
      </c>
      <c r="AM59" s="8">
        <v>470.99308708819916</v>
      </c>
      <c r="AN59" s="8">
        <v>478.76555048076</v>
      </c>
      <c r="AO59" s="8">
        <v>476.75846959006947</v>
      </c>
      <c r="AP59" s="8">
        <v>468.58800148830653</v>
      </c>
      <c r="AQ59" s="8">
        <v>460.3436182262631</v>
      </c>
      <c r="AR59" s="8">
        <v>408.2391160101488</v>
      </c>
      <c r="AS59" s="8">
        <v>433.0802956459196</v>
      </c>
      <c r="AT59" s="8">
        <v>453.16247611594525</v>
      </c>
      <c r="AU59" s="8">
        <v>491.68364618514806</v>
      </c>
      <c r="AV59" s="8">
        <v>470.94760083571884</v>
      </c>
      <c r="AW59" s="8">
        <v>511.0567618375661</v>
      </c>
      <c r="AX59" s="8">
        <v>532.4286941111777</v>
      </c>
      <c r="AY59" s="8">
        <v>590.7618447708185</v>
      </c>
      <c r="AZ59" s="8">
        <v>534.4578560037776</v>
      </c>
      <c r="BA59" s="8">
        <v>506.8968158868614</v>
      </c>
      <c r="BB59" s="8">
        <v>542.6157403246731</v>
      </c>
      <c r="BC59" s="8">
        <v>448.8323858635925</v>
      </c>
      <c r="BD59" s="8">
        <v>342.0176999927513</v>
      </c>
      <c r="BE59" s="8">
        <v>340.2616432984834</v>
      </c>
      <c r="BF59" s="8">
        <v>345.34688926369427</v>
      </c>
      <c r="BG59" s="8">
        <v>295.9443037654397</v>
      </c>
      <c r="BH59" s="8">
        <v>276.6828507784235</v>
      </c>
      <c r="BI59" s="8">
        <v>360.5377935392013</v>
      </c>
      <c r="BJ59" s="8">
        <v>228.15030740792673</v>
      </c>
      <c r="BK59" s="8">
        <v>214.40859923530178</v>
      </c>
      <c r="BL59" s="8">
        <v>213.8769484434398</v>
      </c>
      <c r="BM59" s="8">
        <v>270.39136242976633</v>
      </c>
      <c r="BN59" s="8">
        <v>265.9585246031031</v>
      </c>
      <c r="BO59" s="8">
        <v>260.20678322786364</v>
      </c>
      <c r="BP59" s="8">
        <v>303.0650951000591</v>
      </c>
      <c r="BQ59" s="8">
        <v>392.43223316540787</v>
      </c>
      <c r="BR59" s="8">
        <v>402.30834278679896</v>
      </c>
      <c r="BS59" s="8">
        <v>312.043781301944</v>
      </c>
      <c r="BT59" s="8">
        <v>311.93593007503694</v>
      </c>
      <c r="BU59" s="8">
        <v>339.5885169105861</v>
      </c>
      <c r="BV59" s="8">
        <v>386.000158395088</v>
      </c>
      <c r="BW59" s="8">
        <v>288.03542653471993</v>
      </c>
      <c r="BX59" s="8">
        <v>286.8780713205885</v>
      </c>
      <c r="BY59" s="8">
        <v>294.55278608286545</v>
      </c>
      <c r="BZ59" s="8">
        <v>399.558809535145</v>
      </c>
      <c r="CA59" s="8">
        <v>404.91932830041696</v>
      </c>
      <c r="CB59" s="8">
        <v>409.75705074455254</v>
      </c>
      <c r="CC59" s="8">
        <v>414.1495941296598</v>
      </c>
      <c r="CD59" s="8">
        <v>417.9437829623894</v>
      </c>
      <c r="CE59" s="8">
        <v>421.2214677340344</v>
      </c>
      <c r="CF59" s="8">
        <v>423.75566343296305</v>
      </c>
      <c r="CG59" s="8">
        <v>425.7095443473918</v>
      </c>
      <c r="CH59" s="8">
        <v>428.1808089188562</v>
      </c>
      <c r="CI59" s="8">
        <v>430.24800957672414</v>
      </c>
      <c r="CJ59" s="8">
        <v>431.92301170347855</v>
      </c>
      <c r="CK59" s="8">
        <v>433.37384729299083</v>
      </c>
      <c r="CL59" s="8">
        <v>434.4576313218313</v>
      </c>
      <c r="CM59" s="8">
        <v>435.34216230943275</v>
      </c>
      <c r="CN59" s="8">
        <v>435.9608562746762</v>
      </c>
      <c r="CO59" s="8">
        <v>436.47892622569634</v>
      </c>
      <c r="CP59" s="8">
        <v>436.90366238792194</v>
      </c>
      <c r="CQ59" s="8">
        <v>437.16145550701185</v>
      </c>
      <c r="CR59" s="8">
        <v>437.64262712837444</v>
      </c>
      <c r="CS59" s="8">
        <v>438.18839973321883</v>
      </c>
      <c r="CT59" s="8">
        <v>438.9474337701322</v>
      </c>
      <c r="CU59" s="8">
        <v>439.83027754276554</v>
      </c>
      <c r="CV59" s="8">
        <v>440.7431582508507</v>
      </c>
      <c r="CW59" s="8">
        <v>441.9006314441722</v>
      </c>
      <c r="CX59" s="8">
        <v>443.0459089164906</v>
      </c>
      <c r="CY59" s="8">
        <v>444.3881946322035</v>
      </c>
    </row>
    <row r="60" ht="15.75" customHeight="1">
      <c r="A60" s="5" t="s">
        <v>84</v>
      </c>
      <c r="B60" s="5" t="s">
        <v>65</v>
      </c>
      <c r="C60" s="8">
        <v>297.76886250912474</v>
      </c>
      <c r="D60" s="8">
        <v>310.9056170019584</v>
      </c>
      <c r="E60" s="8">
        <v>322.84812108635265</v>
      </c>
      <c r="F60" s="8">
        <v>335.3149302281105</v>
      </c>
      <c r="G60" s="8">
        <v>356.06867208208826</v>
      </c>
      <c r="H60" s="8">
        <v>390.2358849869528</v>
      </c>
      <c r="I60" s="8">
        <v>402.14926101260454</v>
      </c>
      <c r="J60" s="8">
        <v>376.028674335335</v>
      </c>
      <c r="K60" s="8">
        <v>397.1756449823355</v>
      </c>
      <c r="L60" s="8">
        <v>436.1853976531281</v>
      </c>
      <c r="M60" s="8">
        <v>404.34114743297204</v>
      </c>
      <c r="N60" s="8">
        <v>413.80776652426016</v>
      </c>
      <c r="O60" s="8">
        <v>429.5150722011128</v>
      </c>
      <c r="P60" s="8">
        <v>463.485670709466</v>
      </c>
      <c r="Q60" s="8">
        <v>481.69798943816716</v>
      </c>
      <c r="R60" s="8">
        <v>492.1840905854401</v>
      </c>
      <c r="S60" s="8">
        <v>498.7451858171714</v>
      </c>
      <c r="T60" s="8">
        <v>491.2374286763113</v>
      </c>
      <c r="U60" s="8">
        <v>518.6250859088764</v>
      </c>
      <c r="V60" s="8">
        <v>517.7585261612892</v>
      </c>
      <c r="W60" s="8">
        <v>491.36122292596656</v>
      </c>
      <c r="X60" s="8">
        <v>530.4365137289296</v>
      </c>
      <c r="Y60" s="8">
        <v>559.0257033846198</v>
      </c>
      <c r="Z60" s="8">
        <v>596.6955653532609</v>
      </c>
      <c r="AA60" s="8">
        <v>545.0151071295134</v>
      </c>
      <c r="AB60" s="8">
        <v>463.1943901220417</v>
      </c>
      <c r="AC60" s="8">
        <v>491.6015294105916</v>
      </c>
      <c r="AD60" s="8">
        <v>534.6964923200093</v>
      </c>
      <c r="AE60" s="8">
        <v>577.3763803923475</v>
      </c>
      <c r="AF60" s="8">
        <v>575.017007634211</v>
      </c>
      <c r="AG60" s="8">
        <v>511.0008165330466</v>
      </c>
      <c r="AH60" s="8">
        <v>481.28291460108755</v>
      </c>
      <c r="AI60" s="8">
        <v>433.80417885093493</v>
      </c>
      <c r="AJ60" s="8">
        <v>479.43328287094363</v>
      </c>
      <c r="AK60" s="8">
        <v>554.787570837597</v>
      </c>
      <c r="AL60" s="8">
        <v>574.0849097544534</v>
      </c>
      <c r="AM60" s="8">
        <v>603.220250511564</v>
      </c>
      <c r="AN60" s="8">
        <v>613.1747645867878</v>
      </c>
      <c r="AO60" s="8">
        <v>610.6042134027688</v>
      </c>
      <c r="AP60" s="8">
        <v>600.1399582995526</v>
      </c>
      <c r="AQ60" s="8">
        <v>589.5810370054236</v>
      </c>
      <c r="AR60" s="8">
        <v>522.8486544265279</v>
      </c>
      <c r="AS60" s="8">
        <v>554.6637765879416</v>
      </c>
      <c r="AT60" s="8">
        <v>580.3838524575028</v>
      </c>
      <c r="AU60" s="8">
        <v>629.7195019524852</v>
      </c>
      <c r="AV60" s="8">
        <v>603.1619943940791</v>
      </c>
      <c r="AW60" s="8">
        <v>683.146755303033</v>
      </c>
      <c r="AX60" s="8">
        <v>673.3829833051064</v>
      </c>
      <c r="AY60" s="8">
        <v>616.6600723900511</v>
      </c>
      <c r="AZ60" s="8">
        <v>595.1282787540858</v>
      </c>
      <c r="BA60" s="8">
        <v>656.685367141124</v>
      </c>
      <c r="BB60" s="8">
        <v>794.8860962313554</v>
      </c>
      <c r="BC60" s="8">
        <v>738.2562623255272</v>
      </c>
      <c r="BD60" s="8">
        <v>811.127271632032</v>
      </c>
      <c r="BE60" s="8">
        <v>890.3518063351357</v>
      </c>
      <c r="BF60" s="8">
        <v>842.4372315195353</v>
      </c>
      <c r="BG60" s="8">
        <v>925.5489376013987</v>
      </c>
      <c r="BH60" s="8">
        <v>809.399600278709</v>
      </c>
      <c r="BI60" s="8">
        <v>861.1690427363012</v>
      </c>
      <c r="BJ60" s="8">
        <v>729.1408580299926</v>
      </c>
      <c r="BK60" s="8">
        <v>799.5268544958006</v>
      </c>
      <c r="BL60" s="8">
        <v>804.1797578517684</v>
      </c>
      <c r="BM60" s="8">
        <v>925.1132841010868</v>
      </c>
      <c r="BN60" s="8">
        <v>759.018475519483</v>
      </c>
      <c r="BO60" s="8">
        <v>808.9168467189683</v>
      </c>
      <c r="BP60" s="8">
        <v>794.6030724936385</v>
      </c>
      <c r="BQ60" s="8">
        <v>737.1769510585356</v>
      </c>
      <c r="BR60" s="8">
        <v>625.8771801547764</v>
      </c>
      <c r="BS60" s="8">
        <v>672.4814962522331</v>
      </c>
      <c r="BT60" s="8">
        <v>711.4937807523488</v>
      </c>
      <c r="BU60" s="8">
        <v>796.0265522722952</v>
      </c>
      <c r="BV60" s="8">
        <v>776.0292119089889</v>
      </c>
      <c r="BW60" s="8">
        <v>784.008150614961</v>
      </c>
      <c r="BX60" s="8">
        <v>870.9185890096649</v>
      </c>
      <c r="BY60" s="8">
        <v>894.217866368318</v>
      </c>
      <c r="BZ60" s="8">
        <v>638.1661696219744</v>
      </c>
      <c r="CA60" s="8">
        <v>637.6513566434078</v>
      </c>
      <c r="CB60" s="8">
        <v>636.9951315349899</v>
      </c>
      <c r="CC60" s="8">
        <v>636.3692976460952</v>
      </c>
      <c r="CD60" s="8">
        <v>635.6389316498171</v>
      </c>
      <c r="CE60" s="8">
        <v>634.9717189802395</v>
      </c>
      <c r="CF60" s="8">
        <v>634.1266133966201</v>
      </c>
      <c r="CG60" s="8">
        <v>633.3675981326742</v>
      </c>
      <c r="CH60" s="8">
        <v>634.1738384122582</v>
      </c>
      <c r="CI60" s="8">
        <v>635.3779474452458</v>
      </c>
      <c r="CJ60" s="8">
        <v>637.0241812446475</v>
      </c>
      <c r="CK60" s="8">
        <v>639.3500774489294</v>
      </c>
      <c r="CL60" s="8">
        <v>642.174168787511</v>
      </c>
      <c r="CM60" s="8">
        <v>645.7058808584043</v>
      </c>
      <c r="CN60" s="8">
        <v>649.8319174096105</v>
      </c>
      <c r="CO60" s="8">
        <v>654.7237827584468</v>
      </c>
      <c r="CP60" s="8">
        <v>660.3286051072209</v>
      </c>
      <c r="CQ60" s="8">
        <v>666.4703572835424</v>
      </c>
      <c r="CR60" s="8">
        <v>673.5615470084085</v>
      </c>
      <c r="CS60" s="8">
        <v>681.284156754642</v>
      </c>
      <c r="CT60" s="8">
        <v>689.7095206901649</v>
      </c>
      <c r="CU60" s="8">
        <v>698.5904331897764</v>
      </c>
      <c r="CV60" s="8">
        <v>707.6697213260122</v>
      </c>
      <c r="CW60" s="8">
        <v>717.0908402656933</v>
      </c>
      <c r="CX60" s="8">
        <v>726.3865402010706</v>
      </c>
      <c r="CY60" s="8">
        <v>735.7025181567005</v>
      </c>
    </row>
    <row r="61" ht="15.75" customHeight="1">
      <c r="A61" s="10" t="s">
        <v>84</v>
      </c>
      <c r="B61" s="10" t="s">
        <v>66</v>
      </c>
      <c r="C61" s="11">
        <v>661.5308647937318</v>
      </c>
      <c r="D61" s="11">
        <v>690.7158120947978</v>
      </c>
      <c r="E61" s="11">
        <v>717.2475823684942</v>
      </c>
      <c r="F61" s="11">
        <v>744.9441620688407</v>
      </c>
      <c r="G61" s="11">
        <v>791.05120187374</v>
      </c>
      <c r="H61" s="11">
        <v>866.9579495104373</v>
      </c>
      <c r="I61" s="11">
        <v>893.4250081493196</v>
      </c>
      <c r="J61" s="11">
        <v>835.3948496299606</v>
      </c>
      <c r="K61" s="11">
        <v>882.3754965048474</v>
      </c>
      <c r="L61" s="11">
        <v>969.0405534293545</v>
      </c>
      <c r="M61" s="11">
        <v>898.2945586690653</v>
      </c>
      <c r="N61" s="11">
        <v>919.3258399835807</v>
      </c>
      <c r="O61" s="11">
        <v>954.2215890569728</v>
      </c>
      <c r="P61" s="11">
        <v>1029.6915331586765</v>
      </c>
      <c r="Q61" s="11">
        <v>1070.1524828260635</v>
      </c>
      <c r="R61" s="11">
        <v>1093.4486713590652</v>
      </c>
      <c r="S61" s="11">
        <v>1108.0249671008949</v>
      </c>
      <c r="T61" s="11">
        <v>1091.3455432276137</v>
      </c>
      <c r="U61" s="11">
        <v>1152.1906578613773</v>
      </c>
      <c r="V61" s="11">
        <v>1150.2654867256638</v>
      </c>
      <c r="W61" s="11">
        <v>1091.6205676755726</v>
      </c>
      <c r="X61" s="11">
        <v>1178.431225778411</v>
      </c>
      <c r="Y61" s="11">
        <v>1241.9456953482477</v>
      </c>
      <c r="Z61" s="11">
        <v>1325.6340170713158</v>
      </c>
      <c r="AA61" s="11">
        <v>1210.8193990027648</v>
      </c>
      <c r="AB61" s="11">
        <v>1029.0444168105373</v>
      </c>
      <c r="AC61" s="11">
        <v>1092.1544386627872</v>
      </c>
      <c r="AD61" s="11">
        <v>1187.8953023699428</v>
      </c>
      <c r="AE61" s="11">
        <v>1282.7140252810009</v>
      </c>
      <c r="AF61" s="11">
        <v>1277.4723828610754</v>
      </c>
      <c r="AG61" s="11">
        <v>1135.2523874488404</v>
      </c>
      <c r="AH61" s="11">
        <v>1069.2303420299654</v>
      </c>
      <c r="AI61" s="11">
        <v>963.7503772833188</v>
      </c>
      <c r="AJ61" s="11">
        <v>1065.1211532192833</v>
      </c>
      <c r="AK61" s="11">
        <v>1232.530152482826</v>
      </c>
      <c r="AL61" s="11">
        <v>1275.4016105470307</v>
      </c>
      <c r="AM61" s="11">
        <v>1340.129423269628</v>
      </c>
      <c r="AN61" s="11">
        <v>1362.244624467276</v>
      </c>
      <c r="AO61" s="11">
        <v>1356.5338226949498</v>
      </c>
      <c r="AP61" s="11">
        <v>1333.2861678880586</v>
      </c>
      <c r="AQ61" s="11">
        <v>1309.828200268022</v>
      </c>
      <c r="AR61" s="11">
        <v>1161.5738449093915</v>
      </c>
      <c r="AS61" s="11">
        <v>1232.255128034867</v>
      </c>
      <c r="AT61" s="11">
        <v>1289.395501575535</v>
      </c>
      <c r="AU61" s="11">
        <v>1399.0008330415678</v>
      </c>
      <c r="AV61" s="11">
        <v>1340.0</v>
      </c>
      <c r="AW61" s="11">
        <v>1528.0</v>
      </c>
      <c r="AX61" s="11">
        <v>1509.0</v>
      </c>
      <c r="AY61" s="11">
        <v>1530.0</v>
      </c>
      <c r="AZ61" s="11">
        <v>1545.0</v>
      </c>
      <c r="BA61" s="11">
        <v>1490.0000000000005</v>
      </c>
      <c r="BB61" s="11">
        <v>1623.152</v>
      </c>
      <c r="BC61" s="11">
        <v>1496.5770000000002</v>
      </c>
      <c r="BD61" s="11">
        <v>1479.1699999999998</v>
      </c>
      <c r="BE61" s="11">
        <v>1535.6141900000002</v>
      </c>
      <c r="BF61" s="11">
        <v>1537.227574</v>
      </c>
      <c r="BG61" s="11">
        <v>1546.0078299999996</v>
      </c>
      <c r="BH61" s="11">
        <v>1359.5951009999999</v>
      </c>
      <c r="BI61" s="11">
        <v>1429.97065</v>
      </c>
      <c r="BJ61" s="11">
        <v>1132.487556</v>
      </c>
      <c r="BK61" s="11">
        <v>1171.439057</v>
      </c>
      <c r="BL61" s="11">
        <v>1157.4445809999997</v>
      </c>
      <c r="BM61" s="11">
        <v>1389.277</v>
      </c>
      <c r="BN61" s="11">
        <v>1213.152</v>
      </c>
      <c r="BO61" s="11">
        <v>1259.72797722</v>
      </c>
      <c r="BP61" s="11">
        <v>1301.4349054450004</v>
      </c>
      <c r="BQ61" s="11">
        <v>1371.8950574250002</v>
      </c>
      <c r="BR61" s="11">
        <v>1288.4204244000002</v>
      </c>
      <c r="BS61" s="11">
        <v>1247.6280000000002</v>
      </c>
      <c r="BT61" s="11">
        <v>1230.8679999999995</v>
      </c>
      <c r="BU61" s="11">
        <v>1340.442</v>
      </c>
      <c r="BV61" s="11">
        <v>1400.551</v>
      </c>
      <c r="BW61" s="11">
        <v>1311.346</v>
      </c>
      <c r="BX61" s="11">
        <v>1370.504</v>
      </c>
      <c r="BY61" s="11">
        <v>1407.1684520166386</v>
      </c>
      <c r="BZ61" s="11">
        <v>1246.1797505899121</v>
      </c>
      <c r="CA61" s="11">
        <v>1255.4785193728421</v>
      </c>
      <c r="CB61" s="11">
        <v>1263.928617272515</v>
      </c>
      <c r="CC61" s="11">
        <v>1271.81957956302</v>
      </c>
      <c r="CD61" s="11">
        <v>1278.752912238524</v>
      </c>
      <c r="CE61" s="11">
        <v>1285.0207614066749</v>
      </c>
      <c r="CF61" s="11">
        <v>1289.995878219921</v>
      </c>
      <c r="CG61" s="11">
        <v>1294.2009510584721</v>
      </c>
      <c r="CH61" s="11">
        <v>1300.922233759873</v>
      </c>
      <c r="CI61" s="11">
        <v>1307.4588683265356</v>
      </c>
      <c r="CJ61" s="11">
        <v>1313.8654559006136</v>
      </c>
      <c r="CK61" s="11">
        <v>1320.6496137375252</v>
      </c>
      <c r="CL61" s="11">
        <v>1327.3855547647217</v>
      </c>
      <c r="CM61" s="11">
        <v>1334.5548524099468</v>
      </c>
      <c r="CN61" s="11">
        <v>1341.929130198936</v>
      </c>
      <c r="CO61" s="11">
        <v>1349.951764495141</v>
      </c>
      <c r="CP61" s="11">
        <v>1358.581932922898</v>
      </c>
      <c r="CQ61" s="11">
        <v>1367.5232932675026</v>
      </c>
      <c r="CR61" s="11">
        <v>1377.8435377721944</v>
      </c>
      <c r="CS61" s="11">
        <v>1388.968865337316</v>
      </c>
      <c r="CT61" s="11">
        <v>1401.2297895893425</v>
      </c>
      <c r="CU61" s="11">
        <v>1414.2437379335934</v>
      </c>
      <c r="CV61" s="11">
        <v>1427.6122710237214</v>
      </c>
      <c r="CW61" s="11">
        <v>1441.8546186191015</v>
      </c>
      <c r="CX61" s="11">
        <v>1456.0915411159767</v>
      </c>
      <c r="CY61" s="11">
        <v>1470.836462543608</v>
      </c>
    </row>
    <row r="62" ht="15.75" customHeight="1">
      <c r="A62" s="5" t="s">
        <v>85</v>
      </c>
      <c r="B62" s="5" t="s">
        <v>62</v>
      </c>
      <c r="C62" s="8">
        <v>185.09062085015518</v>
      </c>
      <c r="D62" s="8">
        <v>193.2563169694401</v>
      </c>
      <c r="E62" s="8">
        <v>200.67967707788097</v>
      </c>
      <c r="F62" s="8">
        <v>208.42894080083872</v>
      </c>
      <c r="G62" s="8">
        <v>221.32929220879993</v>
      </c>
      <c r="H62" s="8">
        <v>242.56734442148556</v>
      </c>
      <c r="I62" s="8">
        <v>249.97259877356433</v>
      </c>
      <c r="J62" s="8">
        <v>233.73626175589527</v>
      </c>
      <c r="K62" s="8">
        <v>246.88104087474414</v>
      </c>
      <c r="L62" s="8">
        <v>271.12917508262075</v>
      </c>
      <c r="M62" s="8">
        <v>251.33505693980868</v>
      </c>
      <c r="N62" s="8">
        <v>257.2194277574752</v>
      </c>
      <c r="O62" s="8">
        <v>266.9829568757111</v>
      </c>
      <c r="P62" s="8">
        <v>288.0987952329529</v>
      </c>
      <c r="Q62" s="8">
        <v>299.4194193983252</v>
      </c>
      <c r="R62" s="8">
        <v>305.93749168866344</v>
      </c>
      <c r="S62" s="8">
        <v>310.01581330921545</v>
      </c>
      <c r="T62" s="8">
        <v>305.34905460689686</v>
      </c>
      <c r="U62" s="8">
        <v>322.3729920263151</v>
      </c>
      <c r="V62" s="8">
        <v>321.8343457745441</v>
      </c>
      <c r="W62" s="8">
        <v>305.42600407143556</v>
      </c>
      <c r="X62" s="8">
        <v>329.71487623112677</v>
      </c>
      <c r="Y62" s="8">
        <v>347.4856761004796</v>
      </c>
      <c r="Z62" s="8">
        <v>370.9009455157019</v>
      </c>
      <c r="AA62" s="8">
        <v>338.7768072903332</v>
      </c>
      <c r="AB62" s="8">
        <v>287.9177376693324</v>
      </c>
      <c r="AC62" s="8">
        <v>305.5753765614225</v>
      </c>
      <c r="AD62" s="8">
        <v>332.3628430990767</v>
      </c>
      <c r="AE62" s="8">
        <v>358.89230260857164</v>
      </c>
      <c r="AF62" s="8">
        <v>357.42573634324555</v>
      </c>
      <c r="AG62" s="8">
        <v>317.6338102985483</v>
      </c>
      <c r="AH62" s="8">
        <v>299.161412370166</v>
      </c>
      <c r="AI62" s="8">
        <v>269.64902950002306</v>
      </c>
      <c r="AJ62" s="8">
        <v>298.0116968411757</v>
      </c>
      <c r="AK62" s="8">
        <v>344.85128854980127</v>
      </c>
      <c r="AL62" s="8">
        <v>356.8463521396599</v>
      </c>
      <c r="AM62" s="8">
        <v>374.9566349408013</v>
      </c>
      <c r="AN62" s="8">
        <v>381.1442771775321</v>
      </c>
      <c r="AO62" s="8">
        <v>379.54644417858117</v>
      </c>
      <c r="AP62" s="8">
        <v>373.0419512055144</v>
      </c>
      <c r="AQ62" s="8">
        <v>366.478614524271</v>
      </c>
      <c r="AR62" s="8">
        <v>324.9983266988125</v>
      </c>
      <c r="AS62" s="8">
        <v>344.7743390852625</v>
      </c>
      <c r="AT62" s="8">
        <v>360.76172195295345</v>
      </c>
      <c r="AU62" s="8">
        <v>391.428346791177</v>
      </c>
      <c r="AV62" s="8">
        <v>374.92042342807713</v>
      </c>
      <c r="AW62" s="8">
        <v>405.76810136679745</v>
      </c>
      <c r="AX62" s="8">
        <v>413.41502319273536</v>
      </c>
      <c r="AY62" s="8">
        <v>435.3492528982472</v>
      </c>
      <c r="AZ62" s="8">
        <v>452.3082372871668</v>
      </c>
      <c r="BA62" s="8">
        <v>409.9668932204272</v>
      </c>
      <c r="BB62" s="8">
        <v>415.2063637995253</v>
      </c>
      <c r="BC62" s="8">
        <v>443.2486457263856</v>
      </c>
      <c r="BD62" s="8">
        <v>447.32671349183727</v>
      </c>
      <c r="BE62" s="8">
        <v>391.4931155110528</v>
      </c>
      <c r="BF62" s="8">
        <v>420.13091206107345</v>
      </c>
      <c r="BG62" s="8">
        <v>368.2563346135652</v>
      </c>
      <c r="BH62" s="8">
        <v>372.2958658958978</v>
      </c>
      <c r="BI62" s="8">
        <v>241.23959829375104</v>
      </c>
      <c r="BJ62" s="8">
        <v>183.92579940476105</v>
      </c>
      <c r="BK62" s="8">
        <v>180.92111792384065</v>
      </c>
      <c r="BL62" s="8">
        <v>150.4778425719479</v>
      </c>
      <c r="BM62" s="8">
        <v>211.72603937510993</v>
      </c>
      <c r="BN62" s="8">
        <v>289.05985217690653</v>
      </c>
      <c r="BO62" s="8">
        <v>180.63591696358992</v>
      </c>
      <c r="BP62" s="8">
        <v>202.1989650221319</v>
      </c>
      <c r="BQ62" s="8">
        <v>236.6499699340004</v>
      </c>
      <c r="BR62" s="8">
        <v>242.6877521040374</v>
      </c>
      <c r="BS62" s="8">
        <v>327.60329783813006</v>
      </c>
      <c r="BT62" s="8">
        <v>303.047491290291</v>
      </c>
      <c r="BU62" s="8">
        <v>338.40705417267316</v>
      </c>
      <c r="BV62" s="8">
        <v>376.95455667138276</v>
      </c>
      <c r="BW62" s="8">
        <v>355.72480601262146</v>
      </c>
      <c r="BX62" s="8">
        <v>272.6116553628417</v>
      </c>
      <c r="BY62" s="8">
        <v>279.90470737671933</v>
      </c>
      <c r="BZ62" s="8">
        <v>301.698054076729</v>
      </c>
      <c r="CA62" s="8">
        <v>308.8588967752512</v>
      </c>
      <c r="CB62" s="8">
        <v>315.808284980194</v>
      </c>
      <c r="CC62" s="8">
        <v>322.601457059769</v>
      </c>
      <c r="CD62" s="8">
        <v>329.08970432559363</v>
      </c>
      <c r="CE62" s="8">
        <v>335.3316234866179</v>
      </c>
      <c r="CF62" s="8">
        <v>341.11176015032106</v>
      </c>
      <c r="CG62" s="8">
        <v>346.56023964211636</v>
      </c>
      <c r="CH62" s="8">
        <v>352.64317870456216</v>
      </c>
      <c r="CI62" s="8">
        <v>358.5305051060677</v>
      </c>
      <c r="CJ62" s="8">
        <v>364.22099488889216</v>
      </c>
      <c r="CK62" s="8">
        <v>369.8545689643506</v>
      </c>
      <c r="CL62" s="8">
        <v>375.29352794713486</v>
      </c>
      <c r="CM62" s="8">
        <v>380.680628999482</v>
      </c>
      <c r="CN62" s="8">
        <v>385.94968934532517</v>
      </c>
      <c r="CO62" s="8">
        <v>391.2464405265455</v>
      </c>
      <c r="CP62" s="8">
        <v>396.5771137230113</v>
      </c>
      <c r="CQ62" s="8">
        <v>401.87675079808105</v>
      </c>
      <c r="CR62" s="8">
        <v>407.5082697042162</v>
      </c>
      <c r="CS62" s="8">
        <v>413.3377757557246</v>
      </c>
      <c r="CT62" s="8">
        <v>419.5164440251792</v>
      </c>
      <c r="CU62" s="8">
        <v>425.9798485348074</v>
      </c>
      <c r="CV62" s="8">
        <v>432.6604567486429</v>
      </c>
      <c r="CW62" s="8">
        <v>439.7792190730361</v>
      </c>
      <c r="CX62" s="8">
        <v>447.1188806381542</v>
      </c>
      <c r="CY62" s="8">
        <v>454.8965837040232</v>
      </c>
    </row>
    <row r="63" ht="15.75" customHeight="1">
      <c r="A63" s="5" t="s">
        <v>85</v>
      </c>
      <c r="B63" s="5" t="s">
        <v>64</v>
      </c>
      <c r="C63" s="8">
        <v>196.6027323792366</v>
      </c>
      <c r="D63" s="8">
        <v>205.27631163169175</v>
      </c>
      <c r="E63" s="8">
        <v>213.16138367937825</v>
      </c>
      <c r="F63" s="8">
        <v>221.3926296218412</v>
      </c>
      <c r="G63" s="8">
        <v>235.09534629007686</v>
      </c>
      <c r="H63" s="8">
        <v>257.65434509967747</v>
      </c>
      <c r="I63" s="8">
        <v>265.5201852643208</v>
      </c>
      <c r="J63" s="8">
        <v>248.273994145387</v>
      </c>
      <c r="K63" s="8">
        <v>262.23634123470504</v>
      </c>
      <c r="L63" s="8">
        <v>287.9926406002273</v>
      </c>
      <c r="M63" s="8">
        <v>266.96738446331693</v>
      </c>
      <c r="N63" s="8">
        <v>273.2177464523367</v>
      </c>
      <c r="O63" s="8">
        <v>283.5885393833487</v>
      </c>
      <c r="P63" s="8">
        <v>306.01772298240815</v>
      </c>
      <c r="Q63" s="8">
        <v>318.04245785513</v>
      </c>
      <c r="R63" s="8">
        <v>324.96593575065964</v>
      </c>
      <c r="S63" s="8">
        <v>329.29791740612643</v>
      </c>
      <c r="T63" s="8">
        <v>324.3408995517577</v>
      </c>
      <c r="U63" s="8">
        <v>342.4236775830679</v>
      </c>
      <c r="V63" s="8">
        <v>341.85152906253455</v>
      </c>
      <c r="W63" s="8">
        <v>324.422635054691</v>
      </c>
      <c r="X63" s="8">
        <v>350.2222061570603</v>
      </c>
      <c r="Y63" s="8">
        <v>369.0982993639</v>
      </c>
      <c r="Z63" s="8">
        <v>393.969932109438</v>
      </c>
      <c r="AA63" s="8">
        <v>359.8477636201508</v>
      </c>
      <c r="AB63" s="8">
        <v>305.8254041519768</v>
      </c>
      <c r="AC63" s="8">
        <v>324.58129808979686</v>
      </c>
      <c r="AD63" s="8">
        <v>353.0348690521193</v>
      </c>
      <c r="AE63" s="8">
        <v>381.2143856810768</v>
      </c>
      <c r="AF63" s="8">
        <v>379.6566031545827</v>
      </c>
      <c r="AG63" s="8">
        <v>337.38973219652667</v>
      </c>
      <c r="AH63" s="8">
        <v>317.7684035217654</v>
      </c>
      <c r="AI63" s="8">
        <v>286.42043416145077</v>
      </c>
      <c r="AJ63" s="8">
        <v>316.5471789485261</v>
      </c>
      <c r="AK63" s="8">
        <v>366.3000603811235</v>
      </c>
      <c r="AL63" s="8">
        <v>379.04118289720225</v>
      </c>
      <c r="AM63" s="8">
        <v>398.2778739111008</v>
      </c>
      <c r="AN63" s="8">
        <v>404.85036994109316</v>
      </c>
      <c r="AO63" s="8">
        <v>403.15315626253624</v>
      </c>
      <c r="AP63" s="8">
        <v>396.244102279289</v>
      </c>
      <c r="AQ63" s="8">
        <v>389.27254467615154</v>
      </c>
      <c r="AR63" s="8">
        <v>345.2123006243229</v>
      </c>
      <c r="AS63" s="8">
        <v>366.2183248781902</v>
      </c>
      <c r="AT63" s="8">
        <v>383.20007760528085</v>
      </c>
      <c r="AU63" s="8">
        <v>415.77407950959537</v>
      </c>
      <c r="AV63" s="8">
        <v>398.23941014501446</v>
      </c>
      <c r="AW63" s="8">
        <v>368.7893221833414</v>
      </c>
      <c r="AX63" s="8">
        <v>448.0059801165658</v>
      </c>
      <c r="AY63" s="8">
        <v>463.41022023649333</v>
      </c>
      <c r="AZ63" s="8">
        <v>507.28791548009457</v>
      </c>
      <c r="BA63" s="8">
        <v>436.64091297907066</v>
      </c>
      <c r="BB63" s="8">
        <v>408.62378979969805</v>
      </c>
      <c r="BC63" s="8">
        <v>304.97669263660504</v>
      </c>
      <c r="BD63" s="8">
        <v>321.2461931648974</v>
      </c>
      <c r="BE63" s="8">
        <v>442.29531550628576</v>
      </c>
      <c r="BF63" s="8">
        <v>466.0941881248835</v>
      </c>
      <c r="BG63" s="8">
        <v>349.56664988169024</v>
      </c>
      <c r="BH63" s="8">
        <v>296.44972339193885</v>
      </c>
      <c r="BI63" s="8">
        <v>346.67144746369917</v>
      </c>
      <c r="BJ63" s="8">
        <v>208.86031722021147</v>
      </c>
      <c r="BK63" s="8">
        <v>168.36636813693798</v>
      </c>
      <c r="BL63" s="8">
        <v>167.61905849489355</v>
      </c>
      <c r="BM63" s="8">
        <v>117.86095843767247</v>
      </c>
      <c r="BN63" s="8">
        <v>77.51529633661238</v>
      </c>
      <c r="BO63" s="8">
        <v>137.17663644086872</v>
      </c>
      <c r="BP63" s="8">
        <v>210.6800505689567</v>
      </c>
      <c r="BQ63" s="8">
        <v>284.58858954517746</v>
      </c>
      <c r="BR63" s="8">
        <v>297.178656701423</v>
      </c>
      <c r="BS63" s="8">
        <v>191.25537970978272</v>
      </c>
      <c r="BT63" s="8">
        <v>227.4372008932242</v>
      </c>
      <c r="BU63" s="8">
        <v>244.77779785756894</v>
      </c>
      <c r="BV63" s="8">
        <v>268.8811733079942</v>
      </c>
      <c r="BW63" s="8">
        <v>333.93588016023045</v>
      </c>
      <c r="BX63" s="8">
        <v>376.357859533392</v>
      </c>
      <c r="BY63" s="8">
        <v>386.4263851866896</v>
      </c>
      <c r="BZ63" s="8">
        <v>384.8445571519951</v>
      </c>
      <c r="CA63" s="8">
        <v>392.593592167108</v>
      </c>
      <c r="CB63" s="8">
        <v>400.07351726969137</v>
      </c>
      <c r="CC63" s="8">
        <v>407.35581017476943</v>
      </c>
      <c r="CD63" s="8">
        <v>414.3158868928949</v>
      </c>
      <c r="CE63" s="8">
        <v>421.0277756919204</v>
      </c>
      <c r="CF63" s="8">
        <v>427.3012246023536</v>
      </c>
      <c r="CG63" s="8">
        <v>433.2775786189304</v>
      </c>
      <c r="CH63" s="8">
        <v>439.90516432574805</v>
      </c>
      <c r="CI63" s="8">
        <v>446.40026744999705</v>
      </c>
      <c r="CJ63" s="8">
        <v>452.7757620803568</v>
      </c>
      <c r="CK63" s="8">
        <v>459.1798054486608</v>
      </c>
      <c r="CL63" s="8">
        <v>465.4901969471175</v>
      </c>
      <c r="CM63" s="8">
        <v>471.85425279515766</v>
      </c>
      <c r="CN63" s="8">
        <v>478.214311742413</v>
      </c>
      <c r="CO63" s="8">
        <v>484.71585742435855</v>
      </c>
      <c r="CP63" s="8">
        <v>491.3657957339856</v>
      </c>
      <c r="CQ63" s="8">
        <v>498.09749021073367</v>
      </c>
      <c r="CR63" s="8">
        <v>505.25885875373933</v>
      </c>
      <c r="CS63" s="8">
        <v>512.7082601975562</v>
      </c>
      <c r="CT63" s="8">
        <v>520.578295459105</v>
      </c>
      <c r="CU63" s="8">
        <v>528.784869437397</v>
      </c>
      <c r="CV63" s="8">
        <v>537.2344028760817</v>
      </c>
      <c r="CW63" s="8">
        <v>546.1126924046148</v>
      </c>
      <c r="CX63" s="8">
        <v>555.1667747561551</v>
      </c>
      <c r="CY63" s="8">
        <v>564.5683050669359</v>
      </c>
    </row>
    <row r="64" ht="15.75" customHeight="1">
      <c r="A64" s="5" t="s">
        <v>85</v>
      </c>
      <c r="B64" s="5" t="s">
        <v>65</v>
      </c>
      <c r="C64" s="8">
        <v>208.74762758650613</v>
      </c>
      <c r="D64" s="8">
        <v>217.95700667153847</v>
      </c>
      <c r="E64" s="8">
        <v>226.32916947611335</v>
      </c>
      <c r="F64" s="8">
        <v>235.06889064771826</v>
      </c>
      <c r="G64" s="8">
        <v>249.618076009327</v>
      </c>
      <c r="H64" s="8">
        <v>273.57062959412286</v>
      </c>
      <c r="I64" s="8">
        <v>281.92237248941825</v>
      </c>
      <c r="J64" s="8">
        <v>263.6108188430707</v>
      </c>
      <c r="K64" s="8">
        <v>278.435672979952</v>
      </c>
      <c r="L64" s="8">
        <v>305.78303648245657</v>
      </c>
      <c r="M64" s="8">
        <v>283.4589706626969</v>
      </c>
      <c r="N64" s="8">
        <v>290.09544117851846</v>
      </c>
      <c r="O64" s="8">
        <v>301.1068772574623</v>
      </c>
      <c r="P64" s="8">
        <v>324.92159645462186</v>
      </c>
      <c r="Q64" s="8">
        <v>337.6891447315985</v>
      </c>
      <c r="R64" s="8">
        <v>345.0403120722008</v>
      </c>
      <c r="S64" s="8">
        <v>349.63989663739716</v>
      </c>
      <c r="T64" s="8">
        <v>344.3766650206187</v>
      </c>
      <c r="U64" s="8">
        <v>363.57648472062226</v>
      </c>
      <c r="V64" s="8">
        <v>362.9689924195587</v>
      </c>
      <c r="W64" s="8">
        <v>344.46344963505635</v>
      </c>
      <c r="X64" s="8">
        <v>371.85675793343967</v>
      </c>
      <c r="Y64" s="8">
        <v>391.8988988912206</v>
      </c>
      <c r="Z64" s="8">
        <v>418.30694656687047</v>
      </c>
      <c r="AA64" s="8">
        <v>382.0769225278048</v>
      </c>
      <c r="AB64" s="8">
        <v>324.71739736182735</v>
      </c>
      <c r="AC64" s="8">
        <v>344.6319138866118</v>
      </c>
      <c r="AD64" s="8">
        <v>374.84316966555934</v>
      </c>
      <c r="AE64" s="8">
        <v>404.76344173727466</v>
      </c>
      <c r="AF64" s="8">
        <v>403.1094290856392</v>
      </c>
      <c r="AG64" s="8">
        <v>358.2315734667261</v>
      </c>
      <c r="AH64" s="8">
        <v>337.39816102436635</v>
      </c>
      <c r="AI64" s="8">
        <v>304.11370889886143</v>
      </c>
      <c r="AJ64" s="8">
        <v>336.1014967851212</v>
      </c>
      <c r="AK64" s="8">
        <v>388.9278020910606</v>
      </c>
      <c r="AL64" s="8">
        <v>402.4559919886967</v>
      </c>
      <c r="AM64" s="8">
        <v>422.88100624546746</v>
      </c>
      <c r="AN64" s="8">
        <v>429.85951024171976</v>
      </c>
      <c r="AO64" s="8">
        <v>428.05745324780827</v>
      </c>
      <c r="AP64" s="8">
        <v>420.7216008391655</v>
      </c>
      <c r="AQ64" s="8">
        <v>413.3193837253646</v>
      </c>
      <c r="AR64" s="8">
        <v>366.53737156614267</v>
      </c>
      <c r="AS64" s="8">
        <v>388.8410174766229</v>
      </c>
      <c r="AT64" s="8">
        <v>406.871797370378</v>
      </c>
      <c r="AU64" s="8">
        <v>441.4580187124478</v>
      </c>
      <c r="AV64" s="8">
        <v>422.84016642690847</v>
      </c>
      <c r="AW64" s="8">
        <v>483.4425764498612</v>
      </c>
      <c r="AX64" s="8">
        <v>465.57899669069883</v>
      </c>
      <c r="AY64" s="8">
        <v>420.2405268652596</v>
      </c>
      <c r="AZ64" s="8">
        <v>500.4038472327389</v>
      </c>
      <c r="BA64" s="8">
        <v>475.39219380050224</v>
      </c>
      <c r="BB64" s="8">
        <v>530.1578454007768</v>
      </c>
      <c r="BC64" s="8">
        <v>479.06566163700927</v>
      </c>
      <c r="BD64" s="8">
        <v>518.1570933432654</v>
      </c>
      <c r="BE64" s="8">
        <v>561.9428489826618</v>
      </c>
      <c r="BF64" s="8">
        <v>600.1840558140433</v>
      </c>
      <c r="BG64" s="8">
        <v>612.7185735047445</v>
      </c>
      <c r="BH64" s="8">
        <v>581.1959537121633</v>
      </c>
      <c r="BI64" s="8">
        <v>497.5958062425498</v>
      </c>
      <c r="BJ64" s="8">
        <v>478.4640833750276</v>
      </c>
      <c r="BK64" s="8">
        <v>502.0943779392214</v>
      </c>
      <c r="BL64" s="8">
        <v>607.1427529331584</v>
      </c>
      <c r="BM64" s="8">
        <v>642.1510021872177</v>
      </c>
      <c r="BN64" s="8">
        <v>628.0098514864814</v>
      </c>
      <c r="BO64" s="8">
        <v>703.3520771805414</v>
      </c>
      <c r="BP64" s="8">
        <v>703.3187141489115</v>
      </c>
      <c r="BQ64" s="8">
        <v>632.1646141858224</v>
      </c>
      <c r="BR64" s="8">
        <v>567.9507186095396</v>
      </c>
      <c r="BS64" s="8">
        <v>514.8633224520871</v>
      </c>
      <c r="BT64" s="8">
        <v>568.1473078164845</v>
      </c>
      <c r="BU64" s="8">
        <v>516.1751479697582</v>
      </c>
      <c r="BV64" s="8">
        <v>615.050270020623</v>
      </c>
      <c r="BW64" s="8">
        <v>746.8713138271482</v>
      </c>
      <c r="BX64" s="8">
        <v>783.3984851037661</v>
      </c>
      <c r="BY64" s="8">
        <v>804.3563780883867</v>
      </c>
      <c r="BZ64" s="8">
        <v>613.0380323358113</v>
      </c>
      <c r="CA64" s="8">
        <v>611.1958604627362</v>
      </c>
      <c r="CB64" s="8">
        <v>609.1575199998479</v>
      </c>
      <c r="CC64" s="8">
        <v>607.0478079022614</v>
      </c>
      <c r="CD64" s="8">
        <v>604.7616237503862</v>
      </c>
      <c r="CE64" s="8">
        <v>602.4183073959466</v>
      </c>
      <c r="CF64" s="8">
        <v>599.8259577077843</v>
      </c>
      <c r="CG64" s="8">
        <v>597.1724796934759</v>
      </c>
      <c r="CH64" s="8">
        <v>595.5862434009541</v>
      </c>
      <c r="CI64" s="8">
        <v>594.1694728148614</v>
      </c>
      <c r="CJ64" s="8">
        <v>592.9435528787908</v>
      </c>
      <c r="CK64" s="8">
        <v>592.0816111228305</v>
      </c>
      <c r="CL64" s="8">
        <v>591.4326559978654</v>
      </c>
      <c r="CM64" s="8">
        <v>591.15477343971</v>
      </c>
      <c r="CN64" s="8">
        <v>591.1593006286785</v>
      </c>
      <c r="CO64" s="8">
        <v>591.5909583115208</v>
      </c>
      <c r="CP64" s="8">
        <v>592.4280008042988</v>
      </c>
      <c r="CQ64" s="8">
        <v>593.5605337433735</v>
      </c>
      <c r="CR64" s="8">
        <v>595.3638552067168</v>
      </c>
      <c r="CS64" s="8">
        <v>597.6398208039354</v>
      </c>
      <c r="CT64" s="8">
        <v>600.5132050835236</v>
      </c>
      <c r="CU64" s="8">
        <v>603.8584360566019</v>
      </c>
      <c r="CV64" s="8">
        <v>607.54402986469</v>
      </c>
      <c r="CW64" s="8">
        <v>611.7674355825293</v>
      </c>
      <c r="CX64" s="8">
        <v>616.223447558863</v>
      </c>
      <c r="CY64" s="8">
        <v>621.1050392576763</v>
      </c>
    </row>
    <row r="65" ht="15.75" customHeight="1">
      <c r="A65" s="10" t="s">
        <v>85</v>
      </c>
      <c r="B65" s="10" t="s">
        <v>66</v>
      </c>
      <c r="C65" s="17">
        <v>590.4409808158979</v>
      </c>
      <c r="D65" s="17">
        <v>616.4896352726703</v>
      </c>
      <c r="E65" s="17">
        <v>640.1702302333726</v>
      </c>
      <c r="F65" s="17">
        <v>664.8904610703981</v>
      </c>
      <c r="G65" s="17">
        <v>706.0427145082037</v>
      </c>
      <c r="H65" s="17">
        <v>773.7923191152859</v>
      </c>
      <c r="I65" s="11">
        <v>797.4151565273035</v>
      </c>
      <c r="J65" s="11">
        <v>745.621074744353</v>
      </c>
      <c r="K65" s="11">
        <v>787.5530550894011</v>
      </c>
      <c r="L65" s="11">
        <v>864.9048521653046</v>
      </c>
      <c r="M65" s="11">
        <v>801.7614120658225</v>
      </c>
      <c r="N65" s="11">
        <v>820.5326153883304</v>
      </c>
      <c r="O65" s="11">
        <v>851.6783735165221</v>
      </c>
      <c r="P65" s="11">
        <v>919.038114669983</v>
      </c>
      <c r="Q65" s="11">
        <v>955.1510219850537</v>
      </c>
      <c r="R65" s="11">
        <v>975.9437395115239</v>
      </c>
      <c r="S65" s="11">
        <v>988.953627352739</v>
      </c>
      <c r="T65" s="11">
        <v>974.0666191792732</v>
      </c>
      <c r="U65" s="11">
        <v>1028.3731543300053</v>
      </c>
      <c r="V65" s="11">
        <v>1026.6548672566373</v>
      </c>
      <c r="W65" s="11">
        <v>974.3120887611828</v>
      </c>
      <c r="X65" s="11">
        <v>1051.7938403216267</v>
      </c>
      <c r="Y65" s="11">
        <v>1108.4828743556002</v>
      </c>
      <c r="Z65" s="11">
        <v>1183.1778241920103</v>
      </c>
      <c r="AA65" s="11">
        <v>1080.7014934382887</v>
      </c>
      <c r="AB65" s="11">
        <v>918.4605391831365</v>
      </c>
      <c r="AC65" s="11">
        <v>974.7885885378312</v>
      </c>
      <c r="AD65" s="11">
        <v>1060.2408818167553</v>
      </c>
      <c r="AE65" s="11">
        <v>1144.870130026923</v>
      </c>
      <c r="AF65" s="11">
        <v>1140.1917685834674</v>
      </c>
      <c r="AG65" s="11">
        <v>1013.255115961801</v>
      </c>
      <c r="AH65" s="11">
        <v>954.3279769162978</v>
      </c>
      <c r="AI65" s="11">
        <v>860.1831725603353</v>
      </c>
      <c r="AJ65" s="11">
        <v>950.660372574823</v>
      </c>
      <c r="AK65" s="11">
        <v>1100.0791510219854</v>
      </c>
      <c r="AL65" s="11">
        <v>1138.3435270255588</v>
      </c>
      <c r="AM65" s="11">
        <v>1196.1155150973696</v>
      </c>
      <c r="AN65" s="11">
        <v>1215.854157360345</v>
      </c>
      <c r="AO65" s="11">
        <v>1210.7570536889257</v>
      </c>
      <c r="AP65" s="11">
        <v>1190.0076543239688</v>
      </c>
      <c r="AQ65" s="11">
        <v>1169.070542925787</v>
      </c>
      <c r="AR65" s="11">
        <v>1036.747998889278</v>
      </c>
      <c r="AS65" s="11">
        <v>1099.8336814400757</v>
      </c>
      <c r="AT65" s="11">
        <v>1150.8335969286122</v>
      </c>
      <c r="AU65" s="11">
        <v>1248.6604450132202</v>
      </c>
      <c r="AV65" s="11">
        <v>1196.0</v>
      </c>
      <c r="AW65" s="11">
        <v>1258.0</v>
      </c>
      <c r="AX65" s="11">
        <v>1327.0</v>
      </c>
      <c r="AY65" s="11">
        <v>1319.0000000000002</v>
      </c>
      <c r="AZ65" s="11">
        <v>1460.0000000000002</v>
      </c>
      <c r="BA65" s="11">
        <v>1322.0</v>
      </c>
      <c r="BB65" s="11">
        <v>1353.9879990000002</v>
      </c>
      <c r="BC65" s="11">
        <v>1227.291</v>
      </c>
      <c r="BD65" s="11">
        <v>1286.73</v>
      </c>
      <c r="BE65" s="11">
        <v>1395.7312800000004</v>
      </c>
      <c r="BF65" s="11">
        <v>1486.4091560000002</v>
      </c>
      <c r="BG65" s="11">
        <v>1330.541558</v>
      </c>
      <c r="BH65" s="11">
        <v>1249.941543</v>
      </c>
      <c r="BI65" s="11">
        <v>1085.506852</v>
      </c>
      <c r="BJ65" s="11">
        <v>871.2502000000002</v>
      </c>
      <c r="BK65" s="11">
        <v>851.381864</v>
      </c>
      <c r="BL65" s="11">
        <v>925.2396539999997</v>
      </c>
      <c r="BM65" s="11">
        <v>971.738</v>
      </c>
      <c r="BN65" s="11">
        <v>994.5850000000003</v>
      </c>
      <c r="BO65" s="11">
        <v>1021.164630585</v>
      </c>
      <c r="BP65" s="11">
        <v>1116.1977297399999</v>
      </c>
      <c r="BQ65" s="11">
        <v>1153.4031736650004</v>
      </c>
      <c r="BR65" s="11">
        <v>1107.817127415</v>
      </c>
      <c r="BS65" s="11">
        <v>1033.7219999999998</v>
      </c>
      <c r="BT65" s="11">
        <v>1098.6319999999996</v>
      </c>
      <c r="BU65" s="11">
        <v>1099.3600000000004</v>
      </c>
      <c r="BV65" s="11">
        <v>1260.886</v>
      </c>
      <c r="BW65" s="11">
        <v>1436.5320000000002</v>
      </c>
      <c r="BX65" s="11">
        <v>1432.368</v>
      </c>
      <c r="BY65" s="11">
        <v>1470.6874706517956</v>
      </c>
      <c r="BZ65" s="11">
        <v>1299.5806435645354</v>
      </c>
      <c r="CA65" s="11">
        <v>1312.6483494050954</v>
      </c>
      <c r="CB65" s="11">
        <v>1325.0393222497332</v>
      </c>
      <c r="CC65" s="11">
        <v>1337.0050751367999</v>
      </c>
      <c r="CD65" s="11">
        <v>1348.1672149688748</v>
      </c>
      <c r="CE65" s="11">
        <v>1358.777706574485</v>
      </c>
      <c r="CF65" s="11">
        <v>1368.238942460459</v>
      </c>
      <c r="CG65" s="11">
        <v>1377.0102979545227</v>
      </c>
      <c r="CH65" s="11">
        <v>1388.1345864312643</v>
      </c>
      <c r="CI65" s="11">
        <v>1399.1002453709261</v>
      </c>
      <c r="CJ65" s="11">
        <v>1409.9403098480398</v>
      </c>
      <c r="CK65" s="11">
        <v>1421.115985535842</v>
      </c>
      <c r="CL65" s="11">
        <v>1432.2163808921177</v>
      </c>
      <c r="CM65" s="11">
        <v>1443.6896552343496</v>
      </c>
      <c r="CN65" s="11">
        <v>1455.3233017164166</v>
      </c>
      <c r="CO65" s="11">
        <v>1467.5532562624248</v>
      </c>
      <c r="CP65" s="11">
        <v>1480.3709102612956</v>
      </c>
      <c r="CQ65" s="11">
        <v>1493.5347747521882</v>
      </c>
      <c r="CR65" s="11">
        <v>1508.1309836646724</v>
      </c>
      <c r="CS65" s="11">
        <v>1523.6858567572162</v>
      </c>
      <c r="CT65" s="11">
        <v>1540.6079445678079</v>
      </c>
      <c r="CU65" s="11">
        <v>1558.6231540288063</v>
      </c>
      <c r="CV65" s="11">
        <v>1577.4388894894146</v>
      </c>
      <c r="CW65" s="11">
        <v>1597.6593470601802</v>
      </c>
      <c r="CX65" s="11">
        <v>1618.5091029531723</v>
      </c>
      <c r="CY65" s="11">
        <v>1640.5699280286353</v>
      </c>
    </row>
    <row r="66" ht="15.75" customHeight="1">
      <c r="A66" s="5" t="s">
        <v>86</v>
      </c>
      <c r="B66" s="5" t="s">
        <v>62</v>
      </c>
      <c r="C66" s="8">
        <v>122.82150875147589</v>
      </c>
      <c r="D66" s="8">
        <v>128.24006055474953</v>
      </c>
      <c r="E66" s="8">
        <v>133.16601673954375</v>
      </c>
      <c r="F66" s="8">
        <v>138.3082344153777</v>
      </c>
      <c r="G66" s="8">
        <v>146.86858510236766</v>
      </c>
      <c r="H66" s="8">
        <v>160.96162560179113</v>
      </c>
      <c r="I66" s="8">
        <v>165.87556725930537</v>
      </c>
      <c r="J66" s="8">
        <v>155.101539920978</v>
      </c>
      <c r="K66" s="8">
        <v>163.8240867262478</v>
      </c>
      <c r="L66" s="8">
        <v>179.9145423859689</v>
      </c>
      <c r="M66" s="8">
        <v>166.7796604371243</v>
      </c>
      <c r="N66" s="8">
        <v>170.68438180311972</v>
      </c>
      <c r="O66" s="8">
        <v>177.1632156388521</v>
      </c>
      <c r="P66" s="8">
        <v>191.17515807913568</v>
      </c>
      <c r="Q66" s="8">
        <v>198.68724126094685</v>
      </c>
      <c r="R66" s="8">
        <v>203.01247108174178</v>
      </c>
      <c r="S66" s="8">
        <v>205.7187433515586</v>
      </c>
      <c r="T66" s="8">
        <v>202.62199894514225</v>
      </c>
      <c r="U66" s="8">
        <v>213.918658220149</v>
      </c>
      <c r="V66" s="8">
        <v>213.56122603356943</v>
      </c>
      <c r="W66" s="8">
        <v>202.67306068608218</v>
      </c>
      <c r="X66" s="8">
        <v>218.79054903218326</v>
      </c>
      <c r="Y66" s="8">
        <v>230.58280755748945</v>
      </c>
      <c r="Z66" s="8">
        <v>246.1205949623312</v>
      </c>
      <c r="AA66" s="8">
        <v>224.80381993581622</v>
      </c>
      <c r="AB66" s="8">
        <v>191.05501280633584</v>
      </c>
      <c r="AC66" s="8">
        <v>202.7721805361421</v>
      </c>
      <c r="AD66" s="8">
        <v>220.54767364688124</v>
      </c>
      <c r="AE66" s="8">
        <v>238.15195974388055</v>
      </c>
      <c r="AF66" s="8">
        <v>237.1787830342017</v>
      </c>
      <c r="AG66" s="8">
        <v>210.7738557046127</v>
      </c>
      <c r="AH66" s="8">
        <v>198.51603424720707</v>
      </c>
      <c r="AI66" s="8">
        <v>178.93235478083005</v>
      </c>
      <c r="AJ66" s="8">
        <v>197.75311176492798</v>
      </c>
      <c r="AK66" s="8">
        <v>228.8346938382515</v>
      </c>
      <c r="AL66" s="8">
        <v>236.79431816124216</v>
      </c>
      <c r="AM66" s="8">
        <v>248.81184907304805</v>
      </c>
      <c r="AN66" s="8">
        <v>252.91781377098323</v>
      </c>
      <c r="AO66" s="8">
        <v>251.85753173852447</v>
      </c>
      <c r="AP66" s="8">
        <v>247.54131281318953</v>
      </c>
      <c r="AQ66" s="8">
        <v>243.18604667419464</v>
      </c>
      <c r="AR66" s="8">
        <v>215.66076467574695</v>
      </c>
      <c r="AS66" s="8">
        <v>228.78363209731154</v>
      </c>
      <c r="AT66" s="8">
        <v>239.3924596855391</v>
      </c>
      <c r="AU66" s="8">
        <v>259.74206526601523</v>
      </c>
      <c r="AV66" s="8">
        <v>248.78782001848808</v>
      </c>
      <c r="AW66" s="8">
        <v>302.35860293405995</v>
      </c>
      <c r="AX66" s="8">
        <v>313.6288901824886</v>
      </c>
      <c r="AY66" s="8">
        <v>320.50164694783865</v>
      </c>
      <c r="AZ66" s="8">
        <v>268.6105804917887</v>
      </c>
      <c r="BA66" s="8">
        <v>339.2053754602787</v>
      </c>
      <c r="BB66" s="8">
        <v>339.0950129136922</v>
      </c>
      <c r="BC66" s="8">
        <v>391.3206932192058</v>
      </c>
      <c r="BD66" s="8">
        <v>523.9936487192131</v>
      </c>
      <c r="BE66" s="8">
        <v>497.57622779843064</v>
      </c>
      <c r="BF66" s="8">
        <v>540.8992658412385</v>
      </c>
      <c r="BG66" s="8">
        <v>545.5410517907407</v>
      </c>
      <c r="BH66" s="8">
        <v>522.1916233169021</v>
      </c>
      <c r="BI66" s="8">
        <v>517.2279301166235</v>
      </c>
      <c r="BJ66" s="8">
        <v>392.77747875174947</v>
      </c>
      <c r="BK66" s="8">
        <v>256.17954667460344</v>
      </c>
      <c r="BL66" s="8">
        <v>272.47853271720857</v>
      </c>
      <c r="BM66" s="8">
        <v>361.857605606849</v>
      </c>
      <c r="BN66" s="8">
        <v>417.2439083255778</v>
      </c>
      <c r="BO66" s="8">
        <v>363.34217322295785</v>
      </c>
      <c r="BP66" s="8">
        <v>379.32546413610305</v>
      </c>
      <c r="BQ66" s="8">
        <v>438.0912597818032</v>
      </c>
      <c r="BR66" s="8">
        <v>454.3713956889706</v>
      </c>
      <c r="BS66" s="8">
        <v>505.0263799107735</v>
      </c>
      <c r="BT66" s="8">
        <v>409.72199519186324</v>
      </c>
      <c r="BU66" s="8">
        <v>421.49079157071156</v>
      </c>
      <c r="BV66" s="8">
        <v>398.4031842904014</v>
      </c>
      <c r="BW66" s="8">
        <v>346.07633992313106</v>
      </c>
      <c r="BX66" s="8">
        <v>296.7103333669605</v>
      </c>
      <c r="BY66" s="8">
        <v>304.6480860335517</v>
      </c>
      <c r="BZ66" s="8">
        <v>240.84736705908654</v>
      </c>
      <c r="CA66" s="8">
        <v>246.31977213871505</v>
      </c>
      <c r="CB66" s="8">
        <v>251.67505622868703</v>
      </c>
      <c r="CC66" s="8">
        <v>256.9665561695256</v>
      </c>
      <c r="CD66" s="8">
        <v>262.07004330972995</v>
      </c>
      <c r="CE66" s="8">
        <v>267.0410371637663</v>
      </c>
      <c r="CF66" s="8">
        <v>271.6961497431985</v>
      </c>
      <c r="CG66" s="8">
        <v>276.15234234407035</v>
      </c>
      <c r="CH66" s="8">
        <v>281.2565190698042</v>
      </c>
      <c r="CI66" s="8">
        <v>286.2898946318019</v>
      </c>
      <c r="CJ66" s="8">
        <v>291.25527430852526</v>
      </c>
      <c r="CK66" s="8">
        <v>296.27900447771026</v>
      </c>
      <c r="CL66" s="8">
        <v>301.2448524198371</v>
      </c>
      <c r="CM66" s="8">
        <v>306.282239101085</v>
      </c>
      <c r="CN66" s="8">
        <v>311.33812498799307</v>
      </c>
      <c r="CO66" s="8">
        <v>316.5460785376781</v>
      </c>
      <c r="CP66" s="8">
        <v>321.91838491827366</v>
      </c>
      <c r="CQ66" s="8">
        <v>327.40560623308556</v>
      </c>
      <c r="CR66" s="8">
        <v>333.33701694989577</v>
      </c>
      <c r="CS66" s="8">
        <v>339.6062673583656</v>
      </c>
      <c r="CT66" s="8">
        <v>346.360416425483</v>
      </c>
      <c r="CU66" s="8">
        <v>353.5581654048874</v>
      </c>
      <c r="CV66" s="8">
        <v>361.1569923813295</v>
      </c>
      <c r="CW66" s="8">
        <v>369.37271333713943</v>
      </c>
      <c r="CX66" s="8">
        <v>378.03388067402193</v>
      </c>
      <c r="CY66" s="8">
        <v>387.35726156355304</v>
      </c>
    </row>
    <row r="67" ht="15.75" customHeight="1">
      <c r="A67" s="5" t="s">
        <v>86</v>
      </c>
      <c r="B67" s="5" t="s">
        <v>64</v>
      </c>
      <c r="C67" s="8">
        <v>211.80608206795955</v>
      </c>
      <c r="D67" s="8">
        <v>221.15039186841926</v>
      </c>
      <c r="E67" s="8">
        <v>229.64521895974627</v>
      </c>
      <c r="F67" s="8">
        <v>238.51298967947304</v>
      </c>
      <c r="G67" s="8">
        <v>253.27534163696208</v>
      </c>
      <c r="H67" s="8">
        <v>277.5788347543441</v>
      </c>
      <c r="I67" s="8">
        <v>286.05294275520447</v>
      </c>
      <c r="J67" s="8">
        <v>267.4730983792349</v>
      </c>
      <c r="K67" s="8">
        <v>282.51515805802376</v>
      </c>
      <c r="L67" s="8">
        <v>310.26319996548654</v>
      </c>
      <c r="M67" s="8">
        <v>287.61205431281996</v>
      </c>
      <c r="N67" s="8">
        <v>294.34575871448163</v>
      </c>
      <c r="O67" s="8">
        <v>305.51852824862334</v>
      </c>
      <c r="P67" s="8">
        <v>329.68216750535544</v>
      </c>
      <c r="Q67" s="8">
        <v>342.6367788196291</v>
      </c>
      <c r="R67" s="8">
        <v>350.0956513876236</v>
      </c>
      <c r="S67" s="8">
        <v>354.7626265152368</v>
      </c>
      <c r="T67" s="8">
        <v>349.4222809474574</v>
      </c>
      <c r="U67" s="8">
        <v>368.9034057587263</v>
      </c>
      <c r="V67" s="8">
        <v>368.28701281734345</v>
      </c>
      <c r="W67" s="8">
        <v>349.51033708194063</v>
      </c>
      <c r="X67" s="8">
        <v>377.3049969429534</v>
      </c>
      <c r="Y67" s="8">
        <v>397.6407842359717</v>
      </c>
      <c r="Z67" s="8">
        <v>424.43574798196846</v>
      </c>
      <c r="AA67" s="8">
        <v>387.67490172151236</v>
      </c>
      <c r="AB67" s="8">
        <v>329.47497660068893</v>
      </c>
      <c r="AC67" s="8">
        <v>349.68126957829054</v>
      </c>
      <c r="AD67" s="8">
        <v>380.3351639237012</v>
      </c>
      <c r="AE67" s="8">
        <v>410.69381122996197</v>
      </c>
      <c r="AF67" s="8">
        <v>409.0155649021632</v>
      </c>
      <c r="AG67" s="8">
        <v>363.4801838290804</v>
      </c>
      <c r="AH67" s="8">
        <v>342.34153178047933</v>
      </c>
      <c r="AI67" s="8">
        <v>308.56941431983773</v>
      </c>
      <c r="AJ67" s="8">
        <v>341.025869535847</v>
      </c>
      <c r="AK67" s="8">
        <v>394.6261565730739</v>
      </c>
      <c r="AL67" s="8">
        <v>408.35255400723037</v>
      </c>
      <c r="AM67" s="8">
        <v>429.07682424649835</v>
      </c>
      <c r="AN67" s="8">
        <v>436.15757341347637</v>
      </c>
      <c r="AO67" s="8">
        <v>434.32911367979443</v>
      </c>
      <c r="AP67" s="8">
        <v>426.88578042964997</v>
      </c>
      <c r="AQ67" s="8">
        <v>419.37511013548885</v>
      </c>
      <c r="AR67" s="8">
        <v>371.90767387639073</v>
      </c>
      <c r="AS67" s="8">
        <v>394.5381004385906</v>
      </c>
      <c r="AT67" s="8">
        <v>412.83305732064366</v>
      </c>
      <c r="AU67" s="8">
        <v>447.92601679853436</v>
      </c>
      <c r="AV67" s="8">
        <v>429.035386065565</v>
      </c>
      <c r="AW67" s="8">
        <v>392.6431678722769</v>
      </c>
      <c r="AX67" s="8">
        <v>423.39546994321717</v>
      </c>
      <c r="AY67" s="8">
        <v>523.1064164394312</v>
      </c>
      <c r="AZ67" s="8">
        <v>482.03621968009804</v>
      </c>
      <c r="BA67" s="8">
        <v>396.2823904374993</v>
      </c>
      <c r="BB67" s="8">
        <v>348.0223560008683</v>
      </c>
      <c r="BC67" s="8">
        <v>278.8657877701752</v>
      </c>
      <c r="BD67" s="8">
        <v>363.3569630270854</v>
      </c>
      <c r="BE67" s="8">
        <v>421.1105363525562</v>
      </c>
      <c r="BF67" s="8">
        <v>474.6989507184723</v>
      </c>
      <c r="BG67" s="8">
        <v>370.8380014858972</v>
      </c>
      <c r="BH67" s="8">
        <v>334.6739154754098</v>
      </c>
      <c r="BI67" s="8">
        <v>280.76877193756656</v>
      </c>
      <c r="BJ67" s="8">
        <v>183.86341085894605</v>
      </c>
      <c r="BK67" s="8">
        <v>198.98311346216275</v>
      </c>
      <c r="BL67" s="8">
        <v>204.63497981259601</v>
      </c>
      <c r="BM67" s="8">
        <v>227.83195321452934</v>
      </c>
      <c r="BN67" s="8">
        <v>201.72625295795896</v>
      </c>
      <c r="BO67" s="8">
        <v>207.93527162428026</v>
      </c>
      <c r="BP67" s="8">
        <v>165.7417914641448</v>
      </c>
      <c r="BQ67" s="8">
        <v>148.49085680072895</v>
      </c>
      <c r="BR67" s="8">
        <v>132.6809844388872</v>
      </c>
      <c r="BS67" s="8">
        <v>146.85636366520774</v>
      </c>
      <c r="BT67" s="8">
        <v>157.26815969139167</v>
      </c>
      <c r="BU67" s="8">
        <v>166.08569465803126</v>
      </c>
      <c r="BV67" s="8">
        <v>209.74226945122118</v>
      </c>
      <c r="BW67" s="8">
        <v>257.00445760973827</v>
      </c>
      <c r="BX67" s="8">
        <v>127.71572742319496</v>
      </c>
      <c r="BY67" s="8">
        <v>131.13244649871598</v>
      </c>
      <c r="BZ67" s="8">
        <v>404.85293567021654</v>
      </c>
      <c r="CA67" s="8">
        <v>413.0775087807633</v>
      </c>
      <c r="CB67" s="8">
        <v>421.0086662512804</v>
      </c>
      <c r="CC67" s="8">
        <v>428.71880791469084</v>
      </c>
      <c r="CD67" s="8">
        <v>436.0806574644048</v>
      </c>
      <c r="CE67" s="8">
        <v>443.1691759061614</v>
      </c>
      <c r="CF67" s="8">
        <v>449.79009873033647</v>
      </c>
      <c r="CG67" s="8">
        <v>456.08667872017395</v>
      </c>
      <c r="CH67" s="8">
        <v>463.0234954643347</v>
      </c>
      <c r="CI67" s="8">
        <v>469.8011728185229</v>
      </c>
      <c r="CJ67" s="8">
        <v>476.4311143166342</v>
      </c>
      <c r="CK67" s="8">
        <v>483.06198085592405</v>
      </c>
      <c r="CL67" s="8">
        <v>489.5667203250632</v>
      </c>
      <c r="CM67" s="8">
        <v>496.092149623204</v>
      </c>
      <c r="CN67" s="8">
        <v>502.5759846311448</v>
      </c>
      <c r="CO67" s="8">
        <v>509.16231592972326</v>
      </c>
      <c r="CP67" s="8">
        <v>515.8539276450574</v>
      </c>
      <c r="CQ67" s="8">
        <v>522.5787046211299</v>
      </c>
      <c r="CR67" s="8">
        <v>529.6863990371166</v>
      </c>
      <c r="CS67" s="8">
        <v>537.028970621308</v>
      </c>
      <c r="CT67" s="8">
        <v>544.7379412240189</v>
      </c>
      <c r="CU67" s="8">
        <v>552.7251888862775</v>
      </c>
      <c r="CV67" s="8">
        <v>560.8939761810325</v>
      </c>
      <c r="CW67" s="8">
        <v>569.4327538904545</v>
      </c>
      <c r="CX67" s="8">
        <v>578.0850119151619</v>
      </c>
      <c r="CY67" s="8">
        <v>587.0270948394427</v>
      </c>
    </row>
    <row r="68" ht="15.75" customHeight="1">
      <c r="A68" s="5" t="s">
        <v>86</v>
      </c>
      <c r="B68" s="5" t="s">
        <v>65</v>
      </c>
      <c r="C68" s="8">
        <v>527.3372524118001</v>
      </c>
      <c r="D68" s="8">
        <v>550.6019415451275</v>
      </c>
      <c r="E68" s="8">
        <v>571.7516589390614</v>
      </c>
      <c r="F68" s="8">
        <v>593.8299005112656</v>
      </c>
      <c r="G68" s="8">
        <v>630.5839825677971</v>
      </c>
      <c r="H68" s="8">
        <v>691.0928081850764</v>
      </c>
      <c r="I68" s="8">
        <v>712.1909409024397</v>
      </c>
      <c r="J68" s="8">
        <v>665.9323821877806</v>
      </c>
      <c r="K68" s="8">
        <v>703.3828573780148</v>
      </c>
      <c r="L68" s="8">
        <v>772.4676354751515</v>
      </c>
      <c r="M68" s="8">
        <v>716.0726878143751</v>
      </c>
      <c r="N68" s="8">
        <v>732.8377076998106</v>
      </c>
      <c r="O68" s="8">
        <v>760.6547445404907</v>
      </c>
      <c r="P68" s="8">
        <v>820.8153735909186</v>
      </c>
      <c r="Q68" s="8">
        <v>853.0686926166678</v>
      </c>
      <c r="R68" s="8">
        <v>871.6391761820732</v>
      </c>
      <c r="S68" s="8">
        <v>883.2586245795942</v>
      </c>
      <c r="T68" s="8">
        <v>869.9626741935297</v>
      </c>
      <c r="U68" s="8">
        <v>918.4651663390088</v>
      </c>
      <c r="V68" s="8">
        <v>916.9305222110343</v>
      </c>
      <c r="W68" s="8">
        <v>870.1819090689546</v>
      </c>
      <c r="X68" s="8">
        <v>939.382752688375</v>
      </c>
      <c r="Y68" s="8">
        <v>990.0131127423901</v>
      </c>
      <c r="Z68" s="8">
        <v>1056.7249957172805</v>
      </c>
      <c r="AA68" s="8">
        <v>965.2008833119455</v>
      </c>
      <c r="AB68" s="8">
        <v>820.299526825213</v>
      </c>
      <c r="AC68" s="8">
        <v>870.607482650662</v>
      </c>
      <c r="AD68" s="8">
        <v>946.927011636821</v>
      </c>
      <c r="AE68" s="8">
        <v>1022.5114589818495</v>
      </c>
      <c r="AF68" s="8">
        <v>1018.3331001796332</v>
      </c>
      <c r="AG68" s="8">
        <v>904.962877246662</v>
      </c>
      <c r="AH68" s="8">
        <v>852.3336109755372</v>
      </c>
      <c r="AI68" s="8">
        <v>768.2505881655073</v>
      </c>
      <c r="AJ68" s="8">
        <v>849.057984013306</v>
      </c>
      <c r="AK68" s="8">
        <v>982.5075423013719</v>
      </c>
      <c r="AL68" s="8">
        <v>1016.682390529375</v>
      </c>
      <c r="AM68" s="8">
        <v>1068.2799632690883</v>
      </c>
      <c r="AN68" s="8">
        <v>1085.9090264870806</v>
      </c>
      <c r="AO68" s="8">
        <v>1081.3566787797279</v>
      </c>
      <c r="AP68" s="8">
        <v>1062.8248837217504</v>
      </c>
      <c r="AQ68" s="8">
        <v>1044.1254384649185</v>
      </c>
      <c r="AR68" s="8">
        <v>925.9449444417414</v>
      </c>
      <c r="AS68" s="8">
        <v>982.2883074259471</v>
      </c>
      <c r="AT68" s="8">
        <v>1027.837576837761</v>
      </c>
      <c r="AU68" s="8">
        <v>1115.2091227791648</v>
      </c>
      <c r="AV68" s="8">
        <v>1068.176793915947</v>
      </c>
      <c r="AW68" s="8">
        <v>1055.9982291936628</v>
      </c>
      <c r="AX68" s="8">
        <v>1080.9756398742945</v>
      </c>
      <c r="AY68" s="8">
        <v>1068.39193661273</v>
      </c>
      <c r="AZ68" s="8">
        <v>1124.3531998281132</v>
      </c>
      <c r="BA68" s="8">
        <v>1052.512234102222</v>
      </c>
      <c r="BB68" s="8">
        <v>1081.9636310854394</v>
      </c>
      <c r="BC68" s="8">
        <v>1009.8725190106189</v>
      </c>
      <c r="BD68" s="8">
        <v>985.4493982537015</v>
      </c>
      <c r="BE68" s="8">
        <v>963.0279258490133</v>
      </c>
      <c r="BF68" s="8">
        <v>1150.831483440289</v>
      </c>
      <c r="BG68" s="8">
        <v>1630.0127467233629</v>
      </c>
      <c r="BH68" s="8">
        <v>1613.3230212076874</v>
      </c>
      <c r="BI68" s="8">
        <v>1679.0190279458095</v>
      </c>
      <c r="BJ68" s="8">
        <v>1559.0162003893045</v>
      </c>
      <c r="BK68" s="8">
        <v>2287.201049863233</v>
      </c>
      <c r="BL68" s="8">
        <v>1942.0182974701952</v>
      </c>
      <c r="BM68" s="8">
        <v>1463.2854411786213</v>
      </c>
      <c r="BN68" s="8">
        <v>1430.1668387164632</v>
      </c>
      <c r="BO68" s="8">
        <v>1480.4402738877618</v>
      </c>
      <c r="BP68" s="8">
        <v>1609.3084195147521</v>
      </c>
      <c r="BQ68" s="8">
        <v>1305.1022991924679</v>
      </c>
      <c r="BR68" s="8">
        <v>1156.5707976471429</v>
      </c>
      <c r="BS68" s="8">
        <v>1046.8722564240193</v>
      </c>
      <c r="BT68" s="8">
        <v>1348.3818451167451</v>
      </c>
      <c r="BU68" s="8">
        <v>976.4995137712575</v>
      </c>
      <c r="BV68" s="8">
        <v>1053.9615462583777</v>
      </c>
      <c r="BW68" s="8">
        <v>1814.5942024671306</v>
      </c>
      <c r="BX68" s="8">
        <v>1313.1779392098445</v>
      </c>
      <c r="BY68" s="8">
        <v>1348.3087739549223</v>
      </c>
      <c r="BZ68" s="8">
        <v>1122.0190496783907</v>
      </c>
      <c r="CA68" s="8">
        <v>1121.1010330068093</v>
      </c>
      <c r="CB68" s="8">
        <v>1119.84824178501</v>
      </c>
      <c r="CC68" s="8">
        <v>1118.521525834789</v>
      </c>
      <c r="CD68" s="8">
        <v>1116.8447458082665</v>
      </c>
      <c r="CE68" s="8">
        <v>1115.0537606197977</v>
      </c>
      <c r="CF68" s="8">
        <v>1112.6746917897035</v>
      </c>
      <c r="CG68" s="8">
        <v>1110.1004318556297</v>
      </c>
      <c r="CH68" s="8">
        <v>1109.8189848554903</v>
      </c>
      <c r="CI68" s="8">
        <v>1109.7771582919886</v>
      </c>
      <c r="CJ68" s="8">
        <v>1110.028324011735</v>
      </c>
      <c r="CK68" s="8">
        <v>1110.9892422168195</v>
      </c>
      <c r="CL68" s="8">
        <v>1112.3938714814285</v>
      </c>
      <c r="CM68" s="8">
        <v>1114.6910625589662</v>
      </c>
      <c r="CN68" s="8">
        <v>1117.8165887661526</v>
      </c>
      <c r="CO68" s="8">
        <v>1122.233494846092</v>
      </c>
      <c r="CP68" s="8">
        <v>1128.0462581188112</v>
      </c>
      <c r="CQ68" s="8">
        <v>1135.1611750381562</v>
      </c>
      <c r="CR68" s="8">
        <v>1144.4943708191931</v>
      </c>
      <c r="CS68" s="8">
        <v>1155.6845267152894</v>
      </c>
      <c r="CT68" s="8">
        <v>1169.00274579494</v>
      </c>
      <c r="CU68" s="8">
        <v>1184.1199384717984</v>
      </c>
      <c r="CV68" s="8">
        <v>1200.6271355131976</v>
      </c>
      <c r="CW68" s="8">
        <v>1218.7365420086571</v>
      </c>
      <c r="CX68" s="8">
        <v>1237.541924476136</v>
      </c>
      <c r="CY68" s="8">
        <v>1257.130621334225</v>
      </c>
    </row>
    <row r="69" ht="15.75" customHeight="1">
      <c r="A69" s="10" t="s">
        <v>86</v>
      </c>
      <c r="B69" s="10" t="s">
        <v>66</v>
      </c>
      <c r="C69" s="11">
        <v>861.9648432312356</v>
      </c>
      <c r="D69" s="11">
        <v>899.9923939682963</v>
      </c>
      <c r="E69" s="11">
        <v>934.5628946383514</v>
      </c>
      <c r="F69" s="11">
        <v>970.6511246061164</v>
      </c>
      <c r="G69" s="11">
        <v>1030.7279093071268</v>
      </c>
      <c r="H69" s="11">
        <v>1129.6332685412117</v>
      </c>
      <c r="I69" s="11">
        <v>1164.1194509169495</v>
      </c>
      <c r="J69" s="11">
        <v>1088.5070204879935</v>
      </c>
      <c r="K69" s="11">
        <v>1149.7221021622863</v>
      </c>
      <c r="L69" s="11">
        <v>1262.6453778266068</v>
      </c>
      <c r="M69" s="11">
        <v>1170.4644025643192</v>
      </c>
      <c r="N69" s="11">
        <v>1197.8678482174118</v>
      </c>
      <c r="O69" s="11">
        <v>1243.3364884279663</v>
      </c>
      <c r="P69" s="11">
        <v>1341.67269917541</v>
      </c>
      <c r="Q69" s="11">
        <v>1394.392712697244</v>
      </c>
      <c r="R69" s="11">
        <v>1424.7472986514385</v>
      </c>
      <c r="S69" s="11">
        <v>1443.7399944463896</v>
      </c>
      <c r="T69" s="11">
        <v>1422.0069540861293</v>
      </c>
      <c r="U69" s="11">
        <v>1501.2872303178842</v>
      </c>
      <c r="V69" s="11">
        <v>1498.778761061947</v>
      </c>
      <c r="W69" s="11">
        <v>1422.3653068369774</v>
      </c>
      <c r="X69" s="11">
        <v>1535.4782986635119</v>
      </c>
      <c r="Y69" s="11">
        <v>1618.2367045358512</v>
      </c>
      <c r="Z69" s="11">
        <v>1727.2813386615803</v>
      </c>
      <c r="AA69" s="11">
        <v>1577.6796049692741</v>
      </c>
      <c r="AB69" s="11">
        <v>1340.829516232238</v>
      </c>
      <c r="AC69" s="11">
        <v>1423.0609327650945</v>
      </c>
      <c r="AD69" s="11">
        <v>1547.8098492074034</v>
      </c>
      <c r="AE69" s="11">
        <v>1671.357229955692</v>
      </c>
      <c r="AF69" s="11">
        <v>1664.5274481159981</v>
      </c>
      <c r="AG69" s="11">
        <v>1479.216916780355</v>
      </c>
      <c r="AH69" s="11">
        <v>1393.1911770032236</v>
      </c>
      <c r="AI69" s="11">
        <v>1255.752357266175</v>
      </c>
      <c r="AJ69" s="11">
        <v>1387.836965314081</v>
      </c>
      <c r="AK69" s="11">
        <v>1605.9683927126973</v>
      </c>
      <c r="AL69" s="11">
        <v>1661.8292626978475</v>
      </c>
      <c r="AM69" s="11">
        <v>1746.1686365886346</v>
      </c>
      <c r="AN69" s="11">
        <v>1774.98441367154</v>
      </c>
      <c r="AO69" s="11">
        <v>1767.5433241980468</v>
      </c>
      <c r="AP69" s="11">
        <v>1737.25197696459</v>
      </c>
      <c r="AQ69" s="11">
        <v>1706.686595274602</v>
      </c>
      <c r="AR69" s="11">
        <v>1513.513382993879</v>
      </c>
      <c r="AS69" s="11">
        <v>1605.6100399618492</v>
      </c>
      <c r="AT69" s="11">
        <v>1680.0630938439438</v>
      </c>
      <c r="AU69" s="11">
        <v>1822.8772048437145</v>
      </c>
      <c r="AV69" s="11">
        <v>1746.0</v>
      </c>
      <c r="AW69" s="11">
        <v>1750.9999999999995</v>
      </c>
      <c r="AX69" s="11">
        <v>1818.0000000000002</v>
      </c>
      <c r="AY69" s="11">
        <v>1911.9999999999998</v>
      </c>
      <c r="AZ69" s="11">
        <v>1875.0</v>
      </c>
      <c r="BA69" s="11">
        <v>1788.0</v>
      </c>
      <c r="BB69" s="11">
        <v>1769.081</v>
      </c>
      <c r="BC69" s="11">
        <v>1680.0589999999997</v>
      </c>
      <c r="BD69" s="11">
        <v>1872.80001</v>
      </c>
      <c r="BE69" s="11">
        <v>1881.7146900000002</v>
      </c>
      <c r="BF69" s="11">
        <v>2166.4296999999997</v>
      </c>
      <c r="BG69" s="11">
        <v>2546.391800000001</v>
      </c>
      <c r="BH69" s="11">
        <v>2470.188559999999</v>
      </c>
      <c r="BI69" s="11">
        <v>2477.0157299999996</v>
      </c>
      <c r="BJ69" s="11">
        <v>2135.6570899999997</v>
      </c>
      <c r="BK69" s="11">
        <v>2742.363709999999</v>
      </c>
      <c r="BL69" s="11">
        <v>2419.13181</v>
      </c>
      <c r="BM69" s="11">
        <v>2052.9749999999995</v>
      </c>
      <c r="BN69" s="11">
        <v>2049.1369999999997</v>
      </c>
      <c r="BO69" s="11">
        <v>2051.717718735</v>
      </c>
      <c r="BP69" s="11">
        <v>2154.375675115</v>
      </c>
      <c r="BQ69" s="11">
        <v>1891.6844157750002</v>
      </c>
      <c r="BR69" s="11">
        <v>1743.6231777750006</v>
      </c>
      <c r="BS69" s="11">
        <v>1698.7550000000006</v>
      </c>
      <c r="BT69" s="11">
        <v>1915.372</v>
      </c>
      <c r="BU69" s="11">
        <v>1564.0760000000005</v>
      </c>
      <c r="BV69" s="11">
        <v>1662.1070000000002</v>
      </c>
      <c r="BW69" s="11">
        <v>2417.675</v>
      </c>
      <c r="BX69" s="11">
        <v>1737.6039999999998</v>
      </c>
      <c r="BY69" s="11">
        <v>1784.08930648719</v>
      </c>
      <c r="BZ69" s="11">
        <v>1767.7193524076938</v>
      </c>
      <c r="CA69" s="11">
        <v>1780.4983139262877</v>
      </c>
      <c r="CB69" s="11">
        <v>1792.5319642649774</v>
      </c>
      <c r="CC69" s="11">
        <v>1804.2068899190053</v>
      </c>
      <c r="CD69" s="11">
        <v>1814.9954465824012</v>
      </c>
      <c r="CE69" s="11">
        <v>1825.2639736897254</v>
      </c>
      <c r="CF69" s="11">
        <v>1834.1609402632384</v>
      </c>
      <c r="CG69" s="11">
        <v>1842.339452919874</v>
      </c>
      <c r="CH69" s="11">
        <v>1854.0989993896292</v>
      </c>
      <c r="CI69" s="11">
        <v>1865.8682257423134</v>
      </c>
      <c r="CJ69" s="11">
        <v>1877.7147126368945</v>
      </c>
      <c r="CK69" s="11">
        <v>1890.3302275504539</v>
      </c>
      <c r="CL69" s="11">
        <v>1903.2054442263288</v>
      </c>
      <c r="CM69" s="11">
        <v>1917.0654512832552</v>
      </c>
      <c r="CN69" s="11">
        <v>1931.7306983852905</v>
      </c>
      <c r="CO69" s="11">
        <v>1947.9418893134934</v>
      </c>
      <c r="CP69" s="11">
        <v>1965.8185706821423</v>
      </c>
      <c r="CQ69" s="11">
        <v>1985.1454858923717</v>
      </c>
      <c r="CR69" s="11">
        <v>2007.5177868062055</v>
      </c>
      <c r="CS69" s="11">
        <v>2032.319764694963</v>
      </c>
      <c r="CT69" s="11">
        <v>2060.101103444442</v>
      </c>
      <c r="CU69" s="11">
        <v>2090.4032927629632</v>
      </c>
      <c r="CV69" s="11">
        <v>2122.6781040755595</v>
      </c>
      <c r="CW69" s="11">
        <v>2157.542009236251</v>
      </c>
      <c r="CX69" s="11">
        <v>2193.66081706532</v>
      </c>
      <c r="CY69" s="11">
        <v>2231.5149777372208</v>
      </c>
    </row>
    <row r="70" ht="15.75" customHeight="1">
      <c r="A70" s="5" t="s">
        <v>87</v>
      </c>
      <c r="B70" s="5" t="s">
        <v>62</v>
      </c>
      <c r="C70" s="8">
        <v>35.067326790757875</v>
      </c>
      <c r="D70" s="8">
        <v>36.61440212593009</v>
      </c>
      <c r="E70" s="8">
        <v>38.02083424881393</v>
      </c>
      <c r="F70" s="8">
        <v>39.489012172214615</v>
      </c>
      <c r="G70" s="8">
        <v>41.93311677600664</v>
      </c>
      <c r="H70" s="8">
        <v>45.95688477635479</v>
      </c>
      <c r="I70" s="8">
        <v>47.35988657698769</v>
      </c>
      <c r="J70" s="8">
        <v>44.28374509846066</v>
      </c>
      <c r="K70" s="8">
        <v>46.774159052640336</v>
      </c>
      <c r="L70" s="8">
        <v>51.36821812720662</v>
      </c>
      <c r="M70" s="8">
        <v>47.61801832637063</v>
      </c>
      <c r="N70" s="8">
        <v>48.73287305792489</v>
      </c>
      <c r="O70" s="8">
        <v>50.582674331742226</v>
      </c>
      <c r="P70" s="8">
        <v>54.58328765689655</v>
      </c>
      <c r="Q70" s="8">
        <v>56.7280966442944</v>
      </c>
      <c r="R70" s="8">
        <v>57.96301265463143</v>
      </c>
      <c r="S70" s="8">
        <v>58.7356927416548</v>
      </c>
      <c r="T70" s="8">
        <v>57.851527181476</v>
      </c>
      <c r="U70" s="8">
        <v>61.076887677918755</v>
      </c>
      <c r="V70" s="8">
        <v>60.9748355909534</v>
      </c>
      <c r="W70" s="8">
        <v>57.866106051042486</v>
      </c>
      <c r="X70" s="8">
        <v>62.467883350673375</v>
      </c>
      <c r="Y70" s="8">
        <v>65.83474463996724</v>
      </c>
      <c r="Z70" s="8">
        <v>70.27100889099046</v>
      </c>
      <c r="AA70" s="8">
        <v>64.18475963726694</v>
      </c>
      <c r="AB70" s="8">
        <v>54.54898443438719</v>
      </c>
      <c r="AC70" s="8">
        <v>57.89440620961271</v>
      </c>
      <c r="AD70" s="8">
        <v>62.96956797987279</v>
      </c>
      <c r="AE70" s="8">
        <v>67.99584765805703</v>
      </c>
      <c r="AF70" s="8">
        <v>67.7179915557312</v>
      </c>
      <c r="AG70" s="8">
        <v>60.17900082873621</v>
      </c>
      <c r="AH70" s="8">
        <v>56.67921455221857</v>
      </c>
      <c r="AI70" s="8">
        <v>51.087789283192585</v>
      </c>
      <c r="AJ70" s="8">
        <v>56.46138908928411</v>
      </c>
      <c r="AK70" s="8">
        <v>65.33563275245602</v>
      </c>
      <c r="AL70" s="8">
        <v>67.60822124370124</v>
      </c>
      <c r="AM70" s="8">
        <v>71.03940107520016</v>
      </c>
      <c r="AN70" s="8">
        <v>72.21171370445761</v>
      </c>
      <c r="AO70" s="8">
        <v>71.90898776581248</v>
      </c>
      <c r="AP70" s="8">
        <v>70.67664449716366</v>
      </c>
      <c r="AQ70" s="8">
        <v>69.4331526811993</v>
      </c>
      <c r="AR70" s="8">
        <v>61.57428440430449</v>
      </c>
      <c r="AS70" s="8">
        <v>65.32105388288954</v>
      </c>
      <c r="AT70" s="8">
        <v>68.3500284304662</v>
      </c>
      <c r="AU70" s="8">
        <v>74.16013674298935</v>
      </c>
      <c r="AV70" s="8">
        <v>71.03254043069828</v>
      </c>
      <c r="AW70" s="8">
        <v>78.28995459446992</v>
      </c>
      <c r="AX70" s="8">
        <v>87.83674910643977</v>
      </c>
      <c r="AY70" s="8">
        <v>95.20934195309235</v>
      </c>
      <c r="AZ70" s="8">
        <v>96.5441310054757</v>
      </c>
      <c r="BA70" s="8">
        <v>118.94638463696279</v>
      </c>
      <c r="BB70" s="8">
        <v>113.8170722774517</v>
      </c>
      <c r="BC70" s="8">
        <v>130.5523414742357</v>
      </c>
      <c r="BD70" s="8">
        <v>144.62867372189942</v>
      </c>
      <c r="BE70" s="8">
        <v>168.59328166988436</v>
      </c>
      <c r="BF70" s="8">
        <v>168.3585109492754</v>
      </c>
      <c r="BG70" s="8">
        <v>167.7224188230291</v>
      </c>
      <c r="BH70" s="8">
        <v>142.9977452475291</v>
      </c>
      <c r="BI70" s="8">
        <v>75.34010556461352</v>
      </c>
      <c r="BJ70" s="8">
        <v>83.59346503916385</v>
      </c>
      <c r="BK70" s="8">
        <v>64.91647645763241</v>
      </c>
      <c r="BL70" s="8">
        <v>63.48684586017889</v>
      </c>
      <c r="BM70" s="8">
        <v>70.70594794516073</v>
      </c>
      <c r="BN70" s="8">
        <v>67.42138280676633</v>
      </c>
      <c r="BO70" s="8">
        <v>73.0452103608678</v>
      </c>
      <c r="BP70" s="8">
        <v>78.3613138629247</v>
      </c>
      <c r="BQ70" s="8">
        <v>90.05905470601934</v>
      </c>
      <c r="BR70" s="8">
        <v>94.81631661106697</v>
      </c>
      <c r="BS70" s="8">
        <v>120.62280956779047</v>
      </c>
      <c r="BT70" s="8">
        <v>83.4319305677109</v>
      </c>
      <c r="BU70" s="8">
        <v>102.00806045683949</v>
      </c>
      <c r="BV70" s="8">
        <v>121.55778244380829</v>
      </c>
      <c r="BW70" s="8">
        <v>113.9496316267755</v>
      </c>
      <c r="BX70" s="8">
        <v>109.6457925188354</v>
      </c>
      <c r="BY70" s="8">
        <v>112.57909508390138</v>
      </c>
      <c r="BZ70" s="8">
        <v>59.601488364219676</v>
      </c>
      <c r="CA70" s="8">
        <v>61.68339161445874</v>
      </c>
      <c r="CB70" s="8">
        <v>63.76470563612156</v>
      </c>
      <c r="CC70" s="8">
        <v>65.85196464268574</v>
      </c>
      <c r="CD70" s="8">
        <v>67.92771978133851</v>
      </c>
      <c r="CE70" s="8">
        <v>69.99914019602329</v>
      </c>
      <c r="CF70" s="8">
        <v>72.04064627902017</v>
      </c>
      <c r="CG70" s="8">
        <v>74.06806736187582</v>
      </c>
      <c r="CH70" s="8">
        <v>76.20015733238915</v>
      </c>
      <c r="CI70" s="8">
        <v>78.3384281375179</v>
      </c>
      <c r="CJ70" s="8">
        <v>80.48418336557961</v>
      </c>
      <c r="CK70" s="8">
        <v>82.65655718327116</v>
      </c>
      <c r="CL70" s="8">
        <v>84.84060852266748</v>
      </c>
      <c r="CM70" s="8">
        <v>87.05657545318218</v>
      </c>
      <c r="CN70" s="8">
        <v>89.29895369762107</v>
      </c>
      <c r="CO70" s="8">
        <v>91.58950176872622</v>
      </c>
      <c r="CP70" s="8">
        <v>93.93294141926845</v>
      </c>
      <c r="CQ70" s="8">
        <v>96.32506666821882</v>
      </c>
      <c r="CR70" s="8">
        <v>98.81817340228054</v>
      </c>
      <c r="CS70" s="8">
        <v>101.40080143942168</v>
      </c>
      <c r="CT70" s="8">
        <v>104.09941991998858</v>
      </c>
      <c r="CU70" s="8">
        <v>106.91245421693839</v>
      </c>
      <c r="CV70" s="8">
        <v>109.83769731787288</v>
      </c>
      <c r="CW70" s="8">
        <v>112.91250498488353</v>
      </c>
      <c r="CX70" s="8">
        <v>116.11429204054912</v>
      </c>
      <c r="CY70" s="8">
        <v>119.48005377694108</v>
      </c>
    </row>
    <row r="71" ht="15.75" customHeight="1">
      <c r="A71" s="5" t="s">
        <v>87</v>
      </c>
      <c r="B71" s="5" t="s">
        <v>64</v>
      </c>
      <c r="C71" s="8">
        <v>25.93598136488522</v>
      </c>
      <c r="D71" s="8">
        <v>27.08020650934862</v>
      </c>
      <c r="E71" s="8">
        <v>28.120411186133527</v>
      </c>
      <c r="F71" s="8">
        <v>29.206283385313874</v>
      </c>
      <c r="G71" s="8">
        <v>31.013956146799845</v>
      </c>
      <c r="H71" s="8">
        <v>33.9899563562357</v>
      </c>
      <c r="I71" s="8">
        <v>35.027623948443086</v>
      </c>
      <c r="J71" s="8">
        <v>32.75249335354828</v>
      </c>
      <c r="K71" s="8">
        <v>34.59441675683083</v>
      </c>
      <c r="L71" s="8">
        <v>37.99220727728007</v>
      </c>
      <c r="M71" s="8">
        <v>35.218539562901775</v>
      </c>
      <c r="N71" s="8">
        <v>36.04309205059713</v>
      </c>
      <c r="O71" s="8">
        <v>37.41121490902704</v>
      </c>
      <c r="P71" s="8">
        <v>40.3700897975646</v>
      </c>
      <c r="Q71" s="8">
        <v>41.956401929661595</v>
      </c>
      <c r="R71" s="8">
        <v>42.86975237757029</v>
      </c>
      <c r="S71" s="8">
        <v>43.44123067865762</v>
      </c>
      <c r="T71" s="8">
        <v>42.78729712880076</v>
      </c>
      <c r="U71" s="8">
        <v>45.172790902817866</v>
      </c>
      <c r="V71" s="8">
        <v>45.09731263663652</v>
      </c>
      <c r="W71" s="8">
        <v>42.79807973825524</v>
      </c>
      <c r="X71" s="8">
        <v>46.20157869900392</v>
      </c>
      <c r="Y71" s="8">
        <v>48.69172721184388</v>
      </c>
      <c r="Z71" s="8">
        <v>51.97281184172702</v>
      </c>
      <c r="AA71" s="8">
        <v>47.47138953005476</v>
      </c>
      <c r="AB71" s="8">
        <v>40.34471895178937</v>
      </c>
      <c r="AC71" s="8">
        <v>42.819010686019816</v>
      </c>
      <c r="AD71" s="8">
        <v>46.57262731846683</v>
      </c>
      <c r="AE71" s="8">
        <v>50.29009049568411</v>
      </c>
      <c r="AF71" s="8">
        <v>50.084586644904654</v>
      </c>
      <c r="AG71" s="8">
        <v>44.50870901465091</v>
      </c>
      <c r="AH71" s="8">
        <v>41.92024847443188</v>
      </c>
      <c r="AI71" s="8">
        <v>37.784800613067475</v>
      </c>
      <c r="AJ71" s="8">
        <v>41.75914360375909</v>
      </c>
      <c r="AK71" s="8">
        <v>48.32258140581413</v>
      </c>
      <c r="AL71" s="8">
        <v>50.00339993842388</v>
      </c>
      <c r="AM71" s="8">
        <v>52.54111878709244</v>
      </c>
      <c r="AN71" s="8">
        <v>53.40816744146132</v>
      </c>
      <c r="AO71" s="8">
        <v>53.18426972749481</v>
      </c>
      <c r="AP71" s="8">
        <v>52.27282209301926</v>
      </c>
      <c r="AQ71" s="8">
        <v>51.353128933666746</v>
      </c>
      <c r="AR71" s="8">
        <v>45.540668166558866</v>
      </c>
      <c r="AS71" s="8">
        <v>48.31179879635964</v>
      </c>
      <c r="AT71" s="8">
        <v>50.55204447831349</v>
      </c>
      <c r="AU71" s="8">
        <v>54.84923148149505</v>
      </c>
      <c r="AV71" s="8">
        <v>52.53604461793738</v>
      </c>
      <c r="AW71" s="8">
        <v>49.0721842655696</v>
      </c>
      <c r="AX71" s="8">
        <v>38.49671971050841</v>
      </c>
      <c r="AY71" s="8">
        <v>59.92525294861711</v>
      </c>
      <c r="AZ71" s="8">
        <v>48.970157633028585</v>
      </c>
      <c r="BA71" s="8">
        <v>37.096321572489394</v>
      </c>
      <c r="BB71" s="8">
        <v>37.09604956960306</v>
      </c>
      <c r="BC71" s="8">
        <v>22.79635086004504</v>
      </c>
      <c r="BD71" s="8">
        <v>21.44584570493631</v>
      </c>
      <c r="BE71" s="8">
        <v>16.378087830108747</v>
      </c>
      <c r="BF71" s="8">
        <v>21.614899934171497</v>
      </c>
      <c r="BG71" s="8">
        <v>68.63420754115086</v>
      </c>
      <c r="BH71" s="8">
        <v>63.154818937491164</v>
      </c>
      <c r="BI71" s="8">
        <v>59.95849453712498</v>
      </c>
      <c r="BJ71" s="8">
        <v>23.392735557202514</v>
      </c>
      <c r="BK71" s="8">
        <v>19.16868926340073</v>
      </c>
      <c r="BL71" s="8">
        <v>18.730408766768914</v>
      </c>
      <c r="BM71" s="8">
        <v>17.766732757738282</v>
      </c>
      <c r="BN71" s="8">
        <v>15.111053150069106</v>
      </c>
      <c r="BO71" s="8">
        <v>14.358141422303818</v>
      </c>
      <c r="BP71" s="8">
        <v>9.932622552272626</v>
      </c>
      <c r="BQ71" s="8">
        <v>11.445723624405087</v>
      </c>
      <c r="BR71" s="8">
        <v>12.826142681470005</v>
      </c>
      <c r="BS71" s="8">
        <v>9.196277566875585</v>
      </c>
      <c r="BT71" s="8">
        <v>14.41402103873839</v>
      </c>
      <c r="BU71" s="8">
        <v>16.399641567510933</v>
      </c>
      <c r="BV71" s="8">
        <v>21.37956188280392</v>
      </c>
      <c r="BW71" s="8">
        <v>15.662201294626685</v>
      </c>
      <c r="BX71" s="8">
        <v>11.724675682173503</v>
      </c>
      <c r="BY71" s="8">
        <v>12.03834044269934</v>
      </c>
      <c r="BZ71" s="8">
        <v>60.20488707253753</v>
      </c>
      <c r="CA71" s="8">
        <v>61.7732521849116</v>
      </c>
      <c r="CB71" s="8">
        <v>63.3286795677227</v>
      </c>
      <c r="CC71" s="8">
        <v>64.88063050417531</v>
      </c>
      <c r="CD71" s="8">
        <v>66.41440408238486</v>
      </c>
      <c r="CE71" s="8">
        <v>67.93970820310142</v>
      </c>
      <c r="CF71" s="8">
        <v>69.43325788122183</v>
      </c>
      <c r="CG71" s="8">
        <v>70.9128916063496</v>
      </c>
      <c r="CH71" s="8">
        <v>72.49903842027516</v>
      </c>
      <c r="CI71" s="8">
        <v>74.09449568778291</v>
      </c>
      <c r="CJ71" s="8">
        <v>75.70140078137956</v>
      </c>
      <c r="CK71" s="8">
        <v>77.33920408876247</v>
      </c>
      <c r="CL71" s="8">
        <v>78.99269646460061</v>
      </c>
      <c r="CM71" s="8">
        <v>80.68120023562415</v>
      </c>
      <c r="CN71" s="8">
        <v>82.39759256768184</v>
      </c>
      <c r="CO71" s="8">
        <v>84.16126882779508</v>
      </c>
      <c r="CP71" s="8">
        <v>85.97381968305035</v>
      </c>
      <c r="CQ71" s="8">
        <v>87.82713973404998</v>
      </c>
      <c r="CR71" s="8">
        <v>89.7688833580969</v>
      </c>
      <c r="CS71" s="8">
        <v>91.78226222348349</v>
      </c>
      <c r="CT71" s="8">
        <v>93.88781670717663</v>
      </c>
      <c r="CU71" s="8">
        <v>96.07755962117062</v>
      </c>
      <c r="CV71" s="8">
        <v>98.34253449529888</v>
      </c>
      <c r="CW71" s="8">
        <v>100.71318650952617</v>
      </c>
      <c r="CX71" s="8">
        <v>103.16006224829607</v>
      </c>
      <c r="CY71" s="8">
        <v>105.71356171850721</v>
      </c>
    </row>
    <row r="72" ht="15.75" customHeight="1">
      <c r="A72" s="5" t="s">
        <v>87</v>
      </c>
      <c r="B72" s="5" t="s">
        <v>65</v>
      </c>
      <c r="C72" s="8">
        <v>42.1757595621852</v>
      </c>
      <c r="D72" s="8">
        <v>44.036439669059135</v>
      </c>
      <c r="E72" s="8">
        <v>45.72796703894453</v>
      </c>
      <c r="F72" s="8">
        <v>47.493756586044405</v>
      </c>
      <c r="G72" s="8">
        <v>50.43330110078427</v>
      </c>
      <c r="H72" s="8">
        <v>55.27271964926127</v>
      </c>
      <c r="I72" s="8">
        <v>56.96012134263475</v>
      </c>
      <c r="J72" s="8">
        <v>53.26042093057443</v>
      </c>
      <c r="K72" s="8">
        <v>56.25566207822516</v>
      </c>
      <c r="L72" s="8">
        <v>61.78097434680812</v>
      </c>
      <c r="M72" s="8">
        <v>57.2705785001564</v>
      </c>
      <c r="N72" s="8">
        <v>58.61142336652896</v>
      </c>
      <c r="O72" s="8">
        <v>60.83619442557945</v>
      </c>
      <c r="P72" s="8">
        <v>65.64776465760102</v>
      </c>
      <c r="Q72" s="8">
        <v>68.22734389667625</v>
      </c>
      <c r="R72" s="8">
        <v>69.71258744096586</v>
      </c>
      <c r="S72" s="8">
        <v>70.64189607527484</v>
      </c>
      <c r="T72" s="8">
        <v>69.5785029543286</v>
      </c>
      <c r="U72" s="8">
        <v>73.45767029465726</v>
      </c>
      <c r="V72" s="8">
        <v>73.33493141842776</v>
      </c>
      <c r="W72" s="8">
        <v>69.59603707950426</v>
      </c>
      <c r="X72" s="8">
        <v>75.13063212023903</v>
      </c>
      <c r="Y72" s="8">
        <v>79.17998361668418</v>
      </c>
      <c r="Z72" s="8">
        <v>84.51551476571903</v>
      </c>
      <c r="AA72" s="8">
        <v>77.19553321445278</v>
      </c>
      <c r="AB72" s="8">
        <v>65.60650789248186</v>
      </c>
      <c r="AC72" s="8">
        <v>69.63007391072756</v>
      </c>
      <c r="AD72" s="8">
        <v>75.73401231010668</v>
      </c>
      <c r="AE72" s="8">
        <v>81.77915981919102</v>
      </c>
      <c r="AF72" s="8">
        <v>81.44498002172585</v>
      </c>
      <c r="AG72" s="8">
        <v>72.37777446766334</v>
      </c>
      <c r="AH72" s="8">
        <v>68.16855300638146</v>
      </c>
      <c r="AI72" s="8">
        <v>61.443700291959026</v>
      </c>
      <c r="AJ72" s="8">
        <v>67.90657254787482</v>
      </c>
      <c r="AK72" s="8">
        <v>78.57969768420047</v>
      </c>
      <c r="AL72" s="8">
        <v>81.31295837334456</v>
      </c>
      <c r="AM72" s="8">
        <v>85.43966630438813</v>
      </c>
      <c r="AN72" s="8">
        <v>86.8496162523353</v>
      </c>
      <c r="AO72" s="8">
        <v>86.48552530015873</v>
      </c>
      <c r="AP72" s="8">
        <v>85.00337601325306</v>
      </c>
      <c r="AQ72" s="8">
        <v>83.50781827768365</v>
      </c>
      <c r="AR72" s="8">
        <v>74.05589338888501</v>
      </c>
      <c r="AS72" s="8">
        <v>78.56216355902482</v>
      </c>
      <c r="AT72" s="8">
        <v>82.2051359190463</v>
      </c>
      <c r="AU72" s="8">
        <v>89.19300051110335</v>
      </c>
      <c r="AV72" s="8">
        <v>85.43141495136429</v>
      </c>
      <c r="AW72" s="8">
        <v>84.63786113996049</v>
      </c>
      <c r="AX72" s="8">
        <v>60.66653118305183</v>
      </c>
      <c r="AY72" s="8">
        <v>80.86540509829052</v>
      </c>
      <c r="AZ72" s="8">
        <v>73.48571136149573</v>
      </c>
      <c r="BA72" s="8">
        <v>64.95729379054785</v>
      </c>
      <c r="BB72" s="8">
        <v>75.31187815294524</v>
      </c>
      <c r="BC72" s="8">
        <v>53.25030766571931</v>
      </c>
      <c r="BD72" s="8">
        <v>47.67548057316432</v>
      </c>
      <c r="BE72" s="8">
        <v>48.90311450000685</v>
      </c>
      <c r="BF72" s="8">
        <v>44.7558871165531</v>
      </c>
      <c r="BG72" s="8">
        <v>97.38260763582001</v>
      </c>
      <c r="BH72" s="8">
        <v>92.82978681497976</v>
      </c>
      <c r="BI72" s="8">
        <v>103.96327089826148</v>
      </c>
      <c r="BJ72" s="8">
        <v>78.32645080363365</v>
      </c>
      <c r="BK72" s="8">
        <v>101.37894077896685</v>
      </c>
      <c r="BL72" s="8">
        <v>100.51651627305222</v>
      </c>
      <c r="BM72" s="8">
        <v>94.29231929710097</v>
      </c>
      <c r="BN72" s="8">
        <v>98.82256404316459</v>
      </c>
      <c r="BO72" s="8">
        <v>102.82608523682839</v>
      </c>
      <c r="BP72" s="8">
        <v>106.0912926748027</v>
      </c>
      <c r="BQ72" s="8">
        <v>108.57658804457557</v>
      </c>
      <c r="BR72" s="8">
        <v>107.31049053246302</v>
      </c>
      <c r="BS72" s="8">
        <v>77.00791286533396</v>
      </c>
      <c r="BT72" s="8">
        <v>122.7510483935507</v>
      </c>
      <c r="BU72" s="8">
        <v>120.63029797564961</v>
      </c>
      <c r="BV72" s="8">
        <v>124.46165567338781</v>
      </c>
      <c r="BW72" s="8">
        <v>133.06716707859778</v>
      </c>
      <c r="BX72" s="8">
        <v>130.6575317989911</v>
      </c>
      <c r="BY72" s="8">
        <v>134.1529515899998</v>
      </c>
      <c r="BZ72" s="8">
        <v>88.671778618399</v>
      </c>
      <c r="CA72" s="8">
        <v>88.6921567943009</v>
      </c>
      <c r="CB72" s="8">
        <v>88.68709803301954</v>
      </c>
      <c r="CC72" s="8">
        <v>88.67321855705904</v>
      </c>
      <c r="CD72" s="8">
        <v>88.62647145698338</v>
      </c>
      <c r="CE72" s="8">
        <v>88.55978798677188</v>
      </c>
      <c r="CF72" s="8">
        <v>88.43270800745995</v>
      </c>
      <c r="CG72" s="8">
        <v>88.26825320728221</v>
      </c>
      <c r="CH72" s="8">
        <v>88.24429917517591</v>
      </c>
      <c r="CI72" s="8">
        <v>88.20217143734408</v>
      </c>
      <c r="CJ72" s="8">
        <v>88.13940417030153</v>
      </c>
      <c r="CK72" s="8">
        <v>88.08114654893143</v>
      </c>
      <c r="CL72" s="8">
        <v>88.00307097572204</v>
      </c>
      <c r="CM72" s="8">
        <v>87.93562489384021</v>
      </c>
      <c r="CN72" s="8">
        <v>87.87354427660648</v>
      </c>
      <c r="CO72" s="8">
        <v>87.85376528957204</v>
      </c>
      <c r="CP72" s="8">
        <v>87.8903013398849</v>
      </c>
      <c r="CQ72" s="8">
        <v>87.98670673577453</v>
      </c>
      <c r="CR72" s="8">
        <v>88.22664874313159</v>
      </c>
      <c r="CS72" s="8">
        <v>88.60398341313066</v>
      </c>
      <c r="CT72" s="8">
        <v>89.16520670092996</v>
      </c>
      <c r="CU72" s="8">
        <v>89.91750149321342</v>
      </c>
      <c r="CV72" s="8">
        <v>90.8671254964338</v>
      </c>
      <c r="CW72" s="8">
        <v>92.07141261298602</v>
      </c>
      <c r="CX72" s="8">
        <v>93.50738050673044</v>
      </c>
      <c r="CY72" s="8">
        <v>95.22888706116646</v>
      </c>
    </row>
    <row r="73" ht="15.75" customHeight="1">
      <c r="A73" s="10" t="s">
        <v>87</v>
      </c>
      <c r="B73" s="10" t="s">
        <v>66</v>
      </c>
      <c r="C73" s="11">
        <v>103.1790677178283</v>
      </c>
      <c r="D73" s="11">
        <v>107.73104830433785</v>
      </c>
      <c r="E73" s="11">
        <v>111.86921247389198</v>
      </c>
      <c r="F73" s="11">
        <v>116.1890521435729</v>
      </c>
      <c r="G73" s="11">
        <v>123.38037402359075</v>
      </c>
      <c r="H73" s="11">
        <v>135.21956078185175</v>
      </c>
      <c r="I73" s="11">
        <v>139.34763186806552</v>
      </c>
      <c r="J73" s="11">
        <v>130.29665938258339</v>
      </c>
      <c r="K73" s="11">
        <v>137.62423788769632</v>
      </c>
      <c r="L73" s="11">
        <v>151.1413997512948</v>
      </c>
      <c r="M73" s="11">
        <v>140.1071363894288</v>
      </c>
      <c r="N73" s="11">
        <v>143.38738847505098</v>
      </c>
      <c r="O73" s="11">
        <v>148.8300836663487</v>
      </c>
      <c r="P73" s="11">
        <v>160.60114211206218</v>
      </c>
      <c r="Q73" s="11">
        <v>166.91184247063225</v>
      </c>
      <c r="R73" s="11">
        <v>170.54535247316758</v>
      </c>
      <c r="S73" s="11">
        <v>172.81881949558726</v>
      </c>
      <c r="T73" s="11">
        <v>170.21732726460536</v>
      </c>
      <c r="U73" s="11">
        <v>179.7073488753939</v>
      </c>
      <c r="V73" s="11">
        <v>179.40707964601768</v>
      </c>
      <c r="W73" s="11">
        <v>170.26022286880197</v>
      </c>
      <c r="X73" s="11">
        <v>183.80009416991632</v>
      </c>
      <c r="Y73" s="11">
        <v>193.7064554684953</v>
      </c>
      <c r="Z73" s="11">
        <v>206.7593354984365</v>
      </c>
      <c r="AA73" s="11">
        <v>188.85168238177448</v>
      </c>
      <c r="AB73" s="11">
        <v>160.5002112786584</v>
      </c>
      <c r="AC73" s="11">
        <v>170.34349080636008</v>
      </c>
      <c r="AD73" s="11">
        <v>185.2762076084463</v>
      </c>
      <c r="AE73" s="11">
        <v>200.06509797293216</v>
      </c>
      <c r="AF73" s="11">
        <v>199.2475582223617</v>
      </c>
      <c r="AG73" s="11">
        <v>177.06548431105045</v>
      </c>
      <c r="AH73" s="11">
        <v>166.76801603303193</v>
      </c>
      <c r="AI73" s="11">
        <v>150.31629018821909</v>
      </c>
      <c r="AJ73" s="11">
        <v>166.127105240918</v>
      </c>
      <c r="AK73" s="11">
        <v>192.23791184247062</v>
      </c>
      <c r="AL73" s="11">
        <v>198.92457955546968</v>
      </c>
      <c r="AM73" s="11">
        <v>209.02018616668073</v>
      </c>
      <c r="AN73" s="11">
        <v>212.46949739825422</v>
      </c>
      <c r="AO73" s="11">
        <v>211.57878279346602</v>
      </c>
      <c r="AP73" s="11">
        <v>207.95284260343598</v>
      </c>
      <c r="AQ73" s="11">
        <v>204.2940998925497</v>
      </c>
      <c r="AR73" s="11">
        <v>181.17084595974836</v>
      </c>
      <c r="AS73" s="11">
        <v>192.195016238274</v>
      </c>
      <c r="AT73" s="11">
        <v>201.10720882782599</v>
      </c>
      <c r="AU73" s="11">
        <v>218.20236873558775</v>
      </c>
      <c r="AV73" s="11">
        <v>208.99999999999994</v>
      </c>
      <c r="AW73" s="11">
        <v>212.0</v>
      </c>
      <c r="AX73" s="11">
        <v>187.0</v>
      </c>
      <c r="AY73" s="11">
        <v>235.99999999999997</v>
      </c>
      <c r="AZ73" s="11">
        <v>219.00000000000003</v>
      </c>
      <c r="BA73" s="11">
        <v>221.00000000000003</v>
      </c>
      <c r="BB73" s="11">
        <v>226.225</v>
      </c>
      <c r="BC73" s="11">
        <v>206.59900000000005</v>
      </c>
      <c r="BD73" s="11">
        <v>213.75000000000006</v>
      </c>
      <c r="BE73" s="11">
        <v>233.87448399999994</v>
      </c>
      <c r="BF73" s="11">
        <v>234.72929799999997</v>
      </c>
      <c r="BG73" s="11">
        <v>333.73923399999995</v>
      </c>
      <c r="BH73" s="11">
        <v>298.98235100000005</v>
      </c>
      <c r="BI73" s="11">
        <v>239.26187099999999</v>
      </c>
      <c r="BJ73" s="11">
        <v>185.3126514</v>
      </c>
      <c r="BK73" s="11">
        <v>185.4641065</v>
      </c>
      <c r="BL73" s="11">
        <v>182.73377090000002</v>
      </c>
      <c r="BM73" s="11">
        <v>182.765</v>
      </c>
      <c r="BN73" s="11">
        <v>181.35500000000002</v>
      </c>
      <c r="BO73" s="11">
        <v>190.22943702</v>
      </c>
      <c r="BP73" s="11">
        <v>194.38522909000002</v>
      </c>
      <c r="BQ73" s="11">
        <v>210.08136637500002</v>
      </c>
      <c r="BR73" s="11">
        <v>214.952949825</v>
      </c>
      <c r="BS73" s="11">
        <v>206.82700000000003</v>
      </c>
      <c r="BT73" s="11">
        <v>220.59699999999998</v>
      </c>
      <c r="BU73" s="11">
        <v>239.038</v>
      </c>
      <c r="BV73" s="11">
        <v>267.399</v>
      </c>
      <c r="BW73" s="11">
        <v>262.679</v>
      </c>
      <c r="BX73" s="11">
        <v>252.02800000000002</v>
      </c>
      <c r="BY73" s="11">
        <v>258.7703871166005</v>
      </c>
      <c r="BZ73" s="11">
        <v>208.4781540551562</v>
      </c>
      <c r="CA73" s="11">
        <v>212.14880059367124</v>
      </c>
      <c r="CB73" s="11">
        <v>215.7804832368638</v>
      </c>
      <c r="CC73" s="11">
        <v>219.4058137039201</v>
      </c>
      <c r="CD73" s="11">
        <v>222.96859532070675</v>
      </c>
      <c r="CE73" s="11">
        <v>226.4986363858966</v>
      </c>
      <c r="CF73" s="11">
        <v>229.90661216770195</v>
      </c>
      <c r="CG73" s="11">
        <v>233.24921217550764</v>
      </c>
      <c r="CH73" s="11">
        <v>236.94349492784022</v>
      </c>
      <c r="CI73" s="11">
        <v>240.63509526264488</v>
      </c>
      <c r="CJ73" s="11">
        <v>244.3249883172607</v>
      </c>
      <c r="CK73" s="11">
        <v>248.07690782096506</v>
      </c>
      <c r="CL73" s="11">
        <v>251.83637596299013</v>
      </c>
      <c r="CM73" s="11">
        <v>255.67340058264654</v>
      </c>
      <c r="CN73" s="11">
        <v>259.5700905419094</v>
      </c>
      <c r="CO73" s="11">
        <v>263.60453588609334</v>
      </c>
      <c r="CP73" s="11">
        <v>267.7970624422037</v>
      </c>
      <c r="CQ73" s="11">
        <v>272.13891313804334</v>
      </c>
      <c r="CR73" s="11">
        <v>276.813705503509</v>
      </c>
      <c r="CS73" s="11">
        <v>281.78704707603583</v>
      </c>
      <c r="CT73" s="11">
        <v>287.15244332809516</v>
      </c>
      <c r="CU73" s="11">
        <v>292.90751533132243</v>
      </c>
      <c r="CV73" s="11">
        <v>299.04735730960556</v>
      </c>
      <c r="CW73" s="11">
        <v>305.6971041073957</v>
      </c>
      <c r="CX73" s="11">
        <v>312.78173479557563</v>
      </c>
      <c r="CY73" s="11">
        <v>320.42250255661475</v>
      </c>
    </row>
    <row r="74" ht="15.75" customHeight="1">
      <c r="A74" s="5" t="s">
        <v>88</v>
      </c>
      <c r="B74" s="5" t="s">
        <v>62</v>
      </c>
      <c r="C74" s="8">
        <v>200.4353968058324</v>
      </c>
      <c r="D74" s="8">
        <v>209.27806281639027</v>
      </c>
      <c r="E74" s="8">
        <v>217.31685009871563</v>
      </c>
      <c r="F74" s="8">
        <v>225.70855974953326</v>
      </c>
      <c r="G74" s="8">
        <v>239.67840350235474</v>
      </c>
      <c r="H74" s="8">
        <v>262.677177849105</v>
      </c>
      <c r="I74" s="8">
        <v>270.6963583331808</v>
      </c>
      <c r="J74" s="8">
        <v>253.1139620028753</v>
      </c>
      <c r="K74" s="8">
        <v>267.34849753206606</v>
      </c>
      <c r="L74" s="8">
        <v>293.606902087808</v>
      </c>
      <c r="M74" s="8">
        <v>272.17176990146123</v>
      </c>
      <c r="N74" s="8">
        <v>278.54397933257275</v>
      </c>
      <c r="O74" s="8">
        <v>289.11694528865553</v>
      </c>
      <c r="P74" s="8">
        <v>311.9833737472212</v>
      </c>
      <c r="Q74" s="8">
        <v>324.24252435276736</v>
      </c>
      <c r="R74" s="8">
        <v>331.30097172261395</v>
      </c>
      <c r="S74" s="8">
        <v>335.7174030283305</v>
      </c>
      <c r="T74" s="8">
        <v>330.66375077950283</v>
      </c>
      <c r="U74" s="8">
        <v>349.0990428336648</v>
      </c>
      <c r="V74" s="8">
        <v>348.51574058573993</v>
      </c>
      <c r="W74" s="8">
        <v>330.7470796720635</v>
      </c>
      <c r="X74" s="8">
        <v>357.049599523867</v>
      </c>
      <c r="Y74" s="8">
        <v>376.29367200582385</v>
      </c>
      <c r="Z74" s="8">
        <v>401.65016384208536</v>
      </c>
      <c r="AA74" s="8">
        <v>366.86280204777876</v>
      </c>
      <c r="AB74" s="8">
        <v>311.7873057647255</v>
      </c>
      <c r="AC74" s="8">
        <v>330.9088357576225</v>
      </c>
      <c r="AD74" s="8">
        <v>359.9170937678672</v>
      </c>
      <c r="AE74" s="8">
        <v>388.6459549030555</v>
      </c>
      <c r="AF74" s="8">
        <v>387.05780424484</v>
      </c>
      <c r="AG74" s="8">
        <v>343.96696339183876</v>
      </c>
      <c r="AH74" s="8">
        <v>323.96312747771094</v>
      </c>
      <c r="AI74" s="8">
        <v>292.0040463309053</v>
      </c>
      <c r="AJ74" s="8">
        <v>322.71809578886297</v>
      </c>
      <c r="AK74" s="8">
        <v>373.44088286051084</v>
      </c>
      <c r="AL74" s="8">
        <v>386.43038670085366</v>
      </c>
      <c r="AM74" s="8">
        <v>406.04208664999</v>
      </c>
      <c r="AN74" s="8">
        <v>412.74270995178193</v>
      </c>
      <c r="AO74" s="8">
        <v>411.012410006257</v>
      </c>
      <c r="AP74" s="8">
        <v>403.96866773509754</v>
      </c>
      <c r="AQ74" s="8">
        <v>396.86120336962694</v>
      </c>
      <c r="AR74" s="8">
        <v>351.942028579853</v>
      </c>
      <c r="AS74" s="8">
        <v>373.35755396795014</v>
      </c>
      <c r="AT74" s="8">
        <v>390.670356822324</v>
      </c>
      <c r="AU74" s="8">
        <v>423.87937135753987</v>
      </c>
      <c r="AV74" s="8">
        <v>406.00287305349076</v>
      </c>
      <c r="AW74" s="8">
        <v>468.48469276869514</v>
      </c>
      <c r="AX74" s="8">
        <v>466.57954951400416</v>
      </c>
      <c r="AY74" s="8">
        <v>542.1338474690843</v>
      </c>
      <c r="AZ74" s="8">
        <v>527.697421194392</v>
      </c>
      <c r="BA74" s="8">
        <v>588.6293779451655</v>
      </c>
      <c r="BB74" s="8">
        <v>592.3693394356136</v>
      </c>
      <c r="BC74" s="8">
        <v>581.8890129369352</v>
      </c>
      <c r="BD74" s="8">
        <v>563.1166644280555</v>
      </c>
      <c r="BE74" s="8">
        <v>540.5335971902047</v>
      </c>
      <c r="BF74" s="8">
        <v>589.9614738531943</v>
      </c>
      <c r="BG74" s="8">
        <v>558.8826180867902</v>
      </c>
      <c r="BH74" s="8">
        <v>448.50706990310687</v>
      </c>
      <c r="BI74" s="8">
        <v>339.9146151570003</v>
      </c>
      <c r="BJ74" s="8">
        <v>286.18825917568046</v>
      </c>
      <c r="BK74" s="8">
        <v>237.76605392658428</v>
      </c>
      <c r="BL74" s="8">
        <v>297.36530900812977</v>
      </c>
      <c r="BM74" s="8">
        <v>264.96343588345985</v>
      </c>
      <c r="BN74" s="8">
        <v>291.6888026361935</v>
      </c>
      <c r="BO74" s="8">
        <v>352.17020832199034</v>
      </c>
      <c r="BP74" s="8">
        <v>370.0729561642615</v>
      </c>
      <c r="BQ74" s="8">
        <v>352.7594507307275</v>
      </c>
      <c r="BR74" s="8">
        <v>384.9802766051402</v>
      </c>
      <c r="BS74" s="8">
        <v>506.44210482513176</v>
      </c>
      <c r="BT74" s="8">
        <v>448.8261771724232</v>
      </c>
      <c r="BU74" s="8">
        <v>482.79840104955053</v>
      </c>
      <c r="BV74" s="8">
        <v>512.105200290163</v>
      </c>
      <c r="BW74" s="8">
        <v>507.9821836805879</v>
      </c>
      <c r="BX74" s="8">
        <v>465.0095083939962</v>
      </c>
      <c r="BY74" s="8">
        <v>477.4496901138544</v>
      </c>
      <c r="BZ74" s="8">
        <v>356.4952100776063</v>
      </c>
      <c r="CA74" s="8">
        <v>365.1869353789334</v>
      </c>
      <c r="CB74" s="8">
        <v>373.69296883854986</v>
      </c>
      <c r="CC74" s="8">
        <v>382.08337881921034</v>
      </c>
      <c r="CD74" s="8">
        <v>390.1851203406259</v>
      </c>
      <c r="CE74" s="8">
        <v>398.071932129722</v>
      </c>
      <c r="CF74" s="8">
        <v>405.49038517045847</v>
      </c>
      <c r="CG74" s="8">
        <v>412.5991215068025</v>
      </c>
      <c r="CH74" s="8">
        <v>420.5574119553785</v>
      </c>
      <c r="CI74" s="8">
        <v>428.3787676649299</v>
      </c>
      <c r="CJ74" s="8">
        <v>436.06611114895713</v>
      </c>
      <c r="CK74" s="8">
        <v>443.7918479410728</v>
      </c>
      <c r="CL74" s="8">
        <v>451.39612466324616</v>
      </c>
      <c r="CM74" s="8">
        <v>459.05573295879003</v>
      </c>
      <c r="CN74" s="8">
        <v>466.6973917139039</v>
      </c>
      <c r="CO74" s="8">
        <v>474.5031935854822</v>
      </c>
      <c r="CP74" s="8">
        <v>482.4886032390532</v>
      </c>
      <c r="CQ74" s="8">
        <v>490.58387133871656</v>
      </c>
      <c r="CR74" s="8">
        <v>499.23679011710556</v>
      </c>
      <c r="CS74" s="8">
        <v>508.2972745139232</v>
      </c>
      <c r="CT74" s="8">
        <v>517.9605682454676</v>
      </c>
      <c r="CU74" s="8">
        <v>528.1621224463634</v>
      </c>
      <c r="CV74" s="8">
        <v>538.8336069696052</v>
      </c>
      <c r="CW74" s="8">
        <v>550.2578052017088</v>
      </c>
      <c r="CX74" s="8">
        <v>562.1851236882285</v>
      </c>
      <c r="CY74" s="8">
        <v>574.8946118379099</v>
      </c>
    </row>
    <row r="75" ht="15.75" customHeight="1">
      <c r="A75" s="5" t="s">
        <v>88</v>
      </c>
      <c r="B75" s="5" t="s">
        <v>64</v>
      </c>
      <c r="C75" s="8">
        <v>200.28566016593547</v>
      </c>
      <c r="D75" s="8">
        <v>209.1217202021133</v>
      </c>
      <c r="E75" s="8">
        <v>217.15450205318407</v>
      </c>
      <c r="F75" s="8">
        <v>225.53994261966767</v>
      </c>
      <c r="G75" s="8">
        <v>239.49935010476014</v>
      </c>
      <c r="H75" s="8">
        <v>262.48094305916504</v>
      </c>
      <c r="I75" s="8">
        <v>270.4941327593795</v>
      </c>
      <c r="J75" s="8">
        <v>252.92487147901923</v>
      </c>
      <c r="K75" s="8">
        <v>267.1487730006714</v>
      </c>
      <c r="L75" s="8">
        <v>293.38756103493114</v>
      </c>
      <c r="M75" s="8">
        <v>271.96844211131383</v>
      </c>
      <c r="N75" s="8">
        <v>278.33589113960164</v>
      </c>
      <c r="O75" s="8">
        <v>288.9009584888453</v>
      </c>
      <c r="P75" s="8">
        <v>311.75030442497035</v>
      </c>
      <c r="Q75" s="8">
        <v>324.0002967478532</v>
      </c>
      <c r="R75" s="8">
        <v>331.0534710561105</v>
      </c>
      <c r="S75" s="8">
        <v>335.46660303648537</v>
      </c>
      <c r="T75" s="8">
        <v>330.41672615328173</v>
      </c>
      <c r="U75" s="8">
        <v>348.83824599588974</v>
      </c>
      <c r="V75" s="8">
        <v>348.2553795079156</v>
      </c>
      <c r="W75" s="8">
        <v>330.4999927944208</v>
      </c>
      <c r="X75" s="8">
        <v>356.7828631681072</v>
      </c>
      <c r="Y75" s="8">
        <v>376.01255923353636</v>
      </c>
      <c r="Z75" s="8">
        <v>401.35010832840766</v>
      </c>
      <c r="AA75" s="8">
        <v>366.5887346716704</v>
      </c>
      <c r="AB75" s="8">
        <v>311.5543829164076</v>
      </c>
      <c r="AC75" s="8">
        <v>330.6616280389851</v>
      </c>
      <c r="AD75" s="8">
        <v>359.64821523083674</v>
      </c>
      <c r="AE75" s="8">
        <v>388.3556142729866</v>
      </c>
      <c r="AF75" s="8">
        <v>386.7686500536286</v>
      </c>
      <c r="AG75" s="8">
        <v>343.71000050926096</v>
      </c>
      <c r="AH75" s="8">
        <v>323.72110859815143</v>
      </c>
      <c r="AI75" s="8">
        <v>291.78590270243103</v>
      </c>
      <c r="AJ75" s="8">
        <v>322.47700701877824</v>
      </c>
      <c r="AK75" s="8">
        <v>373.161901283949</v>
      </c>
      <c r="AL75" s="8">
        <v>386.14170122622807</v>
      </c>
      <c r="AM75" s="8">
        <v>405.73875012021216</v>
      </c>
      <c r="AN75" s="8">
        <v>412.43436767534257</v>
      </c>
      <c r="AO75" s="8">
        <v>410.70536036227674</v>
      </c>
      <c r="AP75" s="8">
        <v>403.66688016716165</v>
      </c>
      <c r="AQ75" s="8">
        <v>396.5647254817637</v>
      </c>
      <c r="AR75" s="8">
        <v>351.6791078700489</v>
      </c>
      <c r="AS75" s="8">
        <v>373.0786346428099</v>
      </c>
      <c r="AT75" s="8">
        <v>390.3785038488964</v>
      </c>
      <c r="AU75" s="8">
        <v>423.5627093617039</v>
      </c>
      <c r="AV75" s="8">
        <v>405.6995658184996</v>
      </c>
      <c r="AW75" s="8">
        <v>416.34423020147125</v>
      </c>
      <c r="AX75" s="8">
        <v>464.1151790261535</v>
      </c>
      <c r="AY75" s="8">
        <v>447.2140248274604</v>
      </c>
      <c r="AZ75" s="8">
        <v>461.27786127583306</v>
      </c>
      <c r="BA75" s="8">
        <v>470.7784059994988</v>
      </c>
      <c r="BB75" s="8">
        <v>467.27830219662553</v>
      </c>
      <c r="BC75" s="8">
        <v>400.12911127023824</v>
      </c>
      <c r="BD75" s="8">
        <v>414.66599547155596</v>
      </c>
      <c r="BE75" s="8">
        <v>581.2841021650854</v>
      </c>
      <c r="BF75" s="8">
        <v>601.4166421132272</v>
      </c>
      <c r="BG75" s="8">
        <v>612.2806406583929</v>
      </c>
      <c r="BH75" s="8">
        <v>554.7591682146334</v>
      </c>
      <c r="BI75" s="8">
        <v>392.92526532641745</v>
      </c>
      <c r="BJ75" s="8">
        <v>283.149276115355</v>
      </c>
      <c r="BK75" s="8">
        <v>291.4504004356237</v>
      </c>
      <c r="BL75" s="8">
        <v>299.9556882445763</v>
      </c>
      <c r="BM75" s="8">
        <v>322.8521646101006</v>
      </c>
      <c r="BN75" s="8">
        <v>233.91861651017655</v>
      </c>
      <c r="BO75" s="8">
        <v>250.56072903754213</v>
      </c>
      <c r="BP75" s="8">
        <v>213.76481198561848</v>
      </c>
      <c r="BQ75" s="8">
        <v>225.90894502413923</v>
      </c>
      <c r="BR75" s="8">
        <v>236.26067543961665</v>
      </c>
      <c r="BS75" s="8">
        <v>166.65436015220624</v>
      </c>
      <c r="BT75" s="8">
        <v>232.30831937753686</v>
      </c>
      <c r="BU75" s="8">
        <v>241.4068044341352</v>
      </c>
      <c r="BV75" s="8">
        <v>332.747547210744</v>
      </c>
      <c r="BW75" s="8">
        <v>281.7767841087749</v>
      </c>
      <c r="BX75" s="8">
        <v>337.5525155136366</v>
      </c>
      <c r="BY75" s="8">
        <v>346.58289996209163</v>
      </c>
      <c r="BZ75" s="8">
        <v>428.0862459805503</v>
      </c>
      <c r="CA75" s="8">
        <v>437.86998567180126</v>
      </c>
      <c r="CB75" s="8">
        <v>447.5001601793083</v>
      </c>
      <c r="CC75" s="8">
        <v>457.06316438281647</v>
      </c>
      <c r="CD75" s="8">
        <v>466.42988095831606</v>
      </c>
      <c r="CE75" s="8">
        <v>475.69000149783096</v>
      </c>
      <c r="CF75" s="8">
        <v>484.6417255322085</v>
      </c>
      <c r="CG75" s="8">
        <v>493.4493699182458</v>
      </c>
      <c r="CH75" s="8">
        <v>503.1740671891275</v>
      </c>
      <c r="CI75" s="8">
        <v>512.9611688384102</v>
      </c>
      <c r="CJ75" s="8">
        <v>522.836721202093</v>
      </c>
      <c r="CK75" s="8">
        <v>532.9786138084819</v>
      </c>
      <c r="CL75" s="8">
        <v>543.2651683470503</v>
      </c>
      <c r="CM75" s="8">
        <v>553.8764316375346</v>
      </c>
      <c r="CN75" s="8">
        <v>564.7654908842233</v>
      </c>
      <c r="CO75" s="8">
        <v>576.1148568566132</v>
      </c>
      <c r="CP75" s="8">
        <v>587.954394712433</v>
      </c>
      <c r="CQ75" s="8">
        <v>600.2327844300817</v>
      </c>
      <c r="CR75" s="8">
        <v>613.369506729985</v>
      </c>
      <c r="CS75" s="8">
        <v>627.2345130075664</v>
      </c>
      <c r="CT75" s="8">
        <v>642.0097965472123</v>
      </c>
      <c r="CU75" s="8">
        <v>657.632730187197</v>
      </c>
      <c r="CV75" s="8">
        <v>674.0286014096055</v>
      </c>
      <c r="CW75" s="8">
        <v>691.441942405374</v>
      </c>
      <c r="CX75" s="8">
        <v>709.6118455313881</v>
      </c>
      <c r="CY75" s="8">
        <v>728.761570403618</v>
      </c>
    </row>
    <row r="76" ht="15.75" customHeight="1">
      <c r="A76" s="5" t="s">
        <v>88</v>
      </c>
      <c r="B76" s="5" t="s">
        <v>65</v>
      </c>
      <c r="C76" s="8">
        <v>137.38987036044674</v>
      </c>
      <c r="D76" s="8">
        <v>143.4511387601006</v>
      </c>
      <c r="E76" s="8">
        <v>148.96138275978595</v>
      </c>
      <c r="F76" s="8">
        <v>154.71353991067696</v>
      </c>
      <c r="G76" s="8">
        <v>164.28926881256913</v>
      </c>
      <c r="H76" s="8">
        <v>180.05394249947375</v>
      </c>
      <c r="I76" s="8">
        <v>185.55074687964765</v>
      </c>
      <c r="J76" s="8">
        <v>173.49876808277492</v>
      </c>
      <c r="K76" s="8">
        <v>183.25593184807138</v>
      </c>
      <c r="L76" s="8">
        <v>201.25494227875083</v>
      </c>
      <c r="M76" s="8">
        <v>186.56207824788257</v>
      </c>
      <c r="N76" s="8">
        <v>190.92995458909655</v>
      </c>
      <c r="O76" s="8">
        <v>198.1772694106339</v>
      </c>
      <c r="P76" s="8">
        <v>213.85122566583638</v>
      </c>
      <c r="Q76" s="8">
        <v>222.2543477653565</v>
      </c>
      <c r="R76" s="8">
        <v>227.09261078947043</v>
      </c>
      <c r="S76" s="8">
        <v>230.1198850844195</v>
      </c>
      <c r="T76" s="8">
        <v>226.65582315534905</v>
      </c>
      <c r="U76" s="8">
        <v>239.29242540096888</v>
      </c>
      <c r="V76" s="8">
        <v>238.8925967205039</v>
      </c>
      <c r="W76" s="8">
        <v>226.7129415382726</v>
      </c>
      <c r="X76" s="8">
        <v>244.74219111285277</v>
      </c>
      <c r="Y76" s="8">
        <v>257.933177663319</v>
      </c>
      <c r="Z76" s="8">
        <v>275.3139655964727</v>
      </c>
      <c r="AA76" s="8">
        <v>251.46872067832228</v>
      </c>
      <c r="AB76" s="8">
        <v>213.7168294707221</v>
      </c>
      <c r="AC76" s="8">
        <v>226.82381839924187</v>
      </c>
      <c r="AD76" s="8">
        <v>246.70773546639907</v>
      </c>
      <c r="AE76" s="8">
        <v>266.4001379555184</v>
      </c>
      <c r="AF76" s="8">
        <v>265.31152877509277</v>
      </c>
      <c r="AG76" s="8">
        <v>235.77460499385268</v>
      </c>
      <c r="AH76" s="8">
        <v>222.06283318731866</v>
      </c>
      <c r="AI76" s="8">
        <v>200.15625338369162</v>
      </c>
      <c r="AJ76" s="8">
        <v>221.209417348343</v>
      </c>
      <c r="AK76" s="8">
        <v>255.97771302440626</v>
      </c>
      <c r="AL76" s="8">
        <v>264.8814609507271</v>
      </c>
      <c r="AM76" s="8">
        <v>278.32444036703254</v>
      </c>
      <c r="AN76" s="8">
        <v>282.91743033506293</v>
      </c>
      <c r="AO76" s="8">
        <v>281.73138391317946</v>
      </c>
      <c r="AP76" s="8">
        <v>276.9032006036991</v>
      </c>
      <c r="AQ76" s="8">
        <v>272.0313385308065</v>
      </c>
      <c r="AR76" s="8">
        <v>241.24117023012587</v>
      </c>
      <c r="AS76" s="8">
        <v>255.9205946414827</v>
      </c>
      <c r="AT76" s="8">
        <v>267.7877786700733</v>
      </c>
      <c r="AU76" s="8">
        <v>290.5511342175538</v>
      </c>
      <c r="AV76" s="8">
        <v>278.29756112800965</v>
      </c>
      <c r="AW76" s="8">
        <v>294.1710770298336</v>
      </c>
      <c r="AX76" s="8">
        <v>294.3052714598424</v>
      </c>
      <c r="AY76" s="8">
        <v>225.65212770345545</v>
      </c>
      <c r="AZ76" s="8">
        <v>248.02471752977502</v>
      </c>
      <c r="BA76" s="8">
        <v>273.59221605533577</v>
      </c>
      <c r="BB76" s="8">
        <v>319.90135836776034</v>
      </c>
      <c r="BC76" s="8">
        <v>326.9198797928267</v>
      </c>
      <c r="BD76" s="8">
        <v>320.7273401003887</v>
      </c>
      <c r="BE76" s="8">
        <v>419.4556306447099</v>
      </c>
      <c r="BF76" s="8">
        <v>375.37382403357844</v>
      </c>
      <c r="BG76" s="8">
        <v>443.6358712548172</v>
      </c>
      <c r="BH76" s="8">
        <v>463.9198278822601</v>
      </c>
      <c r="BI76" s="8">
        <v>490.2700715165824</v>
      </c>
      <c r="BJ76" s="8">
        <v>332.1795697089647</v>
      </c>
      <c r="BK76" s="8">
        <v>389.43915063779195</v>
      </c>
      <c r="BL76" s="8">
        <v>392.8989057472938</v>
      </c>
      <c r="BM76" s="8">
        <v>469.4033995064395</v>
      </c>
      <c r="BN76" s="8">
        <v>511.2605808536301</v>
      </c>
      <c r="BO76" s="8">
        <v>571.0485185904677</v>
      </c>
      <c r="BP76" s="8">
        <v>644.7149031251198</v>
      </c>
      <c r="BQ76" s="8">
        <v>621.6844439451334</v>
      </c>
      <c r="BR76" s="8">
        <v>573.242279975243</v>
      </c>
      <c r="BS76" s="8">
        <v>481.882535022662</v>
      </c>
      <c r="BT76" s="8">
        <v>585.37350345004</v>
      </c>
      <c r="BU76" s="8">
        <v>460.7707945163142</v>
      </c>
      <c r="BV76" s="8">
        <v>480.064252499093</v>
      </c>
      <c r="BW76" s="8">
        <v>501.844032210637</v>
      </c>
      <c r="BX76" s="8">
        <v>409.3209760923673</v>
      </c>
      <c r="BY76" s="8">
        <v>420.27134857383567</v>
      </c>
      <c r="BZ76" s="8">
        <v>630.804088123492</v>
      </c>
      <c r="CA76" s="8">
        <v>634.3953356028069</v>
      </c>
      <c r="CB76" s="8">
        <v>637.6310718140412</v>
      </c>
      <c r="CC76" s="8">
        <v>640.5779228089887</v>
      </c>
      <c r="CD76" s="8">
        <v>643.1259549360875</v>
      </c>
      <c r="CE76" s="8">
        <v>645.3382366318183</v>
      </c>
      <c r="CF76" s="8">
        <v>647.0349999592727</v>
      </c>
      <c r="CG76" s="8">
        <v>648.3382429351732</v>
      </c>
      <c r="CH76" s="8">
        <v>650.1496535661063</v>
      </c>
      <c r="CI76" s="8">
        <v>651.7530350157213</v>
      </c>
      <c r="CJ76" s="8">
        <v>653.1675515502029</v>
      </c>
      <c r="CK76" s="8">
        <v>654.5484969156932</v>
      </c>
      <c r="CL76" s="8">
        <v>655.7909028465401</v>
      </c>
      <c r="CM76" s="8">
        <v>657.0559899539476</v>
      </c>
      <c r="CN76" s="8">
        <v>658.3045940316297</v>
      </c>
      <c r="CO76" s="8">
        <v>659.703417318764</v>
      </c>
      <c r="CP76" s="8">
        <v>661.2827149513032</v>
      </c>
      <c r="CQ76" s="8">
        <v>662.9966249018107</v>
      </c>
      <c r="CR76" s="8">
        <v>665.2326166051716</v>
      </c>
      <c r="CS76" s="8">
        <v>667.8748466339712</v>
      </c>
      <c r="CT76" s="8">
        <v>671.094761725235</v>
      </c>
      <c r="CU76" s="8">
        <v>674.8372484252977</v>
      </c>
      <c r="CV76" s="8">
        <v>679.0351214959519</v>
      </c>
      <c r="CW76" s="8">
        <v>683.9221596898606</v>
      </c>
      <c r="CX76" s="8">
        <v>689.2614449633329</v>
      </c>
      <c r="CY76" s="8">
        <v>695.2752913341938</v>
      </c>
    </row>
    <row r="77" ht="15.75" customHeight="1">
      <c r="A77" s="10" t="s">
        <v>88</v>
      </c>
      <c r="B77" s="10" t="s">
        <v>66</v>
      </c>
      <c r="C77" s="11">
        <v>538.1109273322146</v>
      </c>
      <c r="D77" s="11">
        <v>561.8509217786042</v>
      </c>
      <c r="E77" s="11">
        <v>583.4327349116857</v>
      </c>
      <c r="F77" s="11">
        <v>605.9620422798779</v>
      </c>
      <c r="G77" s="11">
        <v>643.467022419684</v>
      </c>
      <c r="H77" s="11">
        <v>705.2120634077439</v>
      </c>
      <c r="I77" s="11">
        <v>726.741237972208</v>
      </c>
      <c r="J77" s="11">
        <v>679.5376015646694</v>
      </c>
      <c r="K77" s="11">
        <v>717.753202380809</v>
      </c>
      <c r="L77" s="11">
        <v>788.24940540149</v>
      </c>
      <c r="M77" s="11">
        <v>730.7022902606576</v>
      </c>
      <c r="N77" s="11">
        <v>747.8098250612709</v>
      </c>
      <c r="O77" s="11">
        <v>776.1951731881347</v>
      </c>
      <c r="P77" s="11">
        <v>837.5849038380279</v>
      </c>
      <c r="Q77" s="11">
        <v>870.4971688659771</v>
      </c>
      <c r="R77" s="11">
        <v>889.4470535681949</v>
      </c>
      <c r="S77" s="11">
        <v>901.3038911492354</v>
      </c>
      <c r="T77" s="11">
        <v>887.7363000881336</v>
      </c>
      <c r="U77" s="11">
        <v>937.2297142305234</v>
      </c>
      <c r="V77" s="11">
        <v>935.6637168141594</v>
      </c>
      <c r="W77" s="11">
        <v>887.9600140047569</v>
      </c>
      <c r="X77" s="11">
        <v>958.574653804827</v>
      </c>
      <c r="Y77" s="11">
        <v>1010.2394089026791</v>
      </c>
      <c r="Z77" s="11">
        <v>1078.3142377669656</v>
      </c>
      <c r="AA77" s="11">
        <v>984.9202573977715</v>
      </c>
      <c r="AB77" s="11">
        <v>837.0585181518552</v>
      </c>
      <c r="AC77" s="11">
        <v>888.3942821958494</v>
      </c>
      <c r="AD77" s="11">
        <v>966.273044465103</v>
      </c>
      <c r="AE77" s="11">
        <v>1043.4017071315604</v>
      </c>
      <c r="AF77" s="11">
        <v>1039.1379830735614</v>
      </c>
      <c r="AG77" s="11">
        <v>923.4515688949524</v>
      </c>
      <c r="AH77" s="11">
        <v>869.7470692631811</v>
      </c>
      <c r="AI77" s="11">
        <v>783.946202417028</v>
      </c>
      <c r="AJ77" s="11">
        <v>866.4045201559842</v>
      </c>
      <c r="AK77" s="11">
        <v>1002.5804971688661</v>
      </c>
      <c r="AL77" s="11">
        <v>1037.4535488778088</v>
      </c>
      <c r="AM77" s="11">
        <v>1090.1052771372347</v>
      </c>
      <c r="AN77" s="11">
        <v>1108.0945079621874</v>
      </c>
      <c r="AO77" s="11">
        <v>1103.4491542817132</v>
      </c>
      <c r="AP77" s="11">
        <v>1084.5387485059582</v>
      </c>
      <c r="AQ77" s="11">
        <v>1065.4572673821972</v>
      </c>
      <c r="AR77" s="11">
        <v>944.8623066800278</v>
      </c>
      <c r="AS77" s="11">
        <v>1002.3567832522427</v>
      </c>
      <c r="AT77" s="11">
        <v>1048.8366393412937</v>
      </c>
      <c r="AU77" s="11">
        <v>1137.9932149367976</v>
      </c>
      <c r="AV77" s="11">
        <v>1090.0</v>
      </c>
      <c r="AW77" s="11">
        <v>1179.0</v>
      </c>
      <c r="AX77" s="11">
        <v>1225.0</v>
      </c>
      <c r="AY77" s="11">
        <v>1215.0</v>
      </c>
      <c r="AZ77" s="11">
        <v>1237.0</v>
      </c>
      <c r="BA77" s="11">
        <v>1333.0</v>
      </c>
      <c r="BB77" s="11">
        <v>1379.5489999999995</v>
      </c>
      <c r="BC77" s="11">
        <v>1308.938004</v>
      </c>
      <c r="BD77" s="11">
        <v>1298.5100000000002</v>
      </c>
      <c r="BE77" s="11">
        <v>1541.27333</v>
      </c>
      <c r="BF77" s="11">
        <v>1566.75194</v>
      </c>
      <c r="BG77" s="11">
        <v>1614.7991300000003</v>
      </c>
      <c r="BH77" s="11">
        <v>1467.1860660000004</v>
      </c>
      <c r="BI77" s="11">
        <v>1223.1099520000002</v>
      </c>
      <c r="BJ77" s="11">
        <v>901.5171050000001</v>
      </c>
      <c r="BK77" s="11">
        <v>918.6556049999999</v>
      </c>
      <c r="BL77" s="11">
        <v>990.2199029999999</v>
      </c>
      <c r="BM77" s="11">
        <v>1057.2189999999998</v>
      </c>
      <c r="BN77" s="11">
        <v>1036.8680000000002</v>
      </c>
      <c r="BO77" s="11">
        <v>1173.7794559500003</v>
      </c>
      <c r="BP77" s="11">
        <v>1228.5526712749997</v>
      </c>
      <c r="BQ77" s="11">
        <v>1200.3528397</v>
      </c>
      <c r="BR77" s="11">
        <v>1194.4832320199998</v>
      </c>
      <c r="BS77" s="11">
        <v>1154.979</v>
      </c>
      <c r="BT77" s="11">
        <v>1266.5079999999998</v>
      </c>
      <c r="BU77" s="11">
        <v>1184.9759999999999</v>
      </c>
      <c r="BV77" s="11">
        <v>1324.9170000000001</v>
      </c>
      <c r="BW77" s="11">
        <v>1291.6029999999998</v>
      </c>
      <c r="BX77" s="11">
        <v>1211.883</v>
      </c>
      <c r="BY77" s="11">
        <v>1244.3039386497817</v>
      </c>
      <c r="BZ77" s="11">
        <v>1415.3855441816486</v>
      </c>
      <c r="CA77" s="11">
        <v>1437.4522566535416</v>
      </c>
      <c r="CB77" s="11">
        <v>1458.8242008318994</v>
      </c>
      <c r="CC77" s="11">
        <v>1479.7244660110155</v>
      </c>
      <c r="CD77" s="11">
        <v>1499.7409562350294</v>
      </c>
      <c r="CE77" s="11">
        <v>1519.1001702593712</v>
      </c>
      <c r="CF77" s="11">
        <v>1537.1671106619397</v>
      </c>
      <c r="CG77" s="11">
        <v>1554.3867343602215</v>
      </c>
      <c r="CH77" s="11">
        <v>1573.8811327106123</v>
      </c>
      <c r="CI77" s="11">
        <v>1593.0929715190614</v>
      </c>
      <c r="CJ77" s="11">
        <v>1612.070383901253</v>
      </c>
      <c r="CK77" s="11">
        <v>1631.318958665248</v>
      </c>
      <c r="CL77" s="11">
        <v>1650.4521958568366</v>
      </c>
      <c r="CM77" s="11">
        <v>1669.9881545502722</v>
      </c>
      <c r="CN77" s="11">
        <v>1689.7674766297569</v>
      </c>
      <c r="CO77" s="11">
        <v>1710.3214677608594</v>
      </c>
      <c r="CP77" s="11">
        <v>1731.7257129027894</v>
      </c>
      <c r="CQ77" s="11">
        <v>1753.813280670609</v>
      </c>
      <c r="CR77" s="11">
        <v>1777.8389134522622</v>
      </c>
      <c r="CS77" s="11">
        <v>1803.4066341554608</v>
      </c>
      <c r="CT77" s="11">
        <v>1831.065126517915</v>
      </c>
      <c r="CU77" s="11">
        <v>1860.632101058858</v>
      </c>
      <c r="CV77" s="11">
        <v>1891.8973298751625</v>
      </c>
      <c r="CW77" s="11">
        <v>1925.6219072969434</v>
      </c>
      <c r="CX77" s="11">
        <v>1961.0584141829495</v>
      </c>
      <c r="CY77" s="11">
        <v>1998.9314735757216</v>
      </c>
    </row>
    <row r="78" ht="15.75" customHeight="1">
      <c r="A78" s="5" t="s">
        <v>89</v>
      </c>
      <c r="B78" s="5" t="s">
        <v>62</v>
      </c>
      <c r="C78" s="8">
        <v>184.56682766214877</v>
      </c>
      <c r="D78" s="8">
        <v>192.7094154468084</v>
      </c>
      <c r="E78" s="8">
        <v>200.11176797831715</v>
      </c>
      <c r="F78" s="8">
        <v>207.83910184047747</v>
      </c>
      <c r="G78" s="8">
        <v>220.70294617877013</v>
      </c>
      <c r="H78" s="8">
        <v>241.88089622623295</v>
      </c>
      <c r="I78" s="8">
        <v>249.26519423937214</v>
      </c>
      <c r="J78" s="8">
        <v>233.074804891493</v>
      </c>
      <c r="K78" s="8">
        <v>246.18238522777432</v>
      </c>
      <c r="L78" s="8">
        <v>270.36189895417203</v>
      </c>
      <c r="M78" s="8">
        <v>250.62379674667955</v>
      </c>
      <c r="N78" s="8">
        <v>256.49151521677794</v>
      </c>
      <c r="O78" s="8">
        <v>266.2274142475489</v>
      </c>
      <c r="P78" s="8">
        <v>287.28349629601735</v>
      </c>
      <c r="Q78" s="8">
        <v>298.5720839065682</v>
      </c>
      <c r="R78" s="8">
        <v>305.0717105196003</v>
      </c>
      <c r="S78" s="8">
        <v>309.1384907823377</v>
      </c>
      <c r="T78" s="8">
        <v>304.48493867259043</v>
      </c>
      <c r="U78" s="8">
        <v>321.4606995695443</v>
      </c>
      <c r="V78" s="8">
        <v>320.9235776480507</v>
      </c>
      <c r="W78" s="8">
        <v>304.561670375661</v>
      </c>
      <c r="X78" s="8">
        <v>328.78180676839014</v>
      </c>
      <c r="Y78" s="8">
        <v>346.5023165480873</v>
      </c>
      <c r="Z78" s="8">
        <v>369.8513224294865</v>
      </c>
      <c r="AA78" s="8">
        <v>337.8180932123417</v>
      </c>
      <c r="AB78" s="8">
        <v>287.10295111232205</v>
      </c>
      <c r="AC78" s="8">
        <v>304.7106201522096</v>
      </c>
      <c r="AD78" s="8">
        <v>331.4222800799344</v>
      </c>
      <c r="AE78" s="8">
        <v>357.8766631208934</v>
      </c>
      <c r="AF78" s="8">
        <v>356.4142471329612</v>
      </c>
      <c r="AG78" s="8">
        <v>316.7349293863189</v>
      </c>
      <c r="AH78" s="8">
        <v>298.31480701980234</v>
      </c>
      <c r="AI78" s="8">
        <v>268.88594207746274</v>
      </c>
      <c r="AJ78" s="8">
        <v>297.16834510333695</v>
      </c>
      <c r="AK78" s="8">
        <v>343.8753841253202</v>
      </c>
      <c r="AL78" s="8">
        <v>355.8365025451361</v>
      </c>
      <c r="AM78" s="8">
        <v>373.89553454426203</v>
      </c>
      <c r="AN78" s="8">
        <v>380.0656661970501</v>
      </c>
      <c r="AO78" s="8">
        <v>378.4723549509388</v>
      </c>
      <c r="AP78" s="8">
        <v>371.98626922668393</v>
      </c>
      <c r="AQ78" s="8">
        <v>365.44150631772794</v>
      </c>
      <c r="AR78" s="8">
        <v>324.07860473312667</v>
      </c>
      <c r="AS78" s="8">
        <v>343.79865242224963</v>
      </c>
      <c r="AT78" s="8">
        <v>359.7407921425478</v>
      </c>
      <c r="AU78" s="8">
        <v>390.32063263094517</v>
      </c>
      <c r="AV78" s="8">
        <v>373.85942550752293</v>
      </c>
      <c r="AW78" s="8">
        <v>390.81663229125724</v>
      </c>
      <c r="AX78" s="8">
        <v>395.8600725007201</v>
      </c>
      <c r="AY78" s="8">
        <v>428.08141623545845</v>
      </c>
      <c r="AZ78" s="8">
        <v>407.0049508146863</v>
      </c>
      <c r="BA78" s="8">
        <v>383.5846836550572</v>
      </c>
      <c r="BB78" s="8">
        <v>371.80720595140247</v>
      </c>
      <c r="BC78" s="8">
        <v>411.1456377344642</v>
      </c>
      <c r="BD78" s="8">
        <v>418.18667415700054</v>
      </c>
      <c r="BE78" s="8">
        <v>413.4737632577313</v>
      </c>
      <c r="BF78" s="8">
        <v>488.0514903468468</v>
      </c>
      <c r="BG78" s="8">
        <v>356.28458136668394</v>
      </c>
      <c r="BH78" s="8">
        <v>358.92515315709977</v>
      </c>
      <c r="BI78" s="8">
        <v>209.47188814572303</v>
      </c>
      <c r="BJ78" s="8">
        <v>205.5631777064964</v>
      </c>
      <c r="BK78" s="8">
        <v>203.13843296417792</v>
      </c>
      <c r="BL78" s="8">
        <v>199.01465381926948</v>
      </c>
      <c r="BM78" s="8">
        <v>260.9663839570562</v>
      </c>
      <c r="BN78" s="8">
        <v>313.91705910844104</v>
      </c>
      <c r="BO78" s="8">
        <v>340.4795357351415</v>
      </c>
      <c r="BP78" s="8">
        <v>387.61776451420496</v>
      </c>
      <c r="BQ78" s="8">
        <v>356.80793573270876</v>
      </c>
      <c r="BR78" s="8">
        <v>405.18867594955555</v>
      </c>
      <c r="BS78" s="8">
        <v>379.2350933539293</v>
      </c>
      <c r="BT78" s="8">
        <v>284.5300838273431</v>
      </c>
      <c r="BU78" s="8">
        <v>320.4099294020706</v>
      </c>
      <c r="BV78" s="8">
        <v>353.49322439339267</v>
      </c>
      <c r="BW78" s="8">
        <v>375.0720217674425</v>
      </c>
      <c r="BX78" s="8">
        <v>337.00535873247384</v>
      </c>
      <c r="BY78" s="8">
        <v>346.0211053516715</v>
      </c>
      <c r="BZ78" s="8">
        <v>281.80053425132064</v>
      </c>
      <c r="CA78" s="8">
        <v>287.994418798331</v>
      </c>
      <c r="CB78" s="8">
        <v>293.9726672055185</v>
      </c>
      <c r="CC78" s="8">
        <v>299.7963433993318</v>
      </c>
      <c r="CD78" s="8">
        <v>305.31985555987194</v>
      </c>
      <c r="CE78" s="8">
        <v>310.60898120557613</v>
      </c>
      <c r="CF78" s="8">
        <v>315.452450421315</v>
      </c>
      <c r="CG78" s="8">
        <v>319.9902195938921</v>
      </c>
      <c r="CH78" s="8">
        <v>325.20633186811756</v>
      </c>
      <c r="CI78" s="8">
        <v>330.2684316398627</v>
      </c>
      <c r="CJ78" s="8">
        <v>335.1847250684914</v>
      </c>
      <c r="CK78" s="8">
        <v>340.1063193157206</v>
      </c>
      <c r="CL78" s="8">
        <v>344.90545476637635</v>
      </c>
      <c r="CM78" s="8">
        <v>349.7377006470924</v>
      </c>
      <c r="CN78" s="8">
        <v>354.5494055850577</v>
      </c>
      <c r="CO78" s="8">
        <v>359.50064976214344</v>
      </c>
      <c r="CP78" s="8">
        <v>364.6123916491633</v>
      </c>
      <c r="CQ78" s="8">
        <v>369.83582909178585</v>
      </c>
      <c r="CR78" s="8">
        <v>375.5508123562722</v>
      </c>
      <c r="CS78" s="8">
        <v>381.6416857754193</v>
      </c>
      <c r="CT78" s="8">
        <v>388.2790528553378</v>
      </c>
      <c r="CU78" s="8">
        <v>395.4203044230562</v>
      </c>
      <c r="CV78" s="8">
        <v>403.02223475214487</v>
      </c>
      <c r="CW78" s="8">
        <v>411.3303985365128</v>
      </c>
      <c r="CX78" s="8">
        <v>420.1574069967064</v>
      </c>
      <c r="CY78" s="8">
        <v>429.7495196827258</v>
      </c>
      <c r="CZ78" s="16"/>
    </row>
    <row r="79" ht="15.75" customHeight="1">
      <c r="A79" s="5" t="s">
        <v>89</v>
      </c>
      <c r="B79" s="5" t="s">
        <v>64</v>
      </c>
      <c r="C79" s="8">
        <v>168.4936283300754</v>
      </c>
      <c r="D79" s="8">
        <v>175.92711016000024</v>
      </c>
      <c r="E79" s="8">
        <v>182.68482091447737</v>
      </c>
      <c r="F79" s="8">
        <v>189.73921165329736</v>
      </c>
      <c r="G79" s="8">
        <v>201.4827943668704</v>
      </c>
      <c r="H79" s="8">
        <v>220.8164400132159</v>
      </c>
      <c r="I79" s="8">
        <v>227.55766854634064</v>
      </c>
      <c r="J79" s="8">
        <v>212.77723654859102</v>
      </c>
      <c r="K79" s="8">
        <v>224.7433292504212</v>
      </c>
      <c r="L79" s="8">
        <v>246.8171441966004</v>
      </c>
      <c r="M79" s="8">
        <v>228.79795570310745</v>
      </c>
      <c r="N79" s="8">
        <v>234.154677642632</v>
      </c>
      <c r="O79" s="8">
        <v>243.04271550690467</v>
      </c>
      <c r="P79" s="8">
        <v>262.26510615912156</v>
      </c>
      <c r="Q79" s="8">
        <v>272.57061505969915</v>
      </c>
      <c r="R79" s="8">
        <v>278.5042147465571</v>
      </c>
      <c r="S79" s="8">
        <v>282.21683510618146</v>
      </c>
      <c r="T79" s="8">
        <v>277.9685425526046</v>
      </c>
      <c r="U79" s="8">
        <v>293.465951179183</v>
      </c>
      <c r="V79" s="8">
        <v>292.9756050939495</v>
      </c>
      <c r="W79" s="8">
        <v>278.03859199335227</v>
      </c>
      <c r="X79" s="8">
        <v>300.14949193757434</v>
      </c>
      <c r="Y79" s="8">
        <v>316.3267921949385</v>
      </c>
      <c r="Z79" s="8">
        <v>337.64242495890807</v>
      </c>
      <c r="AA79" s="8">
        <v>308.39884372444214</v>
      </c>
      <c r="AB79" s="8">
        <v>262.10028394559777</v>
      </c>
      <c r="AC79" s="8">
        <v>278.1745703195094</v>
      </c>
      <c r="AD79" s="8">
        <v>302.56001681036037</v>
      </c>
      <c r="AE79" s="8">
        <v>326.71059164693986</v>
      </c>
      <c r="AF79" s="8">
        <v>325.3755317173968</v>
      </c>
      <c r="AG79" s="8">
        <v>289.15172974019663</v>
      </c>
      <c r="AH79" s="8">
        <v>272.3357434054277</v>
      </c>
      <c r="AI79" s="8">
        <v>245.4697226010431</v>
      </c>
      <c r="AJ79" s="8">
        <v>271.28912234955135</v>
      </c>
      <c r="AK79" s="8">
        <v>313.92862898816674</v>
      </c>
      <c r="AL79" s="8">
        <v>324.8481006341206</v>
      </c>
      <c r="AM79" s="8">
        <v>341.3344425418419</v>
      </c>
      <c r="AN79" s="8">
        <v>346.9672416890189</v>
      </c>
      <c r="AO79" s="8">
        <v>345.51268565467103</v>
      </c>
      <c r="AP79" s="8">
        <v>339.5914476338274</v>
      </c>
      <c r="AQ79" s="8">
        <v>333.61664239358845</v>
      </c>
      <c r="AR79" s="8">
        <v>295.8558732752785</v>
      </c>
      <c r="AS79" s="8">
        <v>313.8585795474191</v>
      </c>
      <c r="AT79" s="8">
        <v>328.41238100157346</v>
      </c>
      <c r="AU79" s="8">
        <v>356.32914341717253</v>
      </c>
      <c r="AV79" s="8">
        <v>341.30147809913706</v>
      </c>
      <c r="AW79" s="8">
        <v>346.2168558165857</v>
      </c>
      <c r="AX79" s="8">
        <v>456.4880218581285</v>
      </c>
      <c r="AY79" s="8">
        <v>649.9012859227514</v>
      </c>
      <c r="AZ79" s="8">
        <v>657.2886554078525</v>
      </c>
      <c r="BA79" s="8">
        <v>639.884625649113</v>
      </c>
      <c r="BB79" s="8">
        <v>634.7461166894357</v>
      </c>
      <c r="BC79" s="8">
        <v>451.88183186444775</v>
      </c>
      <c r="BD79" s="8">
        <v>383.6205842998602</v>
      </c>
      <c r="BE79" s="8">
        <v>472.6554344269857</v>
      </c>
      <c r="BF79" s="8">
        <v>348.52437222527095</v>
      </c>
      <c r="BG79" s="8">
        <v>394.3431613877269</v>
      </c>
      <c r="BH79" s="8">
        <v>295.0181677597695</v>
      </c>
      <c r="BI79" s="8">
        <v>268.92936445381594</v>
      </c>
      <c r="BJ79" s="8">
        <v>146.9138643198677</v>
      </c>
      <c r="BK79" s="8">
        <v>121.23941870382588</v>
      </c>
      <c r="BL79" s="8">
        <v>176.64418806029732</v>
      </c>
      <c r="BM79" s="8">
        <v>214.84965412366373</v>
      </c>
      <c r="BN79" s="8">
        <v>105.27993420713341</v>
      </c>
      <c r="BO79" s="8">
        <v>128.6265359644398</v>
      </c>
      <c r="BP79" s="8">
        <v>122.40051427201024</v>
      </c>
      <c r="BQ79" s="8">
        <v>185.90315686437788</v>
      </c>
      <c r="BR79" s="8">
        <v>179.5720554351946</v>
      </c>
      <c r="BS79" s="8">
        <v>139.32445116140974</v>
      </c>
      <c r="BT79" s="8">
        <v>160.04483035899403</v>
      </c>
      <c r="BU79" s="8">
        <v>192.9259075228659</v>
      </c>
      <c r="BV79" s="8">
        <v>208.99986324530985</v>
      </c>
      <c r="BW79" s="8">
        <v>218.00272641097658</v>
      </c>
      <c r="BX79" s="8">
        <v>168.7053051579511</v>
      </c>
      <c r="BY79" s="8">
        <v>173.21859922051212</v>
      </c>
      <c r="BZ79" s="8">
        <v>382.1501247734632</v>
      </c>
      <c r="CA79" s="8">
        <v>390.3438609596669</v>
      </c>
      <c r="CB79" s="8">
        <v>398.31071049636375</v>
      </c>
      <c r="CC79" s="8">
        <v>406.11362852246384</v>
      </c>
      <c r="CD79" s="8">
        <v>413.63274841434395</v>
      </c>
      <c r="CE79" s="8">
        <v>420.93330401846106</v>
      </c>
      <c r="CF79" s="8">
        <v>427.8332008832076</v>
      </c>
      <c r="CG79" s="8">
        <v>434.4613228255075</v>
      </c>
      <c r="CH79" s="8">
        <v>441.7110221826151</v>
      </c>
      <c r="CI79" s="8">
        <v>448.84785499678765</v>
      </c>
      <c r="CJ79" s="8">
        <v>455.8861140024055</v>
      </c>
      <c r="CK79" s="8">
        <v>462.97058010561886</v>
      </c>
      <c r="CL79" s="8">
        <v>469.9917508874132</v>
      </c>
      <c r="CM79" s="8">
        <v>477.09803935752643</v>
      </c>
      <c r="CN79" s="8">
        <v>484.2447430379907</v>
      </c>
      <c r="CO79" s="8">
        <v>491.5827825278757</v>
      </c>
      <c r="CP79" s="8">
        <v>499.1320982004763</v>
      </c>
      <c r="CQ79" s="8">
        <v>506.8418814308752</v>
      </c>
      <c r="CR79" s="8">
        <v>515.0610035208229</v>
      </c>
      <c r="CS79" s="8">
        <v>523.6665040088847</v>
      </c>
      <c r="CT79" s="8">
        <v>532.7984758147504</v>
      </c>
      <c r="CU79" s="8">
        <v>542.3850759610905</v>
      </c>
      <c r="CV79" s="8">
        <v>552.3415130333378</v>
      </c>
      <c r="CW79" s="8">
        <v>562.8525072257398</v>
      </c>
      <c r="CX79" s="8">
        <v>573.6716833448918</v>
      </c>
      <c r="CY79" s="8">
        <v>584.9648661876345</v>
      </c>
      <c r="CZ79" s="16"/>
    </row>
    <row r="80" ht="15.75" customHeight="1">
      <c r="A80" s="5" t="s">
        <v>89</v>
      </c>
      <c r="B80" s="5" t="s">
        <v>65</v>
      </c>
      <c r="C80" s="8">
        <v>157.89808509845668</v>
      </c>
      <c r="D80" s="8">
        <v>164.86412030223298</v>
      </c>
      <c r="E80" s="8">
        <v>171.19687957839324</v>
      </c>
      <c r="F80" s="8">
        <v>177.80766243253123</v>
      </c>
      <c r="G80" s="8">
        <v>188.8127623941512</v>
      </c>
      <c r="H80" s="8">
        <v>206.93063222570237</v>
      </c>
      <c r="I80" s="8">
        <v>213.2479457475305</v>
      </c>
      <c r="J80" s="8">
        <v>199.3969655502215</v>
      </c>
      <c r="K80" s="8">
        <v>210.61058319532475</v>
      </c>
      <c r="L80" s="8">
        <v>231.29630968458724</v>
      </c>
      <c r="M80" s="8">
        <v>214.4102387610209</v>
      </c>
      <c r="N80" s="8">
        <v>219.43010891895284</v>
      </c>
      <c r="O80" s="8">
        <v>227.7592319425368</v>
      </c>
      <c r="P80" s="8">
        <v>245.77284293234626</v>
      </c>
      <c r="Q80" s="8">
        <v>255.43030082849063</v>
      </c>
      <c r="R80" s="8">
        <v>260.990772388046</v>
      </c>
      <c r="S80" s="8">
        <v>264.46992855135113</v>
      </c>
      <c r="T80" s="8">
        <v>260.48878537225283</v>
      </c>
      <c r="U80" s="8">
        <v>275.01165588300813</v>
      </c>
      <c r="V80" s="8">
        <v>274.5521446916282</v>
      </c>
      <c r="W80" s="8">
        <v>260.55442982816425</v>
      </c>
      <c r="X80" s="8">
        <v>281.2749092646739</v>
      </c>
      <c r="Y80" s="8">
        <v>296.4349171416283</v>
      </c>
      <c r="Z80" s="8">
        <v>316.41013893161426</v>
      </c>
      <c r="AA80" s="8">
        <v>289.0055093078891</v>
      </c>
      <c r="AB80" s="8">
        <v>245.6183853890253</v>
      </c>
      <c r="AC80" s="8">
        <v>260.681857301404</v>
      </c>
      <c r="AD80" s="8">
        <v>283.5338508357433</v>
      </c>
      <c r="AE80" s="8">
        <v>306.1657423708501</v>
      </c>
      <c r="AF80" s="8">
        <v>304.9146362699502</v>
      </c>
      <c r="AG80" s="8">
        <v>270.9687296865814</v>
      </c>
      <c r="AH80" s="8">
        <v>255.21019882925825</v>
      </c>
      <c r="AI80" s="8">
        <v>230.03361926793823</v>
      </c>
      <c r="AJ80" s="8">
        <v>254.22939342917002</v>
      </c>
      <c r="AK80" s="8">
        <v>294.187559886308</v>
      </c>
      <c r="AL80" s="8">
        <v>304.42037213132306</v>
      </c>
      <c r="AM80" s="8">
        <v>319.8699879020043</v>
      </c>
      <c r="AN80" s="8">
        <v>325.14857444499887</v>
      </c>
      <c r="AO80" s="8">
        <v>323.7854866251912</v>
      </c>
      <c r="AP80" s="8">
        <v>318.2365993813849</v>
      </c>
      <c r="AQ80" s="8">
        <v>312.6375134359993</v>
      </c>
      <c r="AR80" s="8">
        <v>277.25129026116235</v>
      </c>
      <c r="AS80" s="8">
        <v>294.1219154303966</v>
      </c>
      <c r="AT80" s="8">
        <v>307.7605165056393</v>
      </c>
      <c r="AU80" s="8">
        <v>333.9217629056306</v>
      </c>
      <c r="AV80" s="8">
        <v>319.83909639334</v>
      </c>
      <c r="AW80" s="8">
        <v>337.96651189215675</v>
      </c>
      <c r="AX80" s="8">
        <v>409.6519056411513</v>
      </c>
      <c r="AY80" s="8">
        <v>483.0172978417901</v>
      </c>
      <c r="AZ80" s="8">
        <v>521.706393777461</v>
      </c>
      <c r="BA80" s="8">
        <v>555.5306906958301</v>
      </c>
      <c r="BB80" s="8">
        <v>636.9046773591616</v>
      </c>
      <c r="BC80" s="8">
        <v>533.5685314010882</v>
      </c>
      <c r="BD80" s="8">
        <v>404.9427315431393</v>
      </c>
      <c r="BE80" s="8">
        <v>435.99353431528294</v>
      </c>
      <c r="BF80" s="8">
        <v>405.8787024278824</v>
      </c>
      <c r="BG80" s="8">
        <v>445.3045442455893</v>
      </c>
      <c r="BH80" s="8">
        <v>367.202881083131</v>
      </c>
      <c r="BI80" s="8">
        <v>441.224052400461</v>
      </c>
      <c r="BJ80" s="8">
        <v>350.3341499736359</v>
      </c>
      <c r="BK80" s="8">
        <v>354.2398993319961</v>
      </c>
      <c r="BL80" s="8">
        <v>357.6178681204332</v>
      </c>
      <c r="BM80" s="8">
        <v>386.72096191928</v>
      </c>
      <c r="BN80" s="8">
        <v>405.73700668442564</v>
      </c>
      <c r="BO80" s="8">
        <v>436.1312021054187</v>
      </c>
      <c r="BP80" s="8">
        <v>418.88386202378484</v>
      </c>
      <c r="BQ80" s="8">
        <v>475.36707757791345</v>
      </c>
      <c r="BR80" s="8">
        <v>445.6834945652496</v>
      </c>
      <c r="BS80" s="8">
        <v>485.74745548466115</v>
      </c>
      <c r="BT80" s="8">
        <v>552.5560858136629</v>
      </c>
      <c r="BU80" s="8">
        <v>499.0821630750636</v>
      </c>
      <c r="BV80" s="8">
        <v>519.2809123612976</v>
      </c>
      <c r="BW80" s="8">
        <v>600.175251821581</v>
      </c>
      <c r="BX80" s="8">
        <v>538.9453361095751</v>
      </c>
      <c r="BY80" s="8">
        <v>553.3634884209735</v>
      </c>
      <c r="BZ80" s="8">
        <v>346.92328937499406</v>
      </c>
      <c r="CA80" s="8">
        <v>347.05274231780277</v>
      </c>
      <c r="CB80" s="8">
        <v>347.22419727527085</v>
      </c>
      <c r="CC80" s="8">
        <v>347.5678667206121</v>
      </c>
      <c r="CD80" s="8">
        <v>348.04515562349843</v>
      </c>
      <c r="CE80" s="8">
        <v>348.79039773003024</v>
      </c>
      <c r="CF80" s="8">
        <v>349.7056701895963</v>
      </c>
      <c r="CG80" s="8">
        <v>350.97331852226125</v>
      </c>
      <c r="CH80" s="8">
        <v>353.454426357559</v>
      </c>
      <c r="CI80" s="8">
        <v>356.5013543446221</v>
      </c>
      <c r="CJ80" s="8">
        <v>360.1365042448306</v>
      </c>
      <c r="CK80" s="8">
        <v>364.4760059097389</v>
      </c>
      <c r="CL80" s="8">
        <v>369.38363901583944</v>
      </c>
      <c r="CM80" s="8">
        <v>374.9319212796181</v>
      </c>
      <c r="CN80" s="8">
        <v>381.0018733500474</v>
      </c>
      <c r="CO80" s="8">
        <v>387.63288447078594</v>
      </c>
      <c r="CP80" s="8">
        <v>394.7402258648981</v>
      </c>
      <c r="CQ80" s="8">
        <v>402.1787124595576</v>
      </c>
      <c r="CR80" s="8">
        <v>410.15443018205406</v>
      </c>
      <c r="CS80" s="8">
        <v>418.4798350016317</v>
      </c>
      <c r="CT80" s="8">
        <v>427.2152878323577</v>
      </c>
      <c r="CU80" s="8">
        <v>436.2681374166168</v>
      </c>
      <c r="CV80" s="8">
        <v>445.5686890945981</v>
      </c>
      <c r="CW80" s="8">
        <v>455.3047905480671</v>
      </c>
      <c r="CX80" s="8">
        <v>465.3387020719165</v>
      </c>
      <c r="CY80" s="8">
        <v>475.90506321879366</v>
      </c>
      <c r="CZ80" s="16"/>
    </row>
    <row r="81" ht="15.75" customHeight="1">
      <c r="A81" s="10" t="s">
        <v>89</v>
      </c>
      <c r="B81" s="10" t="s">
        <v>66</v>
      </c>
      <c r="C81" s="11">
        <v>510.9585410906809</v>
      </c>
      <c r="D81" s="11">
        <v>533.5006459090416</v>
      </c>
      <c r="E81" s="11">
        <v>553.9934684711877</v>
      </c>
      <c r="F81" s="11">
        <v>575.3859759263061</v>
      </c>
      <c r="G81" s="11">
        <v>610.9985029397917</v>
      </c>
      <c r="H81" s="11">
        <v>669.6279684651513</v>
      </c>
      <c r="I81" s="11">
        <v>690.0708085332433</v>
      </c>
      <c r="J81" s="11">
        <v>645.2490069903055</v>
      </c>
      <c r="K81" s="11">
        <v>681.5362976735203</v>
      </c>
      <c r="L81" s="11">
        <v>748.4753528353597</v>
      </c>
      <c r="M81" s="11">
        <v>693.8319912108079</v>
      </c>
      <c r="N81" s="11">
        <v>710.0763017783628</v>
      </c>
      <c r="O81" s="11">
        <v>737.0293616969903</v>
      </c>
      <c r="P81" s="11">
        <v>795.3214453874853</v>
      </c>
      <c r="Q81" s="11">
        <v>826.572999794758</v>
      </c>
      <c r="R81" s="11">
        <v>844.5666976542034</v>
      </c>
      <c r="S81" s="11">
        <v>855.8252544398704</v>
      </c>
      <c r="T81" s="11">
        <v>842.9422665974478</v>
      </c>
      <c r="U81" s="11">
        <v>889.9383066317355</v>
      </c>
      <c r="V81" s="11">
        <v>888.4513274336284</v>
      </c>
      <c r="W81" s="11">
        <v>843.1546921971776</v>
      </c>
      <c r="X81" s="11">
        <v>910.2062079706384</v>
      </c>
      <c r="Y81" s="11">
        <v>959.2640258846541</v>
      </c>
      <c r="Z81" s="11">
        <v>1023.9038863200088</v>
      </c>
      <c r="AA81" s="11">
        <v>935.2224462446729</v>
      </c>
      <c r="AB81" s="11">
        <v>794.8216204469451</v>
      </c>
      <c r="AC81" s="11">
        <v>843.567047773123</v>
      </c>
      <c r="AD81" s="11">
        <v>917.5161477260381</v>
      </c>
      <c r="AE81" s="11">
        <v>990.7529971386833</v>
      </c>
      <c r="AF81" s="11">
        <v>986.7044151203083</v>
      </c>
      <c r="AG81" s="11">
        <v>876.8553888130969</v>
      </c>
      <c r="AH81" s="11">
        <v>825.8607492544883</v>
      </c>
      <c r="AI81" s="11">
        <v>744.389283946444</v>
      </c>
      <c r="AJ81" s="11">
        <v>822.6868608820583</v>
      </c>
      <c r="AK81" s="11">
        <v>951.9915729997949</v>
      </c>
      <c r="AL81" s="11">
        <v>985.1049753105799</v>
      </c>
      <c r="AM81" s="11">
        <v>1035.0999649881082</v>
      </c>
      <c r="AN81" s="11">
        <v>1052.1814823310679</v>
      </c>
      <c r="AO81" s="11">
        <v>1047.770527230801</v>
      </c>
      <c r="AP81" s="11">
        <v>1029.8143162418962</v>
      </c>
      <c r="AQ81" s="11">
        <v>1011.6956621473157</v>
      </c>
      <c r="AR81" s="11">
        <v>897.1857682695676</v>
      </c>
      <c r="AS81" s="11">
        <v>951.7791474000653</v>
      </c>
      <c r="AT81" s="11">
        <v>995.9136896497605</v>
      </c>
      <c r="AU81" s="11">
        <v>1080.5715389537484</v>
      </c>
      <c r="AV81" s="11">
        <v>1035.0</v>
      </c>
      <c r="AW81" s="11">
        <v>1074.9999999999995</v>
      </c>
      <c r="AX81" s="11">
        <v>1262.0</v>
      </c>
      <c r="AY81" s="11">
        <v>1561.0</v>
      </c>
      <c r="AZ81" s="11">
        <v>1585.9999999999998</v>
      </c>
      <c r="BA81" s="11">
        <v>1579.0000000000002</v>
      </c>
      <c r="BB81" s="11">
        <v>1643.4579999999996</v>
      </c>
      <c r="BC81" s="11">
        <v>1396.5960010000001</v>
      </c>
      <c r="BD81" s="11">
        <v>1206.74999</v>
      </c>
      <c r="BE81" s="11">
        <v>1322.122732</v>
      </c>
      <c r="BF81" s="11">
        <v>1242.4545650000002</v>
      </c>
      <c r="BG81" s="11">
        <v>1195.932287</v>
      </c>
      <c r="BH81" s="11">
        <v>1021.1462020000001</v>
      </c>
      <c r="BI81" s="11">
        <v>919.625305</v>
      </c>
      <c r="BJ81" s="11">
        <v>702.8111919999999</v>
      </c>
      <c r="BK81" s="11">
        <v>678.617751</v>
      </c>
      <c r="BL81" s="11">
        <v>733.27671</v>
      </c>
      <c r="BM81" s="11">
        <v>862.537</v>
      </c>
      <c r="BN81" s="11">
        <v>824.9340000000001</v>
      </c>
      <c r="BO81" s="11">
        <v>905.2372738050001</v>
      </c>
      <c r="BP81" s="11">
        <v>928.90214081</v>
      </c>
      <c r="BQ81" s="11">
        <v>1018.0781701750002</v>
      </c>
      <c r="BR81" s="11">
        <v>1030.4442259499997</v>
      </c>
      <c r="BS81" s="11">
        <v>1004.3070000000001</v>
      </c>
      <c r="BT81" s="11">
        <v>997.1310000000001</v>
      </c>
      <c r="BU81" s="11">
        <v>1012.4180000000001</v>
      </c>
      <c r="BV81" s="11">
        <v>1081.7740000000001</v>
      </c>
      <c r="BW81" s="11">
        <v>1193.25</v>
      </c>
      <c r="BX81" s="11">
        <v>1044.656</v>
      </c>
      <c r="BY81" s="11">
        <v>1072.603192993157</v>
      </c>
      <c r="BZ81" s="11">
        <v>1010.8739483997779</v>
      </c>
      <c r="CA81" s="11">
        <v>1025.3910220758007</v>
      </c>
      <c r="CB81" s="11">
        <v>1039.5075749771531</v>
      </c>
      <c r="CC81" s="11">
        <v>1053.4778386424077</v>
      </c>
      <c r="CD81" s="11">
        <v>1066.9977595977143</v>
      </c>
      <c r="CE81" s="11">
        <v>1080.3326829540674</v>
      </c>
      <c r="CF81" s="11">
        <v>1092.991321494119</v>
      </c>
      <c r="CG81" s="11">
        <v>1105.4248609416609</v>
      </c>
      <c r="CH81" s="11">
        <v>1120.3717804082917</v>
      </c>
      <c r="CI81" s="11">
        <v>1135.6176409812724</v>
      </c>
      <c r="CJ81" s="11">
        <v>1151.2073433157275</v>
      </c>
      <c r="CK81" s="11">
        <v>1167.5529053310784</v>
      </c>
      <c r="CL81" s="11">
        <v>1184.280844669629</v>
      </c>
      <c r="CM81" s="11">
        <v>1201.767661284237</v>
      </c>
      <c r="CN81" s="11">
        <v>1219.7960219730958</v>
      </c>
      <c r="CO81" s="11">
        <v>1238.716316760805</v>
      </c>
      <c r="CP81" s="11">
        <v>1258.4847157145377</v>
      </c>
      <c r="CQ81" s="11">
        <v>1278.8564229822186</v>
      </c>
      <c r="CR81" s="11">
        <v>1300.7662460591491</v>
      </c>
      <c r="CS81" s="11">
        <v>1323.7880247859357</v>
      </c>
      <c r="CT81" s="11">
        <v>1348.292816502446</v>
      </c>
      <c r="CU81" s="11">
        <v>1374.0735178007635</v>
      </c>
      <c r="CV81" s="11">
        <v>1400.9324368800808</v>
      </c>
      <c r="CW81" s="11">
        <v>1429.4876963103197</v>
      </c>
      <c r="CX81" s="11">
        <v>1459.1677924135147</v>
      </c>
      <c r="CY81" s="11">
        <v>1490.619449089154</v>
      </c>
    </row>
    <row r="82" ht="15.75" customHeight="1">
      <c r="A82" s="5" t="s">
        <v>90</v>
      </c>
      <c r="B82" s="5" t="s">
        <v>62</v>
      </c>
      <c r="C82" s="8">
        <v>491.688328406454</v>
      </c>
      <c r="D82" s="8">
        <v>513.3802837131288</v>
      </c>
      <c r="E82" s="8">
        <v>533.1002430828333</v>
      </c>
      <c r="F82" s="8">
        <v>553.6859567663297</v>
      </c>
      <c r="G82" s="8">
        <v>587.9553983539258</v>
      </c>
      <c r="H82" s="8">
        <v>644.3737211360315</v>
      </c>
      <c r="I82" s="8">
        <v>664.0455830438585</v>
      </c>
      <c r="J82" s="8">
        <v>620.9141841053648</v>
      </c>
      <c r="K82" s="8">
        <v>655.8329414283048</v>
      </c>
      <c r="L82" s="8">
        <v>720.2474672475163</v>
      </c>
      <c r="M82" s="8">
        <v>667.6649170501275</v>
      </c>
      <c r="N82" s="8">
        <v>683.2965921602591</v>
      </c>
      <c r="O82" s="8">
        <v>709.2331484776081</v>
      </c>
      <c r="P82" s="8">
        <v>765.3268133920419</v>
      </c>
      <c r="Q82" s="8">
        <v>795.3997514308412</v>
      </c>
      <c r="R82" s="8">
        <v>812.7148377066793</v>
      </c>
      <c r="S82" s="8">
        <v>823.5487909945473</v>
      </c>
      <c r="T82" s="8">
        <v>811.151670195666</v>
      </c>
      <c r="U82" s="8">
        <v>856.3753087258236</v>
      </c>
      <c r="V82" s="8">
        <v>854.944409234973</v>
      </c>
      <c r="W82" s="8">
        <v>811.3560844086446</v>
      </c>
      <c r="X82" s="8">
        <v>875.87882951708</v>
      </c>
      <c r="Y82" s="8">
        <v>923.0864883496776</v>
      </c>
      <c r="Z82" s="8">
        <v>985.2885309225318</v>
      </c>
      <c r="AA82" s="8">
        <v>899.9516091866827</v>
      </c>
      <c r="AB82" s="8">
        <v>764.8458387732687</v>
      </c>
      <c r="AC82" s="8">
        <v>811.7528884691327</v>
      </c>
      <c r="AD82" s="8">
        <v>882.9130833166392</v>
      </c>
      <c r="AE82" s="8">
        <v>953.387889332394</v>
      </c>
      <c r="AF82" s="8">
        <v>949.4919949203304</v>
      </c>
      <c r="AG82" s="8">
        <v>843.7857980794331</v>
      </c>
      <c r="AH82" s="8">
        <v>794.7143625990892</v>
      </c>
      <c r="AI82" s="8">
        <v>716.3154997390446</v>
      </c>
      <c r="AJ82" s="8">
        <v>791.6601737698788</v>
      </c>
      <c r="AK82" s="8">
        <v>916.0883076465262</v>
      </c>
      <c r="AL82" s="8">
        <v>947.9528761402561</v>
      </c>
      <c r="AM82" s="8">
        <v>996.0623623830531</v>
      </c>
      <c r="AN82" s="8">
        <v>1012.49966997963</v>
      </c>
      <c r="AO82" s="8">
        <v>1008.2550689689558</v>
      </c>
      <c r="AP82" s="8">
        <v>990.9760557895258</v>
      </c>
      <c r="AQ82" s="8">
        <v>973.5407258589945</v>
      </c>
      <c r="AR82" s="8">
        <v>863.3494406980361</v>
      </c>
      <c r="AS82" s="8">
        <v>915.8838934335475</v>
      </c>
      <c r="AT82" s="8">
        <v>958.3539522712282</v>
      </c>
      <c r="AU82" s="8">
        <v>1039.8190283259523</v>
      </c>
      <c r="AV82" s="8">
        <v>995.9661674592985</v>
      </c>
      <c r="AW82" s="8">
        <v>1167.202325777812</v>
      </c>
      <c r="AX82" s="8">
        <v>1089.8307282596033</v>
      </c>
      <c r="AY82" s="8">
        <v>1170.7435872648186</v>
      </c>
      <c r="AZ82" s="8">
        <v>1224.8519189118651</v>
      </c>
      <c r="BA82" s="8">
        <v>1132.7811724805879</v>
      </c>
      <c r="BB82" s="8">
        <v>1028.7106021701427</v>
      </c>
      <c r="BC82" s="8">
        <v>1040.259100265579</v>
      </c>
      <c r="BD82" s="8">
        <v>1089.3243711022315</v>
      </c>
      <c r="BE82" s="8">
        <v>1077.6135584478652</v>
      </c>
      <c r="BF82" s="8">
        <v>1100.016045557131</v>
      </c>
      <c r="BG82" s="8">
        <v>833.7023915868126</v>
      </c>
      <c r="BH82" s="8">
        <v>580.5019569218497</v>
      </c>
      <c r="BI82" s="8">
        <v>392.5685769271656</v>
      </c>
      <c r="BJ82" s="8">
        <v>313.1378547968525</v>
      </c>
      <c r="BK82" s="8">
        <v>251.93650390605418</v>
      </c>
      <c r="BL82" s="8">
        <v>353.0538759479384</v>
      </c>
      <c r="BM82" s="8">
        <v>414.64902535832096</v>
      </c>
      <c r="BN82" s="8">
        <v>486.95489641401207</v>
      </c>
      <c r="BO82" s="8">
        <v>464.1363975450729</v>
      </c>
      <c r="BP82" s="8">
        <v>517.9615966217</v>
      </c>
      <c r="BQ82" s="8">
        <v>628.2538115416744</v>
      </c>
      <c r="BR82" s="8">
        <v>651.6167922769105</v>
      </c>
      <c r="BS82" s="8">
        <v>765.2679165495704</v>
      </c>
      <c r="BT82" s="8">
        <v>534.4108805580823</v>
      </c>
      <c r="BU82" s="8">
        <v>587.8281800048997</v>
      </c>
      <c r="BV82" s="8">
        <v>735.9086501166221</v>
      </c>
      <c r="BW82" s="8">
        <v>752.5397035333076</v>
      </c>
      <c r="BX82" s="8">
        <v>704.315884812493</v>
      </c>
      <c r="BY82" s="8">
        <v>723.158118007919</v>
      </c>
      <c r="BZ82" s="8">
        <v>732.1936944347617</v>
      </c>
      <c r="CA82" s="8">
        <v>747.4716294896352</v>
      </c>
      <c r="CB82" s="8">
        <v>761.9872422222397</v>
      </c>
      <c r="CC82" s="8">
        <v>775.8695206614066</v>
      </c>
      <c r="CD82" s="8">
        <v>788.7362246943958</v>
      </c>
      <c r="CE82" s="8">
        <v>800.7263579388818</v>
      </c>
      <c r="CF82" s="8">
        <v>811.2939264435554</v>
      </c>
      <c r="CG82" s="8">
        <v>820.7596825214205</v>
      </c>
      <c r="CH82" s="8">
        <v>831.5269819920431</v>
      </c>
      <c r="CI82" s="8">
        <v>841.5127519639864</v>
      </c>
      <c r="CJ82" s="8">
        <v>850.7088025259291</v>
      </c>
      <c r="CK82" s="8">
        <v>859.458301113591</v>
      </c>
      <c r="CL82" s="8">
        <v>867.4152307245022</v>
      </c>
      <c r="CM82" s="8">
        <v>874.9311101949352</v>
      </c>
      <c r="CN82" s="8">
        <v>881.8401510529075</v>
      </c>
      <c r="CO82" s="8">
        <v>888.5013627133594</v>
      </c>
      <c r="CP82" s="8">
        <v>894.928789069585</v>
      </c>
      <c r="CQ82" s="8">
        <v>900.9630851519178</v>
      </c>
      <c r="CR82" s="8">
        <v>907.4946413498328</v>
      </c>
      <c r="CS82" s="8">
        <v>914.1923545960817</v>
      </c>
      <c r="CT82" s="8">
        <v>921.4236906071019</v>
      </c>
      <c r="CU82" s="8">
        <v>929.0289218826438</v>
      </c>
      <c r="CV82" s="8">
        <v>936.8436953770433</v>
      </c>
      <c r="CW82" s="8">
        <v>945.4031779563156</v>
      </c>
      <c r="CX82" s="8">
        <v>954.1815628576442</v>
      </c>
      <c r="CY82" s="8">
        <v>963.7040678792255</v>
      </c>
    </row>
    <row r="83" ht="15.75" customHeight="1">
      <c r="A83" s="5" t="s">
        <v>90</v>
      </c>
      <c r="B83" s="5" t="s">
        <v>64</v>
      </c>
      <c r="C83" s="8">
        <v>350.4709713029174</v>
      </c>
      <c r="D83" s="8">
        <v>365.93279987718705</v>
      </c>
      <c r="E83" s="8">
        <v>379.98900767197773</v>
      </c>
      <c r="F83" s="8">
        <v>394.66231727239335</v>
      </c>
      <c r="G83" s="8">
        <v>419.0892637450478</v>
      </c>
      <c r="H83" s="8">
        <v>459.30373141160743</v>
      </c>
      <c r="I83" s="8">
        <v>473.3256557727522</v>
      </c>
      <c r="J83" s="8">
        <v>442.5819866508534</v>
      </c>
      <c r="K83" s="8">
        <v>467.4717594777266</v>
      </c>
      <c r="L83" s="8">
        <v>513.3858479879057</v>
      </c>
      <c r="M83" s="8">
        <v>475.905484154601</v>
      </c>
      <c r="N83" s="8">
        <v>487.0476000894961</v>
      </c>
      <c r="O83" s="8">
        <v>505.53494168301035</v>
      </c>
      <c r="P83" s="8">
        <v>545.5179961724606</v>
      </c>
      <c r="Q83" s="8">
        <v>566.9537130595164</v>
      </c>
      <c r="R83" s="8">
        <v>579.2957491720155</v>
      </c>
      <c r="S83" s="8">
        <v>587.0180926007388</v>
      </c>
      <c r="T83" s="8">
        <v>578.1815375785259</v>
      </c>
      <c r="U83" s="8">
        <v>610.4165360640184</v>
      </c>
      <c r="V83" s="8">
        <v>609.3966039130548</v>
      </c>
      <c r="W83" s="8">
        <v>578.3272421715207</v>
      </c>
      <c r="X83" s="8">
        <v>624.3184684074027</v>
      </c>
      <c r="Y83" s="8">
        <v>657.9676585307858</v>
      </c>
      <c r="Z83" s="8">
        <v>702.3047090932566</v>
      </c>
      <c r="AA83" s="8">
        <v>641.4773269471411</v>
      </c>
      <c r="AB83" s="8">
        <v>545.1751618360023</v>
      </c>
      <c r="AC83" s="8">
        <v>578.6100804990989</v>
      </c>
      <c r="AD83" s="8">
        <v>629.3324205781055</v>
      </c>
      <c r="AE83" s="8">
        <v>679.5662217276592</v>
      </c>
      <c r="AF83" s="8">
        <v>676.7892636023469</v>
      </c>
      <c r="AG83" s="8">
        <v>601.4428473072222</v>
      </c>
      <c r="AH83" s="8">
        <v>566.4651741300631</v>
      </c>
      <c r="AI83" s="8">
        <v>510.5831772873589</v>
      </c>
      <c r="AJ83" s="8">
        <v>564.2881760935529</v>
      </c>
      <c r="AK83" s="8">
        <v>652.9794189353174</v>
      </c>
      <c r="AL83" s="8">
        <v>675.6921937256805</v>
      </c>
      <c r="AM83" s="8">
        <v>709.9841982299226</v>
      </c>
      <c r="AN83" s="8">
        <v>721.7005616783853</v>
      </c>
      <c r="AO83" s="8">
        <v>718.6750486591408</v>
      </c>
      <c r="AP83" s="8">
        <v>706.358725121876</v>
      </c>
      <c r="AQ83" s="8">
        <v>693.9309804252624</v>
      </c>
      <c r="AR83" s="8">
        <v>615.3876339426639</v>
      </c>
      <c r="AS83" s="8">
        <v>652.8337143423227</v>
      </c>
      <c r="AT83" s="8">
        <v>683.1059862515913</v>
      </c>
      <c r="AU83" s="8">
        <v>741.1735519892173</v>
      </c>
      <c r="AV83" s="8">
        <v>709.915631362631</v>
      </c>
      <c r="AW83" s="8">
        <v>735.2666620974578</v>
      </c>
      <c r="AX83" s="8">
        <v>893.3507134491999</v>
      </c>
      <c r="AY83" s="8">
        <v>1023.7133658741556</v>
      </c>
      <c r="AZ83" s="8">
        <v>1002.2055295404833</v>
      </c>
      <c r="BA83" s="8">
        <v>951.7897830831203</v>
      </c>
      <c r="BB83" s="8">
        <v>953.9472240778903</v>
      </c>
      <c r="BC83" s="8">
        <v>708.7647382615746</v>
      </c>
      <c r="BD83" s="8">
        <v>545.6741194371673</v>
      </c>
      <c r="BE83" s="8">
        <v>742.0218907137671</v>
      </c>
      <c r="BF83" s="8">
        <v>608.1417981137927</v>
      </c>
      <c r="BG83" s="8">
        <v>608.2104862613726</v>
      </c>
      <c r="BH83" s="8">
        <v>497.8794044458097</v>
      </c>
      <c r="BI83" s="8">
        <v>407.2084458826306</v>
      </c>
      <c r="BJ83" s="8">
        <v>216.16482893854013</v>
      </c>
      <c r="BK83" s="8">
        <v>199.62504117673683</v>
      </c>
      <c r="BL83" s="8">
        <v>230.01591397005302</v>
      </c>
      <c r="BM83" s="8">
        <v>247.97426787702287</v>
      </c>
      <c r="BN83" s="8">
        <v>222.9477142782306</v>
      </c>
      <c r="BO83" s="8">
        <v>263.98505704878454</v>
      </c>
      <c r="BP83" s="8">
        <v>302.77649697161803</v>
      </c>
      <c r="BQ83" s="8">
        <v>352.17623318153477</v>
      </c>
      <c r="BR83" s="8">
        <v>392.00889029958984</v>
      </c>
      <c r="BS83" s="8">
        <v>276.8800402787757</v>
      </c>
      <c r="BT83" s="8">
        <v>226.1353274168481</v>
      </c>
      <c r="BU83" s="8">
        <v>294.8893769189598</v>
      </c>
      <c r="BV83" s="8">
        <v>291.1058695541518</v>
      </c>
      <c r="BW83" s="8">
        <v>239.8726136962067</v>
      </c>
      <c r="BX83" s="8">
        <v>199.09418955667536</v>
      </c>
      <c r="BY83" s="8">
        <v>204.42046321935152</v>
      </c>
      <c r="BZ83" s="8">
        <v>701.7802287098093</v>
      </c>
      <c r="CA83" s="8">
        <v>714.8175535148621</v>
      </c>
      <c r="CB83" s="8">
        <v>727.2342640475326</v>
      </c>
      <c r="CC83" s="8">
        <v>739.1470527574056</v>
      </c>
      <c r="CD83" s="8">
        <v>750.3297298432153</v>
      </c>
      <c r="CE83" s="8">
        <v>760.9047156200832</v>
      </c>
      <c r="CF83" s="8">
        <v>770.5321978992506</v>
      </c>
      <c r="CG83" s="8">
        <v>779.4551344042193</v>
      </c>
      <c r="CH83" s="8">
        <v>789.3349750609559</v>
      </c>
      <c r="CI83" s="8">
        <v>798.7965161849061</v>
      </c>
      <c r="CJ83" s="8">
        <v>807.8637035197753</v>
      </c>
      <c r="CK83" s="8">
        <v>816.8005078323185</v>
      </c>
      <c r="CL83" s="8">
        <v>825.3988932098437</v>
      </c>
      <c r="CM83" s="8">
        <v>833.9265628646681</v>
      </c>
      <c r="CN83" s="8">
        <v>842.2938634077</v>
      </c>
      <c r="CO83" s="8">
        <v>850.7700252405557</v>
      </c>
      <c r="CP83" s="8">
        <v>859.3829501582513</v>
      </c>
      <c r="CQ83" s="8">
        <v>868.0333060956982</v>
      </c>
      <c r="CR83" s="8">
        <v>877.3502136247698</v>
      </c>
      <c r="CS83" s="8">
        <v>887.1050984407411</v>
      </c>
      <c r="CT83" s="8">
        <v>897.5514601135365</v>
      </c>
      <c r="CU83" s="8">
        <v>908.5645653136162</v>
      </c>
      <c r="CV83" s="8">
        <v>920.0057551726568</v>
      </c>
      <c r="CW83" s="8">
        <v>932.2279934668768</v>
      </c>
      <c r="CX83" s="8">
        <v>944.8213807579887</v>
      </c>
      <c r="CY83" s="8">
        <v>958.1236274923212</v>
      </c>
    </row>
    <row r="84" ht="15.75" customHeight="1">
      <c r="A84" s="5" t="s">
        <v>90</v>
      </c>
      <c r="B84" s="5" t="s">
        <v>65</v>
      </c>
      <c r="C84" s="9">
        <v>497.1938616230122</v>
      </c>
      <c r="D84" s="9">
        <v>519.128706121017</v>
      </c>
      <c r="E84" s="9">
        <v>539.069473846476</v>
      </c>
      <c r="F84" s="9">
        <v>559.8856899111014</v>
      </c>
      <c r="G84" s="9">
        <v>594.5388533364414</v>
      </c>
      <c r="H84" s="9">
        <v>651.5889034387909</v>
      </c>
      <c r="I84" s="8">
        <v>671.4810351454073</v>
      </c>
      <c r="J84" s="8">
        <v>627.8666852483213</v>
      </c>
      <c r="K84" s="8">
        <v>663.1764349280362</v>
      </c>
      <c r="L84" s="8">
        <v>728.3122231629652</v>
      </c>
      <c r="M84" s="8">
        <v>675.1408955633116</v>
      </c>
      <c r="N84" s="8">
        <v>690.9476016871511</v>
      </c>
      <c r="O84" s="8">
        <v>717.1745748480137</v>
      </c>
      <c r="P84" s="8">
        <v>773.8963318231758</v>
      </c>
      <c r="Q84" s="8">
        <v>804.3060026045007</v>
      </c>
      <c r="R84" s="8">
        <v>821.8149693878305</v>
      </c>
      <c r="S84" s="8">
        <v>832.7702326321221</v>
      </c>
      <c r="T84" s="8">
        <v>820.2342987754464</v>
      </c>
      <c r="U84" s="8">
        <v>865.9643154921848</v>
      </c>
      <c r="V84" s="8">
        <v>864.5173939316179</v>
      </c>
      <c r="W84" s="8">
        <v>820.4410018555274</v>
      </c>
      <c r="X84" s="8">
        <v>885.6862211328521</v>
      </c>
      <c r="Y84" s="8">
        <v>933.4224736268471</v>
      </c>
      <c r="Z84" s="8">
        <v>996.3210049950171</v>
      </c>
      <c r="AA84" s="8">
        <v>910.0285485635648</v>
      </c>
      <c r="AB84" s="8">
        <v>773.40997163475</v>
      </c>
      <c r="AC84" s="8">
        <v>820.8422490109788</v>
      </c>
      <c r="AD84" s="8">
        <v>892.7992388885798</v>
      </c>
      <c r="AE84" s="8">
        <v>964.0631654976742</v>
      </c>
      <c r="AF84" s="8">
        <v>960.1236479714248</v>
      </c>
      <c r="AG84" s="8">
        <v>853.2338375601389</v>
      </c>
      <c r="AH84" s="8">
        <v>803.6129393359938</v>
      </c>
      <c r="AI84" s="8">
        <v>724.336228622584</v>
      </c>
      <c r="AJ84" s="8">
        <v>800.5245521394897</v>
      </c>
      <c r="AK84" s="8">
        <v>926.3459328852512</v>
      </c>
      <c r="AL84" s="8">
        <v>958.5672953684623</v>
      </c>
      <c r="AM84" s="8">
        <v>1007.2154732157555</v>
      </c>
      <c r="AN84" s="8">
        <v>1023.8368326552082</v>
      </c>
      <c r="AO84" s="8">
        <v>1019.5447039923503</v>
      </c>
      <c r="AP84" s="8">
        <v>1002.0722142231525</v>
      </c>
      <c r="AQ84" s="8">
        <v>984.4416573927164</v>
      </c>
      <c r="AR84" s="8">
        <v>873.0165382243594</v>
      </c>
      <c r="AS84" s="8">
        <v>926.1392298051702</v>
      </c>
      <c r="AT84" s="8">
        <v>969.0848344431708</v>
      </c>
      <c r="AU84" s="8">
        <v>1051.4620913577953</v>
      </c>
      <c r="AV84" s="8">
        <v>1007.1182011780703</v>
      </c>
      <c r="AW84" s="8">
        <v>1090.5310121247303</v>
      </c>
      <c r="AX84" s="8">
        <v>1219.818558291197</v>
      </c>
      <c r="AY84" s="8">
        <v>1217.5430468610264</v>
      </c>
      <c r="AZ84" s="8">
        <v>1288.9425515476519</v>
      </c>
      <c r="BA84" s="8">
        <v>1404.4290444362923</v>
      </c>
      <c r="BB84" s="8">
        <v>1574.626173751967</v>
      </c>
      <c r="BC84" s="8">
        <v>1396.3171644728466</v>
      </c>
      <c r="BD84" s="8">
        <v>1207.9215094606013</v>
      </c>
      <c r="BE84" s="8">
        <v>1355.982900838368</v>
      </c>
      <c r="BF84" s="8">
        <v>1215.7826663290764</v>
      </c>
      <c r="BG84" s="8">
        <v>1063.3327321518148</v>
      </c>
      <c r="BH84" s="8">
        <v>1111.08714163234</v>
      </c>
      <c r="BI84" s="8">
        <v>1057.680508190204</v>
      </c>
      <c r="BJ84" s="8">
        <v>854.9902772646075</v>
      </c>
      <c r="BK84" s="8">
        <v>1101.845790917209</v>
      </c>
      <c r="BL84" s="8">
        <v>900.5122440820086</v>
      </c>
      <c r="BM84" s="8">
        <v>907.827706764656</v>
      </c>
      <c r="BN84" s="8">
        <v>914.292389307757</v>
      </c>
      <c r="BO84" s="8">
        <v>1111.665147551143</v>
      </c>
      <c r="BP84" s="8">
        <v>1147.723764631682</v>
      </c>
      <c r="BQ84" s="8">
        <v>1083.227196721791</v>
      </c>
      <c r="BR84" s="8">
        <v>1062.8170640985002</v>
      </c>
      <c r="BS84" s="8">
        <v>1033.9180431716543</v>
      </c>
      <c r="BT84" s="8">
        <v>1324.2197920250696</v>
      </c>
      <c r="BU84" s="8">
        <v>1201.2354430761402</v>
      </c>
      <c r="BV84" s="8">
        <v>1113.346480329226</v>
      </c>
      <c r="BW84" s="8">
        <v>1239.2506827704851</v>
      </c>
      <c r="BX84" s="8">
        <v>1329.5909256308314</v>
      </c>
      <c r="BY84" s="8">
        <v>1365.160849319161</v>
      </c>
      <c r="BZ84" s="8">
        <v>1319.6316112062414</v>
      </c>
      <c r="CA84" s="8">
        <v>1318.4020414798724</v>
      </c>
      <c r="CB84" s="8">
        <v>1316.9188902136157</v>
      </c>
      <c r="CC84" s="8">
        <v>1315.4945291071417</v>
      </c>
      <c r="CD84" s="8">
        <v>1313.9449991203</v>
      </c>
      <c r="CE84" s="8">
        <v>1312.5733970669025</v>
      </c>
      <c r="CF84" s="8">
        <v>1311.0026399813796</v>
      </c>
      <c r="CG84" s="8">
        <v>1309.6660619515678</v>
      </c>
      <c r="CH84" s="8">
        <v>1311.0044971774405</v>
      </c>
      <c r="CI84" s="8">
        <v>1313.0540149411609</v>
      </c>
      <c r="CJ84" s="8">
        <v>1315.808952816551</v>
      </c>
      <c r="CK84" s="8">
        <v>1319.5551403528007</v>
      </c>
      <c r="CL84" s="8">
        <v>1323.8441468145102</v>
      </c>
      <c r="CM84" s="8">
        <v>1328.8584335704509</v>
      </c>
      <c r="CN84" s="8">
        <v>1334.2196228215034</v>
      </c>
      <c r="CO84" s="8">
        <v>1340.0280141213807</v>
      </c>
      <c r="CP84" s="8">
        <v>1346.0131749402135</v>
      </c>
      <c r="CQ84" s="8">
        <v>1351.7149249553622</v>
      </c>
      <c r="CR84" s="8">
        <v>1357.7245543083845</v>
      </c>
      <c r="CS84" s="8">
        <v>1363.4293203664129</v>
      </c>
      <c r="CT84" s="8">
        <v>1368.9465027819679</v>
      </c>
      <c r="CU84" s="8">
        <v>1373.9066251192198</v>
      </c>
      <c r="CV84" s="8">
        <v>1377.9856050878225</v>
      </c>
      <c r="CW84" s="8">
        <v>1381.6249195505661</v>
      </c>
      <c r="CX84" s="8">
        <v>1384.2547657710165</v>
      </c>
      <c r="CY84" s="8">
        <v>1386.4301906529945</v>
      </c>
    </row>
    <row r="85" ht="15.75" customHeight="1">
      <c r="A85" s="10" t="s">
        <v>90</v>
      </c>
      <c r="B85" s="10" t="s">
        <v>66</v>
      </c>
      <c r="C85" s="11">
        <v>1339.3531613323837</v>
      </c>
      <c r="D85" s="11">
        <v>1398.441789711333</v>
      </c>
      <c r="E85" s="11">
        <v>1452.1587246012868</v>
      </c>
      <c r="F85" s="11">
        <v>1508.2339639498246</v>
      </c>
      <c r="G85" s="11">
        <v>1601.583515435415</v>
      </c>
      <c r="H85" s="11">
        <v>1755.26635598643</v>
      </c>
      <c r="I85" s="11">
        <v>1808.852273962018</v>
      </c>
      <c r="J85" s="11">
        <v>1691.3628560045397</v>
      </c>
      <c r="K85" s="11">
        <v>1786.4811358340676</v>
      </c>
      <c r="L85" s="11">
        <v>1961.945538398387</v>
      </c>
      <c r="M85" s="11">
        <v>1818.71129676804</v>
      </c>
      <c r="N85" s="11">
        <v>1861.2917939369063</v>
      </c>
      <c r="O85" s="11">
        <v>1931.942665008632</v>
      </c>
      <c r="P85" s="11">
        <v>2084.7411413876785</v>
      </c>
      <c r="Q85" s="11">
        <v>2166.659467094858</v>
      </c>
      <c r="R85" s="11">
        <v>2213.8255562665254</v>
      </c>
      <c r="S85" s="11">
        <v>2243.337116227408</v>
      </c>
      <c r="T85" s="11">
        <v>2209.5675065496384</v>
      </c>
      <c r="U85" s="11">
        <v>2332.756160282027</v>
      </c>
      <c r="V85" s="11">
        <v>2328.8584070796455</v>
      </c>
      <c r="W85" s="11">
        <v>2210.1243284356924</v>
      </c>
      <c r="X85" s="11">
        <v>2385.883519057335</v>
      </c>
      <c r="Y85" s="11">
        <v>2514.4766205073106</v>
      </c>
      <c r="Z85" s="11">
        <v>2683.9142450108056</v>
      </c>
      <c r="AA85" s="11">
        <v>2451.4574846973883</v>
      </c>
      <c r="AB85" s="11">
        <v>2083.430972244021</v>
      </c>
      <c r="AC85" s="11">
        <v>2211.2052179792104</v>
      </c>
      <c r="AD85" s="11">
        <v>2405.044742783324</v>
      </c>
      <c r="AE85" s="11">
        <v>2597.017276557727</v>
      </c>
      <c r="AF85" s="11">
        <v>2586.404906494102</v>
      </c>
      <c r="AG85" s="11">
        <v>2298.4624829467944</v>
      </c>
      <c r="AH85" s="11">
        <v>2164.7924760651463</v>
      </c>
      <c r="AI85" s="11">
        <v>1951.2349056489877</v>
      </c>
      <c r="AJ85" s="11">
        <v>2156.4729020029217</v>
      </c>
      <c r="AK85" s="11">
        <v>2495.4136594670945</v>
      </c>
      <c r="AL85" s="11">
        <v>2582.212365234399</v>
      </c>
      <c r="AM85" s="11">
        <v>2713.2620338287315</v>
      </c>
      <c r="AN85" s="11">
        <v>2758.0370643132233</v>
      </c>
      <c r="AO85" s="11">
        <v>2746.4748216204466</v>
      </c>
      <c r="AP85" s="11">
        <v>2699.4069951345546</v>
      </c>
      <c r="AQ85" s="11">
        <v>2651.9133636769734</v>
      </c>
      <c r="AR85" s="11">
        <v>2351.7536128650595</v>
      </c>
      <c r="AS85" s="11">
        <v>2494.8568375810405</v>
      </c>
      <c r="AT85" s="11">
        <v>2610.54477296599</v>
      </c>
      <c r="AU85" s="11">
        <v>2832.4546716729647</v>
      </c>
      <c r="AV85" s="11">
        <v>2712.9999999999995</v>
      </c>
      <c r="AW85" s="11">
        <v>2993.0</v>
      </c>
      <c r="AX85" s="11">
        <v>3203.0</v>
      </c>
      <c r="AY85" s="11">
        <v>3412.000000000001</v>
      </c>
      <c r="AZ85" s="11">
        <v>3516.0000000000005</v>
      </c>
      <c r="BA85" s="11">
        <v>3489.0000000000005</v>
      </c>
      <c r="BB85" s="11">
        <v>3557.2839999999997</v>
      </c>
      <c r="BC85" s="11">
        <v>3145.3410030000005</v>
      </c>
      <c r="BD85" s="11">
        <v>2842.92</v>
      </c>
      <c r="BE85" s="11">
        <v>3175.6183500000006</v>
      </c>
      <c r="BF85" s="11">
        <v>2923.9405100000004</v>
      </c>
      <c r="BG85" s="11">
        <v>2505.24561</v>
      </c>
      <c r="BH85" s="11">
        <v>2189.468502999999</v>
      </c>
      <c r="BI85" s="11">
        <v>1857.457531</v>
      </c>
      <c r="BJ85" s="11">
        <v>1384.292961</v>
      </c>
      <c r="BK85" s="11">
        <v>1553.4073359999998</v>
      </c>
      <c r="BL85" s="11">
        <v>1483.582034</v>
      </c>
      <c r="BM85" s="11">
        <v>1570.4509999999998</v>
      </c>
      <c r="BN85" s="11">
        <v>1624.1949999999997</v>
      </c>
      <c r="BO85" s="11">
        <v>1839.7866021450004</v>
      </c>
      <c r="BP85" s="11">
        <v>1968.461858225</v>
      </c>
      <c r="BQ85" s="11">
        <v>2063.657241445</v>
      </c>
      <c r="BR85" s="11">
        <v>2106.4427466750003</v>
      </c>
      <c r="BS85" s="11">
        <v>2076.0660000000007</v>
      </c>
      <c r="BT85" s="11">
        <v>2084.766</v>
      </c>
      <c r="BU85" s="11">
        <v>2083.9529999999995</v>
      </c>
      <c r="BV85" s="11">
        <v>2140.361</v>
      </c>
      <c r="BW85" s="11">
        <v>2231.6629999999996</v>
      </c>
      <c r="BX85" s="11">
        <v>2233.0009999999997</v>
      </c>
      <c r="BY85" s="11">
        <v>2292.7394305464313</v>
      </c>
      <c r="BZ85" s="11">
        <v>2753.6055343508124</v>
      </c>
      <c r="CA85" s="11">
        <v>2780.6912244843697</v>
      </c>
      <c r="CB85" s="11">
        <v>2806.140396483388</v>
      </c>
      <c r="CC85" s="11">
        <v>2830.511102525954</v>
      </c>
      <c r="CD85" s="11">
        <v>2853.010953657911</v>
      </c>
      <c r="CE85" s="11">
        <v>2874.2044706258675</v>
      </c>
      <c r="CF85" s="11">
        <v>2892.8287643241856</v>
      </c>
      <c r="CG85" s="11">
        <v>2909.8808788772076</v>
      </c>
      <c r="CH85" s="11">
        <v>2931.8664542304396</v>
      </c>
      <c r="CI85" s="11">
        <v>2953.3632830900533</v>
      </c>
      <c r="CJ85" s="11">
        <v>2974.3814588622554</v>
      </c>
      <c r="CK85" s="11">
        <v>2995.81394929871</v>
      </c>
      <c r="CL85" s="11">
        <v>3016.658270748856</v>
      </c>
      <c r="CM85" s="11">
        <v>3037.716106630054</v>
      </c>
      <c r="CN85" s="11">
        <v>3058.353637282111</v>
      </c>
      <c r="CO85" s="11">
        <v>3079.299402075296</v>
      </c>
      <c r="CP85" s="11">
        <v>3100.32491416805</v>
      </c>
      <c r="CQ85" s="11">
        <v>3120.711316202978</v>
      </c>
      <c r="CR85" s="11">
        <v>3142.569409282987</v>
      </c>
      <c r="CS85" s="11">
        <v>3164.7267734032357</v>
      </c>
      <c r="CT85" s="11">
        <v>3187.921653502606</v>
      </c>
      <c r="CU85" s="11">
        <v>3211.50011231548</v>
      </c>
      <c r="CV85" s="11">
        <v>3234.8350556375226</v>
      </c>
      <c r="CW85" s="11">
        <v>3259.2560909737585</v>
      </c>
      <c r="CX85" s="11">
        <v>3283.2577093866494</v>
      </c>
      <c r="CY85" s="11">
        <v>3308.257886024541</v>
      </c>
    </row>
    <row r="86" ht="15.75" customHeight="1">
      <c r="A86" s="5" t="s">
        <v>92</v>
      </c>
      <c r="B86" s="5" t="s">
        <v>62</v>
      </c>
      <c r="C86" s="8">
        <v>197.52693453568574</v>
      </c>
      <c r="D86" s="8">
        <v>206.24128708031358</v>
      </c>
      <c r="E86" s="8">
        <v>214.16342575724798</v>
      </c>
      <c r="F86" s="8">
        <v>222.43336564438928</v>
      </c>
      <c r="G86" s="8">
        <v>236.20049688174475</v>
      </c>
      <c r="H86" s="8">
        <v>258.8655424135595</v>
      </c>
      <c r="I86" s="8">
        <v>266.768358801038</v>
      </c>
      <c r="J86" s="8">
        <v>249.441095731426</v>
      </c>
      <c r="K86" s="8">
        <v>263.46907787643664</v>
      </c>
      <c r="L86" s="8">
        <v>289.34645403030106</v>
      </c>
      <c r="M86" s="8">
        <v>268.22236108259733</v>
      </c>
      <c r="N86" s="8">
        <v>274.50210515577703</v>
      </c>
      <c r="O86" s="8">
        <v>284.9216497448914</v>
      </c>
      <c r="P86" s="8">
        <v>307.4562698228785</v>
      </c>
      <c r="Q86" s="8">
        <v>319.53753130520346</v>
      </c>
      <c r="R86" s="8">
        <v>326.49355550934104</v>
      </c>
      <c r="S86" s="8">
        <v>330.84590120929096</v>
      </c>
      <c r="T86" s="8">
        <v>325.86558110202304</v>
      </c>
      <c r="U86" s="8">
        <v>344.0333637629683</v>
      </c>
      <c r="V86" s="8">
        <v>343.45852565165416</v>
      </c>
      <c r="W86" s="8">
        <v>325.9477008322108</v>
      </c>
      <c r="X86" s="8">
        <v>351.868552137351</v>
      </c>
      <c r="Y86" s="8">
        <v>370.8333792383537</v>
      </c>
      <c r="Z86" s="8">
        <v>395.821930077245</v>
      </c>
      <c r="AA86" s="8">
        <v>361.5393580100478</v>
      </c>
      <c r="AB86" s="8">
        <v>307.26304692831917</v>
      </c>
      <c r="AC86" s="8">
        <v>326.10710972022224</v>
      </c>
      <c r="AD86" s="8">
        <v>354.69443697028186</v>
      </c>
      <c r="AE86" s="8">
        <v>383.0064215955944</v>
      </c>
      <c r="AF86" s="8">
        <v>381.44131614966346</v>
      </c>
      <c r="AG86" s="8">
        <v>338.9757544978767</v>
      </c>
      <c r="AH86" s="8">
        <v>319.26218868045635</v>
      </c>
      <c r="AI86" s="8">
        <v>287.7668568672782</v>
      </c>
      <c r="AJ86" s="8">
        <v>318.03522330000436</v>
      </c>
      <c r="AK86" s="8">
        <v>368.0219861225148</v>
      </c>
      <c r="AL86" s="8">
        <v>380.82300288707347</v>
      </c>
      <c r="AM86" s="8">
        <v>400.15012291537505</v>
      </c>
      <c r="AN86" s="8">
        <v>406.7535153369417</v>
      </c>
      <c r="AO86" s="8">
        <v>405.04832329245517</v>
      </c>
      <c r="AP86" s="8">
        <v>398.1067908054096</v>
      </c>
      <c r="AQ86" s="8">
        <v>391.10246087763227</v>
      </c>
      <c r="AR86" s="8">
        <v>346.8350957340793</v>
      </c>
      <c r="AS86" s="8">
        <v>367.9398663923271</v>
      </c>
      <c r="AT86" s="8">
        <v>385.00144798191997</v>
      </c>
      <c r="AU86" s="8">
        <v>417.7285757479142</v>
      </c>
      <c r="AV86" s="8">
        <v>400.1114783364631</v>
      </c>
      <c r="AW86" s="8">
        <v>420.9054246188035</v>
      </c>
      <c r="AX86" s="8">
        <v>389.93462676294695</v>
      </c>
      <c r="AY86" s="8">
        <v>444.15487704088684</v>
      </c>
      <c r="AZ86" s="8">
        <v>540.1406661068013</v>
      </c>
      <c r="BA86" s="8">
        <v>575.0112592337948</v>
      </c>
      <c r="BB86" s="8">
        <v>547.6474264661501</v>
      </c>
      <c r="BC86" s="8">
        <v>594.1400350195483</v>
      </c>
      <c r="BD86" s="8">
        <v>672.3457935402901</v>
      </c>
      <c r="BE86" s="8">
        <v>783.6346245229796</v>
      </c>
      <c r="BF86" s="8">
        <v>764.6505654212498</v>
      </c>
      <c r="BG86" s="8">
        <v>609.8044628691533</v>
      </c>
      <c r="BH86" s="8">
        <v>490.10387944338754</v>
      </c>
      <c r="BI86" s="8">
        <v>293.05499756959193</v>
      </c>
      <c r="BJ86" s="8">
        <v>271.7025472128785</v>
      </c>
      <c r="BK86" s="8">
        <v>235.4147305463468</v>
      </c>
      <c r="BL86" s="8">
        <v>240.53088902672022</v>
      </c>
      <c r="BM86" s="8">
        <v>340.723374839934</v>
      </c>
      <c r="BN86" s="8">
        <v>441.6281690076278</v>
      </c>
      <c r="BO86" s="8">
        <v>350.9049528239663</v>
      </c>
      <c r="BP86" s="8">
        <v>406.9272283892069</v>
      </c>
      <c r="BQ86" s="8">
        <v>493.0496429012354</v>
      </c>
      <c r="BR86" s="8">
        <v>512.8699405565203</v>
      </c>
      <c r="BS86" s="8">
        <v>614.2437674561802</v>
      </c>
      <c r="BT86" s="8">
        <v>502.79206970179905</v>
      </c>
      <c r="BU86" s="8">
        <v>520.9022863446038</v>
      </c>
      <c r="BV86" s="8">
        <v>633.1862517810866</v>
      </c>
      <c r="BW86" s="8">
        <v>561.4018476460849</v>
      </c>
      <c r="BX86" s="8">
        <v>471.50930774994083</v>
      </c>
      <c r="BY86" s="8">
        <v>484.1233755595906</v>
      </c>
      <c r="BZ86" s="8">
        <v>348.5151987735662</v>
      </c>
      <c r="CA86" s="8">
        <v>356.34417285112795</v>
      </c>
      <c r="CB86" s="8">
        <v>363.943836096194</v>
      </c>
      <c r="CC86" s="8">
        <v>371.3852530778895</v>
      </c>
      <c r="CD86" s="8">
        <v>378.488320559798</v>
      </c>
      <c r="CE86" s="8">
        <v>385.3275785053738</v>
      </c>
      <c r="CF86" s="8">
        <v>391.6400538631351</v>
      </c>
      <c r="CG86" s="8">
        <v>397.5876405455674</v>
      </c>
      <c r="CH86" s="8">
        <v>404.3613395420034</v>
      </c>
      <c r="CI86" s="8">
        <v>410.941301858089</v>
      </c>
      <c r="CJ86" s="8">
        <v>417.32743679373016</v>
      </c>
      <c r="CK86" s="8">
        <v>423.69349005267577</v>
      </c>
      <c r="CL86" s="8">
        <v>429.8713970151948</v>
      </c>
      <c r="CM86" s="8">
        <v>436.0387837112248</v>
      </c>
      <c r="CN86" s="8">
        <v>442.11629851695034</v>
      </c>
      <c r="CO86" s="8">
        <v>448.28638465726544</v>
      </c>
      <c r="CP86" s="8">
        <v>454.5604363938801</v>
      </c>
      <c r="CQ86" s="8">
        <v>460.8630108373036</v>
      </c>
      <c r="CR86" s="8">
        <v>467.6477832735727</v>
      </c>
      <c r="CS86" s="8">
        <v>474.757075713238</v>
      </c>
      <c r="CT86" s="8">
        <v>482.3864393541735</v>
      </c>
      <c r="CU86" s="8">
        <v>490.466845277886</v>
      </c>
      <c r="CV86" s="8">
        <v>498.9267194381828</v>
      </c>
      <c r="CW86" s="8">
        <v>508.0522915180627</v>
      </c>
      <c r="CX86" s="8">
        <v>517.5894439232143</v>
      </c>
      <c r="CY86" s="8">
        <v>527.8218556427892</v>
      </c>
    </row>
    <row r="87" ht="15.75" customHeight="1">
      <c r="A87" s="5" t="s">
        <v>92</v>
      </c>
      <c r="B87" s="5" t="s">
        <v>64</v>
      </c>
      <c r="C87" s="8">
        <v>239.72667874626353</v>
      </c>
      <c r="D87" s="8">
        <v>250.30276953539217</v>
      </c>
      <c r="E87" s="8">
        <v>259.9173975255091</v>
      </c>
      <c r="F87" s="8">
        <v>269.95413113470437</v>
      </c>
      <c r="G87" s="8">
        <v>286.66247855655394</v>
      </c>
      <c r="H87" s="8">
        <v>314.1696947331568</v>
      </c>
      <c r="I87" s="8">
        <v>323.76087241110275</v>
      </c>
      <c r="J87" s="8">
        <v>302.7318049717433</v>
      </c>
      <c r="K87" s="8">
        <v>319.7567316079016</v>
      </c>
      <c r="L87" s="8">
        <v>351.16256218293614</v>
      </c>
      <c r="M87" s="8">
        <v>325.5255084019718</v>
      </c>
      <c r="N87" s="8">
        <v>333.1468598575524</v>
      </c>
      <c r="O87" s="8">
        <v>345.7924406957732</v>
      </c>
      <c r="P87" s="8">
        <v>373.1413672652217</v>
      </c>
      <c r="Q87" s="8">
        <v>387.8036749501501</v>
      </c>
      <c r="R87" s="8">
        <v>396.2457873317162</v>
      </c>
      <c r="S87" s="8">
        <v>401.5279701482377</v>
      </c>
      <c r="T87" s="8">
        <v>395.4836521861581</v>
      </c>
      <c r="U87" s="8">
        <v>417.5328082049568</v>
      </c>
      <c r="V87" s="8">
        <v>416.835161417869</v>
      </c>
      <c r="W87" s="8">
        <v>395.58331601288495</v>
      </c>
      <c r="X87" s="8">
        <v>427.0419097903042</v>
      </c>
      <c r="Y87" s="8">
        <v>450.0583911861573</v>
      </c>
      <c r="Z87" s="8">
        <v>480.38550740132496</v>
      </c>
      <c r="AA87" s="8">
        <v>438.7787910318982</v>
      </c>
      <c r="AB87" s="8">
        <v>372.9068641435116</v>
      </c>
      <c r="AC87" s="8">
        <v>395.7767810882958</v>
      </c>
      <c r="AD87" s="8">
        <v>430.47151794531544</v>
      </c>
      <c r="AE87" s="8">
        <v>464.832087853898</v>
      </c>
      <c r="AF87" s="8">
        <v>462.9326125680456</v>
      </c>
      <c r="AG87" s="8">
        <v>411.3946889941932</v>
      </c>
      <c r="AH87" s="8">
        <v>387.46950800171305</v>
      </c>
      <c r="AI87" s="8">
        <v>349.24549916295547</v>
      </c>
      <c r="AJ87" s="8">
        <v>385.9804131788535</v>
      </c>
      <c r="AK87" s="8">
        <v>446.6463707652743</v>
      </c>
      <c r="AL87" s="8">
        <v>462.1822025785731</v>
      </c>
      <c r="AM87" s="8">
        <v>485.63837732763284</v>
      </c>
      <c r="AN87" s="8">
        <v>493.65252151207784</v>
      </c>
      <c r="AO87" s="8">
        <v>491.58303146298556</v>
      </c>
      <c r="AP87" s="8">
        <v>483.15850681554775</v>
      </c>
      <c r="AQ87" s="8">
        <v>474.6577686535541</v>
      </c>
      <c r="AR87" s="8">
        <v>420.93310346975426</v>
      </c>
      <c r="AS87" s="8">
        <v>446.5467069385475</v>
      </c>
      <c r="AT87" s="8">
        <v>467.2533325855555</v>
      </c>
      <c r="AU87" s="8">
        <v>506.9722988252155</v>
      </c>
      <c r="AV87" s="8">
        <v>485.59147670329065</v>
      </c>
      <c r="AW87" s="8">
        <v>465.42373388793465</v>
      </c>
      <c r="AX87" s="8">
        <v>534.8892656255668</v>
      </c>
      <c r="AY87" s="8">
        <v>654.8200376761665</v>
      </c>
      <c r="AZ87" s="8">
        <v>640.672072066226</v>
      </c>
      <c r="BA87" s="8">
        <v>590.2697151227915</v>
      </c>
      <c r="BB87" s="8">
        <v>564.0287556345933</v>
      </c>
      <c r="BC87" s="8">
        <v>489.61017646028967</v>
      </c>
      <c r="BD87" s="8">
        <v>424.8659662785716</v>
      </c>
      <c r="BE87" s="8">
        <v>431.11605968368076</v>
      </c>
      <c r="BF87" s="8">
        <v>379.40969246411134</v>
      </c>
      <c r="BG87" s="8">
        <v>407.4638255417026</v>
      </c>
      <c r="BH87" s="8">
        <v>440.4828240874872</v>
      </c>
      <c r="BI87" s="8">
        <v>343.3128327586894</v>
      </c>
      <c r="BJ87" s="8">
        <v>224.31143438381775</v>
      </c>
      <c r="BK87" s="8">
        <v>192.98138783311254</v>
      </c>
      <c r="BL87" s="8">
        <v>202.22964318330605</v>
      </c>
      <c r="BM87" s="8">
        <v>250.19582844412832</v>
      </c>
      <c r="BN87" s="8">
        <v>139.18466780721795</v>
      </c>
      <c r="BO87" s="8">
        <v>236.630370428678</v>
      </c>
      <c r="BP87" s="8">
        <v>292.73587479206424</v>
      </c>
      <c r="BQ87" s="8">
        <v>251.67425575989176</v>
      </c>
      <c r="BR87" s="8">
        <v>230.54274900723644</v>
      </c>
      <c r="BS87" s="8">
        <v>134.0486183693413</v>
      </c>
      <c r="BT87" s="8">
        <v>172.588411137409</v>
      </c>
      <c r="BU87" s="8">
        <v>188.9281127110816</v>
      </c>
      <c r="BV87" s="8">
        <v>208.95968877303608</v>
      </c>
      <c r="BW87" s="8">
        <v>192.71033056847034</v>
      </c>
      <c r="BX87" s="8">
        <v>177.0235805419688</v>
      </c>
      <c r="BY87" s="8">
        <v>181.7594095323217</v>
      </c>
      <c r="BZ87" s="8">
        <v>473.6647144355993</v>
      </c>
      <c r="CA87" s="8">
        <v>483.60757457807995</v>
      </c>
      <c r="CB87" s="8">
        <v>493.2554293790163</v>
      </c>
      <c r="CC87" s="8">
        <v>502.69627630236937</v>
      </c>
      <c r="CD87" s="8">
        <v>511.7823887829909</v>
      </c>
      <c r="CE87" s="8">
        <v>520.6052193230717</v>
      </c>
      <c r="CF87" s="8">
        <v>528.9382103751122</v>
      </c>
      <c r="CG87" s="8">
        <v>536.95432623749</v>
      </c>
      <c r="CH87" s="8">
        <v>545.8002132441361</v>
      </c>
      <c r="CI87" s="8">
        <v>554.5359224895292</v>
      </c>
      <c r="CJ87" s="8">
        <v>563.1813130135015</v>
      </c>
      <c r="CK87" s="8">
        <v>571.9199627243179</v>
      </c>
      <c r="CL87" s="8">
        <v>580.6095449094719</v>
      </c>
      <c r="CM87" s="8">
        <v>589.4332812356224</v>
      </c>
      <c r="CN87" s="8">
        <v>598.3269505441058</v>
      </c>
      <c r="CO87" s="8">
        <v>607.4717498747232</v>
      </c>
      <c r="CP87" s="8">
        <v>616.8811526904865</v>
      </c>
      <c r="CQ87" s="8">
        <v>626.4788747636776</v>
      </c>
      <c r="CR87" s="8">
        <v>636.6901076775721</v>
      </c>
      <c r="CS87" s="8">
        <v>647.3463630961523</v>
      </c>
      <c r="CT87" s="8">
        <v>658.6103270175299</v>
      </c>
      <c r="CU87" s="8">
        <v>670.3805703887192</v>
      </c>
      <c r="CV87" s="8">
        <v>682.5422688917461</v>
      </c>
      <c r="CW87" s="8">
        <v>695.3187180364002</v>
      </c>
      <c r="CX87" s="8">
        <v>708.3979989751497</v>
      </c>
      <c r="CY87" s="8">
        <v>721.9831498902495</v>
      </c>
    </row>
    <row r="88" ht="15.75" customHeight="1">
      <c r="A88" s="5" t="s">
        <v>92</v>
      </c>
      <c r="B88" s="5" t="s">
        <v>65</v>
      </c>
      <c r="C88" s="8">
        <v>342.7603914748389</v>
      </c>
      <c r="D88" s="8">
        <v>357.8820501826379</v>
      </c>
      <c r="E88" s="8">
        <v>371.62901264427336</v>
      </c>
      <c r="F88" s="8">
        <v>385.9795002871514</v>
      </c>
      <c r="G88" s="8">
        <v>409.86903871133495</v>
      </c>
      <c r="H88" s="8">
        <v>449.19876302230665</v>
      </c>
      <c r="I88" s="8">
        <v>462.9121963072064</v>
      </c>
      <c r="J88" s="8">
        <v>432.8449070694708</v>
      </c>
      <c r="K88" s="8">
        <v>457.18708937958627</v>
      </c>
      <c r="L88" s="8">
        <v>502.0910393228675</v>
      </c>
      <c r="M88" s="8">
        <v>465.43526685656764</v>
      </c>
      <c r="N88" s="8">
        <v>476.3322492956689</v>
      </c>
      <c r="O88" s="8">
        <v>494.4128578503931</v>
      </c>
      <c r="P88" s="8">
        <v>533.5162602183988</v>
      </c>
      <c r="Q88" s="8">
        <v>554.4803779723928</v>
      </c>
      <c r="R88" s="8">
        <v>566.5508815972436</v>
      </c>
      <c r="S88" s="8">
        <v>574.1033286569591</v>
      </c>
      <c r="T88" s="8">
        <v>565.4611833533335</v>
      </c>
      <c r="U88" s="8">
        <v>596.9869917790718</v>
      </c>
      <c r="V88" s="8">
        <v>595.9894987711848</v>
      </c>
      <c r="W88" s="8">
        <v>565.6036823544601</v>
      </c>
      <c r="X88" s="8">
        <v>610.5830729453967</v>
      </c>
      <c r="Y88" s="8">
        <v>643.4919599114825</v>
      </c>
      <c r="Z88" s="8">
        <v>686.8535677249217</v>
      </c>
      <c r="AA88" s="8">
        <v>627.3644259016127</v>
      </c>
      <c r="AB88" s="8">
        <v>533.1809684510418</v>
      </c>
      <c r="AC88" s="8">
        <v>565.8802980625296</v>
      </c>
      <c r="AD88" s="8">
        <v>615.4867150429923</v>
      </c>
      <c r="AE88" s="8">
        <v>664.6153412549711</v>
      </c>
      <c r="AF88" s="8">
        <v>661.8994779393797</v>
      </c>
      <c r="AG88" s="8">
        <v>588.2107297685034</v>
      </c>
      <c r="AH88" s="8">
        <v>554.0025872039092</v>
      </c>
      <c r="AI88" s="8">
        <v>499.35002912472436</v>
      </c>
      <c r="AJ88" s="8">
        <v>551.8734844811925</v>
      </c>
      <c r="AK88" s="8">
        <v>638.6134646964387</v>
      </c>
      <c r="AL88" s="8">
        <v>660.8265442838375</v>
      </c>
      <c r="AM88" s="8">
        <v>694.3641033137177</v>
      </c>
      <c r="AN88" s="8">
        <v>705.8226994631418</v>
      </c>
      <c r="AO88" s="8">
        <v>702.8637496162166</v>
      </c>
      <c r="AP88" s="8">
        <v>690.8183928739178</v>
      </c>
      <c r="AQ88" s="8">
        <v>678.6640663072279</v>
      </c>
      <c r="AR88" s="8">
        <v>601.8487224057478</v>
      </c>
      <c r="AS88" s="8">
        <v>638.470965695312</v>
      </c>
      <c r="AT88" s="8">
        <v>668.0772287529318</v>
      </c>
      <c r="AU88" s="8">
        <v>724.8672718490174</v>
      </c>
      <c r="AV88" s="8">
        <v>694.2970449602462</v>
      </c>
      <c r="AW88" s="8">
        <v>720.6708414932621</v>
      </c>
      <c r="AX88" s="8">
        <v>767.1761076114863</v>
      </c>
      <c r="AY88" s="8">
        <v>786.0250852829467</v>
      </c>
      <c r="AZ88" s="8">
        <v>808.1872618269729</v>
      </c>
      <c r="BA88" s="8">
        <v>843.7190256434137</v>
      </c>
      <c r="BB88" s="8">
        <v>862.6858178992569</v>
      </c>
      <c r="BC88" s="8">
        <v>913.3697915201619</v>
      </c>
      <c r="BD88" s="8">
        <v>878.8882501811385</v>
      </c>
      <c r="BE88" s="8">
        <v>861.7137527933393</v>
      </c>
      <c r="BF88" s="8">
        <v>872.219593114639</v>
      </c>
      <c r="BG88" s="8">
        <v>884.1429795891436</v>
      </c>
      <c r="BH88" s="8">
        <v>752.2290554691253</v>
      </c>
      <c r="BI88" s="8">
        <v>739.0574316717185</v>
      </c>
      <c r="BJ88" s="8">
        <v>639.6333244033038</v>
      </c>
      <c r="BK88" s="8">
        <v>771.2826586205406</v>
      </c>
      <c r="BL88" s="8">
        <v>769.0750467899736</v>
      </c>
      <c r="BM88" s="8">
        <v>870.6227967159375</v>
      </c>
      <c r="BN88" s="8">
        <v>821.0891631851543</v>
      </c>
      <c r="BO88" s="8">
        <v>890.6219367123556</v>
      </c>
      <c r="BP88" s="8">
        <v>956.0654855037292</v>
      </c>
      <c r="BQ88" s="8">
        <v>877.0071767388727</v>
      </c>
      <c r="BR88" s="8">
        <v>883.4457996762429</v>
      </c>
      <c r="BS88" s="8">
        <v>808.5306141744791</v>
      </c>
      <c r="BT88" s="8">
        <v>953.0025191607921</v>
      </c>
      <c r="BU88" s="8">
        <v>1019.3496009443145</v>
      </c>
      <c r="BV88" s="8">
        <v>958.7330594458774</v>
      </c>
      <c r="BW88" s="8">
        <v>998.7858217854449</v>
      </c>
      <c r="BX88" s="8">
        <v>1003.63411170809</v>
      </c>
      <c r="BY88" s="8">
        <v>1030.4838653249951</v>
      </c>
      <c r="BZ88" s="8">
        <v>779.8419960351457</v>
      </c>
      <c r="CA88" s="8">
        <v>778.436503087527</v>
      </c>
      <c r="CB88" s="8">
        <v>776.8830409185684</v>
      </c>
      <c r="CC88" s="8">
        <v>775.3816117369497</v>
      </c>
      <c r="CD88" s="8">
        <v>773.7831531761258</v>
      </c>
      <c r="CE88" s="8">
        <v>772.2797285998531</v>
      </c>
      <c r="CF88" s="8">
        <v>770.5936240986994</v>
      </c>
      <c r="CG88" s="8">
        <v>769.0152676220678</v>
      </c>
      <c r="CH88" s="8">
        <v>769.2161253019294</v>
      </c>
      <c r="CI88" s="8">
        <v>769.8383911297788</v>
      </c>
      <c r="CJ88" s="8">
        <v>770.8934613061137</v>
      </c>
      <c r="CK88" s="8">
        <v>772.6037727212606</v>
      </c>
      <c r="CL88" s="8">
        <v>774.7038149811342</v>
      </c>
      <c r="CM88" s="8">
        <v>777.3706544548695</v>
      </c>
      <c r="CN88" s="8">
        <v>780.4113056014394</v>
      </c>
      <c r="CO88" s="8">
        <v>783.9650799136944</v>
      </c>
      <c r="CP88" s="8">
        <v>787.925581977317</v>
      </c>
      <c r="CQ88" s="8">
        <v>792.062121545976</v>
      </c>
      <c r="CR88" s="8">
        <v>796.8444799801437</v>
      </c>
      <c r="CS88" s="8">
        <v>801.9287855176372</v>
      </c>
      <c r="CT88" s="8">
        <v>807.44808863855</v>
      </c>
      <c r="CU88" s="8">
        <v>813.1967031938038</v>
      </c>
      <c r="CV88" s="8">
        <v>818.9827678885631</v>
      </c>
      <c r="CW88" s="8">
        <v>825.0983380734397</v>
      </c>
      <c r="CX88" s="8">
        <v>831.1447278845371</v>
      </c>
      <c r="CY88" s="8">
        <v>837.438666424554</v>
      </c>
    </row>
    <row r="89" ht="15.75" customHeight="1">
      <c r="A89" s="10" t="s">
        <v>92</v>
      </c>
      <c r="B89" s="10" t="s">
        <v>66</v>
      </c>
      <c r="C89" s="11">
        <v>780.0140047567882</v>
      </c>
      <c r="D89" s="11">
        <v>814.4261067983437</v>
      </c>
      <c r="E89" s="11">
        <v>845.7098359270304</v>
      </c>
      <c r="F89" s="11">
        <v>878.3669970662451</v>
      </c>
      <c r="G89" s="11">
        <v>932.7320141496336</v>
      </c>
      <c r="H89" s="11">
        <v>1022.2340001690229</v>
      </c>
      <c r="I89" s="11">
        <v>1053.4414275193471</v>
      </c>
      <c r="J89" s="11">
        <v>985.01780777264</v>
      </c>
      <c r="K89" s="11">
        <v>1040.4128988639245</v>
      </c>
      <c r="L89" s="11">
        <v>1142.6000555361047</v>
      </c>
      <c r="M89" s="11">
        <v>1059.1831363411368</v>
      </c>
      <c r="N89" s="11">
        <v>1083.9812143089982</v>
      </c>
      <c r="O89" s="11">
        <v>1125.1269482910577</v>
      </c>
      <c r="P89" s="11">
        <v>1214.113897306499</v>
      </c>
      <c r="Q89" s="11">
        <v>1261.8215842277464</v>
      </c>
      <c r="R89" s="11">
        <v>1289.2902244383008</v>
      </c>
      <c r="S89" s="11">
        <v>1306.4772000144878</v>
      </c>
      <c r="T89" s="11">
        <v>1286.8104166415146</v>
      </c>
      <c r="U89" s="11">
        <v>1358.553163746997</v>
      </c>
      <c r="V89" s="11">
        <v>1356.283185840708</v>
      </c>
      <c r="W89" s="11">
        <v>1287.134699199556</v>
      </c>
      <c r="X89" s="11">
        <v>1389.4935348730519</v>
      </c>
      <c r="Y89" s="11">
        <v>1464.3837303359933</v>
      </c>
      <c r="Z89" s="11">
        <v>1563.0610052034917</v>
      </c>
      <c r="AA89" s="11">
        <v>1427.6825749435588</v>
      </c>
      <c r="AB89" s="11">
        <v>1213.3508795228727</v>
      </c>
      <c r="AC89" s="11">
        <v>1287.7641888710477</v>
      </c>
      <c r="AD89" s="11">
        <v>1400.6526699585895</v>
      </c>
      <c r="AE89" s="11">
        <v>1512.4538507044635</v>
      </c>
      <c r="AF89" s="11">
        <v>1506.2734066570888</v>
      </c>
      <c r="AG89" s="11">
        <v>1338.5811732605732</v>
      </c>
      <c r="AH89" s="11">
        <v>1260.7342838860786</v>
      </c>
      <c r="AI89" s="11">
        <v>1136.362385154958</v>
      </c>
      <c r="AJ89" s="11">
        <v>1255.8891209600504</v>
      </c>
      <c r="AK89" s="11">
        <v>1453.2818215842276</v>
      </c>
      <c r="AL89" s="11">
        <v>1503.831749749484</v>
      </c>
      <c r="AM89" s="11">
        <v>1580.1526035567256</v>
      </c>
      <c r="AN89" s="11">
        <v>1606.2287363121613</v>
      </c>
      <c r="AO89" s="11">
        <v>1599.4951043716574</v>
      </c>
      <c r="AP89" s="11">
        <v>1572.083690494875</v>
      </c>
      <c r="AQ89" s="11">
        <v>1544.4242958384143</v>
      </c>
      <c r="AR89" s="11">
        <v>1369.6169216095814</v>
      </c>
      <c r="AS89" s="11">
        <v>1452.9575390261866</v>
      </c>
      <c r="AT89" s="11">
        <v>1520.3320093204072</v>
      </c>
      <c r="AU89" s="11">
        <v>1649.568146422147</v>
      </c>
      <c r="AV89" s="11">
        <v>1580.0</v>
      </c>
      <c r="AW89" s="11">
        <v>1607.0000000000002</v>
      </c>
      <c r="AX89" s="11">
        <v>1692.0</v>
      </c>
      <c r="AY89" s="11">
        <v>1885.0</v>
      </c>
      <c r="AZ89" s="11">
        <v>1989.0000000000002</v>
      </c>
      <c r="BA89" s="11">
        <v>2009.0</v>
      </c>
      <c r="BB89" s="11">
        <v>1974.3620000000005</v>
      </c>
      <c r="BC89" s="11">
        <v>1997.120003</v>
      </c>
      <c r="BD89" s="11">
        <v>1976.10001</v>
      </c>
      <c r="BE89" s="11">
        <v>2076.4644369999996</v>
      </c>
      <c r="BF89" s="11">
        <v>2016.2798510000002</v>
      </c>
      <c r="BG89" s="11">
        <v>1901.4112679999994</v>
      </c>
      <c r="BH89" s="11">
        <v>1682.815759</v>
      </c>
      <c r="BI89" s="11">
        <v>1375.4252619999997</v>
      </c>
      <c r="BJ89" s="11">
        <v>1135.647306</v>
      </c>
      <c r="BK89" s="11">
        <v>1199.6787769999999</v>
      </c>
      <c r="BL89" s="11">
        <v>1211.8355789999998</v>
      </c>
      <c r="BM89" s="11">
        <v>1461.542</v>
      </c>
      <c r="BN89" s="11">
        <v>1401.902</v>
      </c>
      <c r="BO89" s="11">
        <v>1478.1572599649999</v>
      </c>
      <c r="BP89" s="11">
        <v>1655.7285886850004</v>
      </c>
      <c r="BQ89" s="11">
        <v>1621.7310753999998</v>
      </c>
      <c r="BR89" s="11">
        <v>1626.8584892399997</v>
      </c>
      <c r="BS89" s="11">
        <v>1556.8230000000005</v>
      </c>
      <c r="BT89" s="11">
        <v>1628.3830000000003</v>
      </c>
      <c r="BU89" s="11">
        <v>1729.1799999999998</v>
      </c>
      <c r="BV89" s="11">
        <v>1800.8790000000001</v>
      </c>
      <c r="BW89" s="11">
        <v>1752.8980000000001</v>
      </c>
      <c r="BX89" s="11">
        <v>1652.1669999999997</v>
      </c>
      <c r="BY89" s="11">
        <v>1696.3666504169073</v>
      </c>
      <c r="BZ89" s="11">
        <v>1602.0219092443112</v>
      </c>
      <c r="CA89" s="11">
        <v>1618.3882505167348</v>
      </c>
      <c r="CB89" s="11">
        <v>1634.0823063937787</v>
      </c>
      <c r="CC89" s="11">
        <v>1649.4631411172086</v>
      </c>
      <c r="CD89" s="11">
        <v>1664.0538625189147</v>
      </c>
      <c r="CE89" s="11">
        <v>1678.2125264282986</v>
      </c>
      <c r="CF89" s="11">
        <v>1691.1718883369467</v>
      </c>
      <c r="CG89" s="11">
        <v>1703.5572344051252</v>
      </c>
      <c r="CH89" s="11">
        <v>1719.377678088069</v>
      </c>
      <c r="CI89" s="11">
        <v>1735.315615477397</v>
      </c>
      <c r="CJ89" s="11">
        <v>1751.4022111133454</v>
      </c>
      <c r="CK89" s="11">
        <v>1768.2172254982543</v>
      </c>
      <c r="CL89" s="11">
        <v>1785.184756905801</v>
      </c>
      <c r="CM89" s="11">
        <v>1802.8427194017167</v>
      </c>
      <c r="CN89" s="11">
        <v>1820.8545546624955</v>
      </c>
      <c r="CO89" s="11">
        <v>1839.723214445683</v>
      </c>
      <c r="CP89" s="11">
        <v>1859.3671710616836</v>
      </c>
      <c r="CQ89" s="11">
        <v>1879.4040071469572</v>
      </c>
      <c r="CR89" s="11">
        <v>1901.1823709312885</v>
      </c>
      <c r="CS89" s="11">
        <v>1924.0322243270275</v>
      </c>
      <c r="CT89" s="11">
        <v>1948.4448550102534</v>
      </c>
      <c r="CU89" s="11">
        <v>1974.044118860409</v>
      </c>
      <c r="CV89" s="11">
        <v>2000.451756218492</v>
      </c>
      <c r="CW89" s="11">
        <v>2028.4693476279026</v>
      </c>
      <c r="CX89" s="11">
        <v>2057.132170782901</v>
      </c>
      <c r="CY89" s="11">
        <v>2087.2436719575926</v>
      </c>
    </row>
    <row r="90" ht="15.75" customHeight="1">
      <c r="A90" s="5" t="s">
        <v>93</v>
      </c>
      <c r="B90" s="5" t="s">
        <v>62</v>
      </c>
      <c r="C90" s="8">
        <v>80.1494718094905</v>
      </c>
      <c r="D90" s="8">
        <v>83.6854490940842</v>
      </c>
      <c r="E90" s="8">
        <v>86.8999738982603</v>
      </c>
      <c r="F90" s="8">
        <v>90.25562418164411</v>
      </c>
      <c r="G90" s="8">
        <v>95.84184106695011</v>
      </c>
      <c r="H90" s="8">
        <v>105.0385181286539</v>
      </c>
      <c r="I90" s="8">
        <v>108.24520262842957</v>
      </c>
      <c r="J90" s="8">
        <v>101.21440965734443</v>
      </c>
      <c r="K90" s="8">
        <v>106.90647065205623</v>
      </c>
      <c r="L90" s="8">
        <v>117.40659832033141</v>
      </c>
      <c r="M90" s="8">
        <v>108.83518553456189</v>
      </c>
      <c r="N90" s="8">
        <v>111.38328446470146</v>
      </c>
      <c r="O90" s="8">
        <v>115.61116861263305</v>
      </c>
      <c r="P90" s="8">
        <v>124.75492361963396</v>
      </c>
      <c r="Q90" s="8">
        <v>129.65707394600247</v>
      </c>
      <c r="R90" s="8">
        <v>132.4795835301571</v>
      </c>
      <c r="S90" s="8">
        <v>134.24561209635382</v>
      </c>
      <c r="T90" s="8">
        <v>132.22477363714316</v>
      </c>
      <c r="U90" s="8">
        <v>139.59661984964694</v>
      </c>
      <c r="V90" s="8">
        <v>139.36337079373416</v>
      </c>
      <c r="W90" s="8">
        <v>132.25809493084498</v>
      </c>
      <c r="X90" s="8">
        <v>142.7758632840211</v>
      </c>
      <c r="Y90" s="8">
        <v>150.47112205304265</v>
      </c>
      <c r="Z90" s="8">
        <v>160.61059571889808</v>
      </c>
      <c r="AA90" s="8">
        <v>146.69993563643607</v>
      </c>
      <c r="AB90" s="8">
        <v>124.67652057562967</v>
      </c>
      <c r="AC90" s="8">
        <v>132.3227774421485</v>
      </c>
      <c r="AD90" s="8">
        <v>143.92250780258394</v>
      </c>
      <c r="AE90" s="8">
        <v>155.41051382531322</v>
      </c>
      <c r="AF90" s="8">
        <v>154.77544916887842</v>
      </c>
      <c r="AG90" s="8">
        <v>137.54442017283455</v>
      </c>
      <c r="AH90" s="8">
        <v>129.54534960829636</v>
      </c>
      <c r="AI90" s="8">
        <v>116.76565343559629</v>
      </c>
      <c r="AJ90" s="8">
        <v>129.04749027886908</v>
      </c>
      <c r="AK90" s="8">
        <v>149.33035776278018</v>
      </c>
      <c r="AL90" s="8">
        <v>154.5245594280647</v>
      </c>
      <c r="AM90" s="8">
        <v>162.3668239045943</v>
      </c>
      <c r="AN90" s="8">
        <v>165.04624793344107</v>
      </c>
      <c r="AO90" s="8">
        <v>164.35434107010317</v>
      </c>
      <c r="AP90" s="8">
        <v>161.53771171424887</v>
      </c>
      <c r="AQ90" s="8">
        <v>158.69560136909317</v>
      </c>
      <c r="AR90" s="8">
        <v>140.73346398770923</v>
      </c>
      <c r="AS90" s="8">
        <v>149.29703646907834</v>
      </c>
      <c r="AT90" s="8">
        <v>156.22002525465757</v>
      </c>
      <c r="AU90" s="8">
        <v>169.499540832885</v>
      </c>
      <c r="AV90" s="8">
        <v>162.3511432957934</v>
      </c>
      <c r="AW90" s="8">
        <v>182.29824813543206</v>
      </c>
      <c r="AX90" s="8">
        <v>176.14329818062396</v>
      </c>
      <c r="AY90" s="8">
        <v>193.03161130858723</v>
      </c>
      <c r="AZ90" s="8">
        <v>215.71794309592775</v>
      </c>
      <c r="BA90" s="8">
        <v>208.1777403351346</v>
      </c>
      <c r="BB90" s="8">
        <v>226.64016007433224</v>
      </c>
      <c r="BC90" s="8">
        <v>189.89452988936267</v>
      </c>
      <c r="BD90" s="8">
        <v>259.03684911866094</v>
      </c>
      <c r="BE90" s="8">
        <v>268.61580217575886</v>
      </c>
      <c r="BF90" s="8">
        <v>322.8773442285859</v>
      </c>
      <c r="BG90" s="8">
        <v>342.12951457346094</v>
      </c>
      <c r="BH90" s="8">
        <v>345.1059807691397</v>
      </c>
      <c r="BI90" s="8">
        <v>175.9138512572665</v>
      </c>
      <c r="BJ90" s="8">
        <v>144.5252642423339</v>
      </c>
      <c r="BK90" s="8">
        <v>115.93467911540587</v>
      </c>
      <c r="BL90" s="8">
        <v>112.5887486966884</v>
      </c>
      <c r="BM90" s="8">
        <v>125.09617676209504</v>
      </c>
      <c r="BN90" s="8">
        <v>129.27150486664632</v>
      </c>
      <c r="BO90" s="8">
        <v>126.00715236854936</v>
      </c>
      <c r="BP90" s="8">
        <v>151.94330218700043</v>
      </c>
      <c r="BQ90" s="8">
        <v>169.5581400736575</v>
      </c>
      <c r="BR90" s="8">
        <v>184.8876675511084</v>
      </c>
      <c r="BS90" s="8">
        <v>202.43361974112946</v>
      </c>
      <c r="BT90" s="8">
        <v>159.27404140763366</v>
      </c>
      <c r="BU90" s="8">
        <v>203.1776509675748</v>
      </c>
      <c r="BV90" s="8">
        <v>197.0350428333623</v>
      </c>
      <c r="BW90" s="8">
        <v>201.2049419948432</v>
      </c>
      <c r="BX90" s="8">
        <v>190.28251259477753</v>
      </c>
      <c r="BY90" s="8">
        <v>195.37305158819652</v>
      </c>
      <c r="BZ90" s="8">
        <v>150.78240535473924</v>
      </c>
      <c r="CA90" s="8">
        <v>154.61637925769537</v>
      </c>
      <c r="CB90" s="8">
        <v>158.3957546225338</v>
      </c>
      <c r="CC90" s="8">
        <v>162.15121206656295</v>
      </c>
      <c r="CD90" s="8">
        <v>165.81195916343495</v>
      </c>
      <c r="CE90" s="8">
        <v>169.41019800252434</v>
      </c>
      <c r="CF90" s="8">
        <v>172.84136945343198</v>
      </c>
      <c r="CG90" s="8">
        <v>176.17307435447037</v>
      </c>
      <c r="CH90" s="8">
        <v>179.89224811665736</v>
      </c>
      <c r="CI90" s="8">
        <v>183.58808797960228</v>
      </c>
      <c r="CJ90" s="8">
        <v>187.263446775165</v>
      </c>
      <c r="CK90" s="8">
        <v>190.9923423383898</v>
      </c>
      <c r="CL90" s="8">
        <v>194.7094975641612</v>
      </c>
      <c r="CM90" s="8">
        <v>198.49096526120593</v>
      </c>
      <c r="CN90" s="8">
        <v>202.3079188119027</v>
      </c>
      <c r="CO90" s="8">
        <v>206.23908511438276</v>
      </c>
      <c r="CP90" s="8">
        <v>210.29343541293747</v>
      </c>
      <c r="CQ90" s="8">
        <v>214.44422019938975</v>
      </c>
      <c r="CR90" s="8">
        <v>218.8835711723932</v>
      </c>
      <c r="CS90" s="8">
        <v>223.55205826377824</v>
      </c>
      <c r="CT90" s="8">
        <v>228.53668683115575</v>
      </c>
      <c r="CU90" s="8">
        <v>233.81530768952325</v>
      </c>
      <c r="CV90" s="8">
        <v>239.36459661650224</v>
      </c>
      <c r="CW90" s="8">
        <v>245.31101521851997</v>
      </c>
      <c r="CX90" s="8">
        <v>251.55565861636387</v>
      </c>
      <c r="CY90" s="8">
        <v>258.224982009011</v>
      </c>
    </row>
    <row r="91" ht="15.75" customHeight="1">
      <c r="A91" s="5" t="s">
        <v>93</v>
      </c>
      <c r="B91" s="5" t="s">
        <v>64</v>
      </c>
      <c r="C91" s="8">
        <v>186.1356387018128</v>
      </c>
      <c r="D91" s="8">
        <v>194.34743817402114</v>
      </c>
      <c r="E91" s="8">
        <v>201.81271042148325</v>
      </c>
      <c r="F91" s="8">
        <v>209.60572632859</v>
      </c>
      <c r="G91" s="8">
        <v>222.57891285619186</v>
      </c>
      <c r="H91" s="8">
        <v>243.93687467637005</v>
      </c>
      <c r="I91" s="8">
        <v>251.38393894274077</v>
      </c>
      <c r="J91" s="8">
        <v>235.05593189905386</v>
      </c>
      <c r="K91" s="8">
        <v>248.27492617138918</v>
      </c>
      <c r="L91" s="8">
        <v>272.65996484800775</v>
      </c>
      <c r="M91" s="8">
        <v>252.75408951986645</v>
      </c>
      <c r="N91" s="8">
        <v>258.671683374562</v>
      </c>
      <c r="O91" s="8">
        <v>268.4903371780838</v>
      </c>
      <c r="P91" s="8">
        <v>289.72539512589526</v>
      </c>
      <c r="Q91" s="8">
        <v>301.10993530327494</v>
      </c>
      <c r="R91" s="8">
        <v>307.6648084961685</v>
      </c>
      <c r="S91" s="8">
        <v>311.7661562369998</v>
      </c>
      <c r="T91" s="8">
        <v>307.07304911069895</v>
      </c>
      <c r="U91" s="8">
        <v>324.1931033318605</v>
      </c>
      <c r="V91" s="8">
        <v>323.6514158943922</v>
      </c>
      <c r="W91" s="8">
        <v>307.15043303033724</v>
      </c>
      <c r="X91" s="8">
        <v>331.57643966441145</v>
      </c>
      <c r="Y91" s="8">
        <v>349.447573105592</v>
      </c>
      <c r="Z91" s="8">
        <v>372.9950446520076</v>
      </c>
      <c r="AA91" s="8">
        <v>340.68953420064264</v>
      </c>
      <c r="AB91" s="8">
        <v>289.5433153149815</v>
      </c>
      <c r="AC91" s="8">
        <v>307.30064887434105</v>
      </c>
      <c r="AD91" s="8">
        <v>334.23935689902453</v>
      </c>
      <c r="AE91" s="8">
        <v>360.9186011931558</v>
      </c>
      <c r="AF91" s="8">
        <v>359.44375472475474</v>
      </c>
      <c r="AG91" s="8">
        <v>319.42716428119417</v>
      </c>
      <c r="AH91" s="8">
        <v>300.85047157272294</v>
      </c>
      <c r="AI91" s="8">
        <v>271.17146239378815</v>
      </c>
      <c r="AJ91" s="8">
        <v>299.69426477342085</v>
      </c>
      <c r="AK91" s="8">
        <v>346.7983118567976</v>
      </c>
      <c r="AL91" s="8">
        <v>358.8610993298309</v>
      </c>
      <c r="AM91" s="8">
        <v>377.07363241647477</v>
      </c>
      <c r="AN91" s="8">
        <v>383.2962099544508</v>
      </c>
      <c r="AO91" s="8">
        <v>381.68935562313726</v>
      </c>
      <c r="AP91" s="8">
        <v>375.14813841606224</v>
      </c>
      <c r="AQ91" s="8">
        <v>368.54774527044026</v>
      </c>
      <c r="AR91" s="8">
        <v>326.83326059010926</v>
      </c>
      <c r="AS91" s="8">
        <v>346.7209279371593</v>
      </c>
      <c r="AT91" s="8">
        <v>362.79857524083985</v>
      </c>
      <c r="AU91" s="8">
        <v>393.63834321434945</v>
      </c>
      <c r="AV91" s="8">
        <v>377.03721645429187</v>
      </c>
      <c r="AW91" s="8">
        <v>384.99206535946956</v>
      </c>
      <c r="AX91" s="8">
        <v>427.458638966557</v>
      </c>
      <c r="AY91" s="8">
        <v>441.07763660085595</v>
      </c>
      <c r="AZ91" s="8">
        <v>441.64971182712253</v>
      </c>
      <c r="BA91" s="8">
        <v>360.98195068928084</v>
      </c>
      <c r="BB91" s="8">
        <v>348.7474914211608</v>
      </c>
      <c r="BC91" s="8">
        <v>314.97824506160475</v>
      </c>
      <c r="BD91" s="8">
        <v>305.6025085256094</v>
      </c>
      <c r="BE91" s="8">
        <v>303.4460502186082</v>
      </c>
      <c r="BF91" s="8">
        <v>363.92656135752947</v>
      </c>
      <c r="BG91" s="8">
        <v>366.9109849423827</v>
      </c>
      <c r="BH91" s="8">
        <v>402.0785739169873</v>
      </c>
      <c r="BI91" s="8">
        <v>384.56391017846624</v>
      </c>
      <c r="BJ91" s="8">
        <v>213.66564872270186</v>
      </c>
      <c r="BK91" s="8">
        <v>209.71533616838076</v>
      </c>
      <c r="BL91" s="8">
        <v>186.49685691058778</v>
      </c>
      <c r="BM91" s="8">
        <v>163.81429010412</v>
      </c>
      <c r="BN91" s="8">
        <v>132.72667547581943</v>
      </c>
      <c r="BO91" s="8">
        <v>196.54121831040896</v>
      </c>
      <c r="BP91" s="8">
        <v>145.83408344445343</v>
      </c>
      <c r="BQ91" s="8">
        <v>117.57659070382063</v>
      </c>
      <c r="BR91" s="8">
        <v>72.34825015567739</v>
      </c>
      <c r="BS91" s="8">
        <v>59.9533924823412</v>
      </c>
      <c r="BT91" s="8">
        <v>105.81172445215687</v>
      </c>
      <c r="BU91" s="8">
        <v>117.12439854098949</v>
      </c>
      <c r="BV91" s="8">
        <v>178.99910933791432</v>
      </c>
      <c r="BW91" s="8">
        <v>98.17706343804693</v>
      </c>
      <c r="BX91" s="8">
        <v>76.60926349062449</v>
      </c>
      <c r="BY91" s="8">
        <v>78.65875525809254</v>
      </c>
      <c r="BZ91" s="8">
        <v>318.0271977271477</v>
      </c>
      <c r="CA91" s="8">
        <v>322.5748845616472</v>
      </c>
      <c r="CB91" s="8">
        <v>326.7184170654</v>
      </c>
      <c r="CC91" s="8">
        <v>330.5169659348212</v>
      </c>
      <c r="CD91" s="8">
        <v>333.8533530989662</v>
      </c>
      <c r="CE91" s="8">
        <v>336.78990779933156</v>
      </c>
      <c r="CF91" s="8">
        <v>339.15282101901903</v>
      </c>
      <c r="CG91" s="8">
        <v>341.06634292643867</v>
      </c>
      <c r="CH91" s="8">
        <v>343.3694063629773</v>
      </c>
      <c r="CI91" s="8">
        <v>345.35707286229444</v>
      </c>
      <c r="CJ91" s="8">
        <v>347.03766050142076</v>
      </c>
      <c r="CK91" s="8">
        <v>348.5388860034691</v>
      </c>
      <c r="CL91" s="8">
        <v>349.7505603715981</v>
      </c>
      <c r="CM91" s="8">
        <v>350.8002879784035</v>
      </c>
      <c r="CN91" s="8">
        <v>351.6365086109108</v>
      </c>
      <c r="CO91" s="8">
        <v>352.38550109923017</v>
      </c>
      <c r="CP91" s="8">
        <v>353.05320711114837</v>
      </c>
      <c r="CQ91" s="8">
        <v>353.58422939668526</v>
      </c>
      <c r="CR91" s="8">
        <v>354.27953807573067</v>
      </c>
      <c r="CS91" s="8">
        <v>355.02023861070484</v>
      </c>
      <c r="CT91" s="8">
        <v>355.92385874323736</v>
      </c>
      <c r="CU91" s="8">
        <v>356.9259545260247</v>
      </c>
      <c r="CV91" s="8">
        <v>357.95892772336083</v>
      </c>
      <c r="CW91" s="8">
        <v>359.19166621172917</v>
      </c>
      <c r="CX91" s="8">
        <v>360.4305697061718</v>
      </c>
      <c r="CY91" s="8">
        <v>361.83848493715413</v>
      </c>
    </row>
    <row r="92" ht="15.75" customHeight="1">
      <c r="A92" s="5" t="s">
        <v>93</v>
      </c>
      <c r="B92" s="5" t="s">
        <v>65</v>
      </c>
      <c r="C92" s="8">
        <v>160.74787310554595</v>
      </c>
      <c r="D92" s="8">
        <v>167.83963322592464</v>
      </c>
      <c r="E92" s="8">
        <v>174.28668788081436</v>
      </c>
      <c r="F92" s="8">
        <v>181.01678395957728</v>
      </c>
      <c r="G92" s="8">
        <v>192.2205069878917</v>
      </c>
      <c r="H92" s="8">
        <v>210.66537311029572</v>
      </c>
      <c r="I92" s="8">
        <v>217.09670324163693</v>
      </c>
      <c r="J92" s="8">
        <v>202.99573674950923</v>
      </c>
      <c r="K92" s="8">
        <v>214.4117408457286</v>
      </c>
      <c r="L92" s="8">
        <v>235.4708090080726</v>
      </c>
      <c r="M92" s="8">
        <v>218.27997363866243</v>
      </c>
      <c r="N92" s="8">
        <v>223.39044379192862</v>
      </c>
      <c r="O92" s="8">
        <v>231.86989311546344</v>
      </c>
      <c r="P92" s="8">
        <v>250.20861870391502</v>
      </c>
      <c r="Q92" s="8">
        <v>260.0403770526218</v>
      </c>
      <c r="R92" s="8">
        <v>265.701205530086</v>
      </c>
      <c r="S92" s="8">
        <v>269.24315445938817</v>
      </c>
      <c r="T92" s="8">
        <v>265.19015851475933</v>
      </c>
      <c r="U92" s="8">
        <v>279.97514178124726</v>
      </c>
      <c r="V92" s="8">
        <v>279.50733720567905</v>
      </c>
      <c r="W92" s="8">
        <v>265.2569877398405</v>
      </c>
      <c r="X92" s="8">
        <v>286.3514360801687</v>
      </c>
      <c r="Y92" s="8">
        <v>301.7850559430327</v>
      </c>
      <c r="Z92" s="8">
        <v>322.1207960221452</v>
      </c>
      <c r="AA92" s="8">
        <v>294.2215601161987</v>
      </c>
      <c r="AB92" s="8">
        <v>250.05137346842992</v>
      </c>
      <c r="AC92" s="8">
        <v>265.3867150591157</v>
      </c>
      <c r="AD92" s="8">
        <v>288.6511476491385</v>
      </c>
      <c r="AE92" s="8">
        <v>311.69150577859494</v>
      </c>
      <c r="AF92" s="8">
        <v>310.41781937116554</v>
      </c>
      <c r="AG92" s="8">
        <v>275.8592477424244</v>
      </c>
      <c r="AH92" s="8">
        <v>259.81630259205554</v>
      </c>
      <c r="AI92" s="8">
        <v>234.18532920798177</v>
      </c>
      <c r="AJ92" s="8">
        <v>258.817795346725</v>
      </c>
      <c r="AK92" s="8">
        <v>299.49713776672434</v>
      </c>
      <c r="AL92" s="8">
        <v>309.91463461761316</v>
      </c>
      <c r="AM92" s="8">
        <v>325.64308929701184</v>
      </c>
      <c r="AN92" s="8">
        <v>331.01694521971564</v>
      </c>
      <c r="AO92" s="8">
        <v>329.62925601655945</v>
      </c>
      <c r="AP92" s="8">
        <v>323.9802209317567</v>
      </c>
      <c r="AQ92" s="8">
        <v>318.28008114542126</v>
      </c>
      <c r="AR92" s="8">
        <v>282.2551976957814</v>
      </c>
      <c r="AS92" s="8">
        <v>299.4303085416431</v>
      </c>
      <c r="AT92" s="8">
        <v>313.3150628349788</v>
      </c>
      <c r="AU92" s="8">
        <v>339.9484745952701</v>
      </c>
      <c r="AV92" s="8">
        <v>325.61164024991473</v>
      </c>
      <c r="AW92" s="8">
        <v>363.7096865050985</v>
      </c>
      <c r="AX92" s="8">
        <v>364.39806285281924</v>
      </c>
      <c r="AY92" s="8">
        <v>327.8907520905569</v>
      </c>
      <c r="AZ92" s="8">
        <v>371.63234507694983</v>
      </c>
      <c r="BA92" s="8">
        <v>366.84030897558455</v>
      </c>
      <c r="BB92" s="8">
        <v>375.240346504507</v>
      </c>
      <c r="BC92" s="8">
        <v>404.28422304903256</v>
      </c>
      <c r="BD92" s="8">
        <v>413.9306443557296</v>
      </c>
      <c r="BE92" s="8">
        <v>401.81049660563303</v>
      </c>
      <c r="BF92" s="8">
        <v>379.7343684138847</v>
      </c>
      <c r="BG92" s="8">
        <v>466.7562164841562</v>
      </c>
      <c r="BH92" s="8">
        <v>439.486531313873</v>
      </c>
      <c r="BI92" s="8">
        <v>502.3742535642671</v>
      </c>
      <c r="BJ92" s="8">
        <v>446.6878760349642</v>
      </c>
      <c r="BK92" s="8">
        <v>448.8728597162133</v>
      </c>
      <c r="BL92" s="8">
        <v>459.1040583927238</v>
      </c>
      <c r="BM92" s="8">
        <v>443.7485331337851</v>
      </c>
      <c r="BN92" s="8">
        <v>475.0758196575343</v>
      </c>
      <c r="BO92" s="8">
        <v>465.13587082604147</v>
      </c>
      <c r="BP92" s="8">
        <v>398.8183327835461</v>
      </c>
      <c r="BQ92" s="8">
        <v>443.78976298752207</v>
      </c>
      <c r="BR92" s="8">
        <v>421.18151928821413</v>
      </c>
      <c r="BS92" s="8">
        <v>378.41498777652924</v>
      </c>
      <c r="BT92" s="8">
        <v>454.8712341402096</v>
      </c>
      <c r="BU92" s="8">
        <v>480.3909504914356</v>
      </c>
      <c r="BV92" s="8">
        <v>455.24284782872354</v>
      </c>
      <c r="BW92" s="8">
        <v>471.4439945671099</v>
      </c>
      <c r="BX92" s="8">
        <v>525.2002239145979</v>
      </c>
      <c r="BY92" s="8">
        <v>539.2506596731545</v>
      </c>
      <c r="BZ92" s="8">
        <v>397.6369916591684</v>
      </c>
      <c r="CA92" s="8">
        <v>396.5190256664173</v>
      </c>
      <c r="CB92" s="8">
        <v>395.31131320972054</v>
      </c>
      <c r="CC92" s="8">
        <v>394.1069839491465</v>
      </c>
      <c r="CD92" s="8">
        <v>392.82840983347705</v>
      </c>
      <c r="CE92" s="8">
        <v>391.5643096761851</v>
      </c>
      <c r="CF92" s="8">
        <v>390.1742756780841</v>
      </c>
      <c r="CG92" s="8">
        <v>388.7976584055541</v>
      </c>
      <c r="CH92" s="8">
        <v>388.25651675106565</v>
      </c>
      <c r="CI92" s="8">
        <v>387.89142726643695</v>
      </c>
      <c r="CJ92" s="8">
        <v>387.7190557944414</v>
      </c>
      <c r="CK92" s="8">
        <v>387.8665950618488</v>
      </c>
      <c r="CL92" s="8">
        <v>388.22754658134</v>
      </c>
      <c r="CM92" s="8">
        <v>388.91950430384895</v>
      </c>
      <c r="CN92" s="8">
        <v>389.8820669729066</v>
      </c>
      <c r="CO92" s="8">
        <v>391.22131078131133</v>
      </c>
      <c r="CP92" s="8">
        <v>392.92137702946275</v>
      </c>
      <c r="CQ92" s="8">
        <v>394.90078663029635</v>
      </c>
      <c r="CR92" s="8">
        <v>397.41854225583666</v>
      </c>
      <c r="CS92" s="8">
        <v>400.32052622332776</v>
      </c>
      <c r="CT92" s="8">
        <v>403.67728621839706</v>
      </c>
      <c r="CU92" s="8">
        <v>407.37795813481716</v>
      </c>
      <c r="CV92" s="8">
        <v>411.30502268901546</v>
      </c>
      <c r="CW92" s="8">
        <v>415.56984376666514</v>
      </c>
      <c r="CX92" s="8">
        <v>419.92950633549844</v>
      </c>
      <c r="CY92" s="8">
        <v>424.49043145429823</v>
      </c>
    </row>
    <row r="93" ht="15.75" customHeight="1">
      <c r="A93" s="10" t="s">
        <v>93</v>
      </c>
      <c r="B93" s="10" t="s">
        <v>66</v>
      </c>
      <c r="C93" s="11">
        <v>427.03298361684926</v>
      </c>
      <c r="D93" s="11">
        <v>445.87252049403</v>
      </c>
      <c r="E93" s="11">
        <v>462.9993722005579</v>
      </c>
      <c r="F93" s="11">
        <v>480.87813446981136</v>
      </c>
      <c r="G93" s="11">
        <v>510.64126091103367</v>
      </c>
      <c r="H93" s="11">
        <v>559.6407659153197</v>
      </c>
      <c r="I93" s="11">
        <v>576.7258448128073</v>
      </c>
      <c r="J93" s="11">
        <v>539.2660783059075</v>
      </c>
      <c r="K93" s="11">
        <v>569.593137669174</v>
      </c>
      <c r="L93" s="11">
        <v>625.5373721764117</v>
      </c>
      <c r="M93" s="11">
        <v>579.8692486930908</v>
      </c>
      <c r="N93" s="11">
        <v>593.4454116311921</v>
      </c>
      <c r="O93" s="11">
        <v>615.9713989061803</v>
      </c>
      <c r="P93" s="11">
        <v>664.6889374494442</v>
      </c>
      <c r="Q93" s="11">
        <v>690.8073863018992</v>
      </c>
      <c r="R93" s="11">
        <v>705.8455975564116</v>
      </c>
      <c r="S93" s="11">
        <v>715.2549227927418</v>
      </c>
      <c r="T93" s="11">
        <v>704.4879812626015</v>
      </c>
      <c r="U93" s="11">
        <v>743.7648649627547</v>
      </c>
      <c r="V93" s="11">
        <v>742.5221238938054</v>
      </c>
      <c r="W93" s="11">
        <v>704.6655157010227</v>
      </c>
      <c r="X93" s="11">
        <v>760.7037390286013</v>
      </c>
      <c r="Y93" s="11">
        <v>801.7037511016674</v>
      </c>
      <c r="Z93" s="11">
        <v>855.7264363930509</v>
      </c>
      <c r="AA93" s="11">
        <v>781.6110299532775</v>
      </c>
      <c r="AB93" s="11">
        <v>664.2712093590411</v>
      </c>
      <c r="AC93" s="11">
        <v>705.0101413756053</v>
      </c>
      <c r="AD93" s="11">
        <v>766.8130123507469</v>
      </c>
      <c r="AE93" s="11">
        <v>828.0206207970639</v>
      </c>
      <c r="AF93" s="11">
        <v>824.6370232647987</v>
      </c>
      <c r="AG93" s="11">
        <v>732.8308321964531</v>
      </c>
      <c r="AH93" s="11">
        <v>690.2121237730748</v>
      </c>
      <c r="AI93" s="11">
        <v>622.1224450373662</v>
      </c>
      <c r="AJ93" s="11">
        <v>687.5595503990149</v>
      </c>
      <c r="AK93" s="11">
        <v>795.6258073863021</v>
      </c>
      <c r="AL93" s="11">
        <v>823.3002933755088</v>
      </c>
      <c r="AM93" s="11">
        <v>865.083545618081</v>
      </c>
      <c r="AN93" s="11">
        <v>879.3594031076075</v>
      </c>
      <c r="AO93" s="11">
        <v>875.6729527097999</v>
      </c>
      <c r="AP93" s="11">
        <v>860.6660710620679</v>
      </c>
      <c r="AQ93" s="11">
        <v>845.5234277849547</v>
      </c>
      <c r="AR93" s="11">
        <v>749.8219222736</v>
      </c>
      <c r="AS93" s="11">
        <v>795.4482729478807</v>
      </c>
      <c r="AT93" s="11">
        <v>832.3336633304762</v>
      </c>
      <c r="AU93" s="11">
        <v>903.0863586425046</v>
      </c>
      <c r="AV93" s="11">
        <v>865.0</v>
      </c>
      <c r="AW93" s="11">
        <v>931.0000000000001</v>
      </c>
      <c r="AX93" s="11">
        <v>968.0000000000002</v>
      </c>
      <c r="AY93" s="11">
        <v>962.0</v>
      </c>
      <c r="AZ93" s="11">
        <v>1029.0</v>
      </c>
      <c r="BA93" s="11">
        <v>936.0</v>
      </c>
      <c r="BB93" s="11">
        <v>950.627998</v>
      </c>
      <c r="BC93" s="11">
        <v>909.1569979999999</v>
      </c>
      <c r="BD93" s="11">
        <v>978.5700019999999</v>
      </c>
      <c r="BE93" s="11">
        <v>973.8723490000001</v>
      </c>
      <c r="BF93" s="11">
        <v>1066.538274</v>
      </c>
      <c r="BG93" s="11">
        <v>1175.7967159999998</v>
      </c>
      <c r="BH93" s="11">
        <v>1186.671086</v>
      </c>
      <c r="BI93" s="11">
        <v>1062.852015</v>
      </c>
      <c r="BJ93" s="11">
        <v>804.8787889999999</v>
      </c>
      <c r="BK93" s="11">
        <v>774.5228749999999</v>
      </c>
      <c r="BL93" s="11">
        <v>758.189664</v>
      </c>
      <c r="BM93" s="11">
        <v>732.6590000000001</v>
      </c>
      <c r="BN93" s="11">
        <v>737.0740000000001</v>
      </c>
      <c r="BO93" s="11">
        <v>787.6842415049998</v>
      </c>
      <c r="BP93" s="11">
        <v>696.595718415</v>
      </c>
      <c r="BQ93" s="11">
        <v>730.9244937650002</v>
      </c>
      <c r="BR93" s="11">
        <v>678.4174369949999</v>
      </c>
      <c r="BS93" s="11">
        <v>640.8019999999999</v>
      </c>
      <c r="BT93" s="11">
        <v>719.9570000000001</v>
      </c>
      <c r="BU93" s="11">
        <v>800.693</v>
      </c>
      <c r="BV93" s="11">
        <v>831.2770000000002</v>
      </c>
      <c r="BW93" s="11">
        <v>770.826</v>
      </c>
      <c r="BX93" s="11">
        <v>792.0919999999999</v>
      </c>
      <c r="BY93" s="11">
        <v>813.2824665194435</v>
      </c>
      <c r="BZ93" s="11">
        <v>866.4465947410554</v>
      </c>
      <c r="CA93" s="11">
        <v>873.7102894857599</v>
      </c>
      <c r="CB93" s="11">
        <v>880.4254848976543</v>
      </c>
      <c r="CC93" s="11">
        <v>886.7751619505307</v>
      </c>
      <c r="CD93" s="11">
        <v>892.4937220958782</v>
      </c>
      <c r="CE93" s="11">
        <v>897.764415478041</v>
      </c>
      <c r="CF93" s="11">
        <v>902.1684661505351</v>
      </c>
      <c r="CG93" s="11">
        <v>906.0370756864631</v>
      </c>
      <c r="CH93" s="11">
        <v>911.5181712307003</v>
      </c>
      <c r="CI93" s="11">
        <v>916.8365881083337</v>
      </c>
      <c r="CJ93" s="11">
        <v>922.0201630710271</v>
      </c>
      <c r="CK93" s="11">
        <v>927.3978234037077</v>
      </c>
      <c r="CL93" s="11">
        <v>932.6876045170993</v>
      </c>
      <c r="CM93" s="11">
        <v>938.2107575434584</v>
      </c>
      <c r="CN93" s="11">
        <v>943.8264943957201</v>
      </c>
      <c r="CO93" s="11">
        <v>949.8458969949243</v>
      </c>
      <c r="CP93" s="11">
        <v>956.2680195535486</v>
      </c>
      <c r="CQ93" s="11">
        <v>962.9292362263714</v>
      </c>
      <c r="CR93" s="11">
        <v>970.5816515039605</v>
      </c>
      <c r="CS93" s="11">
        <v>978.8928230978108</v>
      </c>
      <c r="CT93" s="11">
        <v>988.1378317927902</v>
      </c>
      <c r="CU93" s="11">
        <v>998.1192203503651</v>
      </c>
      <c r="CV93" s="11">
        <v>1008.6285470288785</v>
      </c>
      <c r="CW93" s="11">
        <v>1020.0725251969143</v>
      </c>
      <c r="CX93" s="11">
        <v>1031.9157346580341</v>
      </c>
      <c r="CY93" s="11">
        <v>1044.5538984004634</v>
      </c>
    </row>
    <row r="94" ht="15.75" customHeight="1">
      <c r="A94" s="5" t="s">
        <v>94</v>
      </c>
      <c r="B94" s="5" t="s">
        <v>62</v>
      </c>
      <c r="C94" s="8">
        <v>200.11457954243954</v>
      </c>
      <c r="D94" s="8">
        <v>208.94309196557813</v>
      </c>
      <c r="E94" s="8">
        <v>216.96901235024959</v>
      </c>
      <c r="F94" s="8">
        <v>225.3472902152237</v>
      </c>
      <c r="G94" s="8">
        <v>239.29477381053692</v>
      </c>
      <c r="H94" s="8">
        <v>262.25673627692623</v>
      </c>
      <c r="I94" s="8">
        <v>270.2630812460253</v>
      </c>
      <c r="J94" s="8">
        <v>252.70882733150304</v>
      </c>
      <c r="K94" s="8">
        <v>266.92057903704324</v>
      </c>
      <c r="L94" s="8">
        <v>293.136954342339</v>
      </c>
      <c r="M94" s="8">
        <v>271.73613126784613</v>
      </c>
      <c r="N94" s="8">
        <v>278.09814132886623</v>
      </c>
      <c r="O94" s="8">
        <v>288.6541841762664</v>
      </c>
      <c r="P94" s="8">
        <v>311.4840125875422</v>
      </c>
      <c r="Q94" s="8">
        <v>323.72354117416626</v>
      </c>
      <c r="R94" s="8">
        <v>330.77069078021924</v>
      </c>
      <c r="S94" s="8">
        <v>335.1800531378954</v>
      </c>
      <c r="T94" s="8">
        <v>330.1344897741172</v>
      </c>
      <c r="U94" s="8">
        <v>348.54027426603756</v>
      </c>
      <c r="V94" s="8">
        <v>347.95790565275956</v>
      </c>
      <c r="W94" s="8">
        <v>330.2176852902998</v>
      </c>
      <c r="X94" s="8">
        <v>356.4781052806334</v>
      </c>
      <c r="Y94" s="8">
        <v>375.691375664914</v>
      </c>
      <c r="Z94" s="8">
        <v>401.00728185388067</v>
      </c>
      <c r="AA94" s="8">
        <v>366.27560077460424</v>
      </c>
      <c r="AB94" s="8">
        <v>311.2882584318186</v>
      </c>
      <c r="AC94" s="8">
        <v>330.37918246877183</v>
      </c>
      <c r="AD94" s="8">
        <v>359.3410098080924</v>
      </c>
      <c r="AE94" s="8">
        <v>388.02388747550674</v>
      </c>
      <c r="AF94" s="8">
        <v>386.4382788141448</v>
      </c>
      <c r="AG94" s="8">
        <v>343.4164092399699</v>
      </c>
      <c r="AH94" s="8">
        <v>323.44459150226</v>
      </c>
      <c r="AI94" s="8">
        <v>291.53666411929777</v>
      </c>
      <c r="AJ94" s="8">
        <v>322.2015526134145</v>
      </c>
      <c r="AK94" s="8">
        <v>372.8431526991342</v>
      </c>
      <c r="AL94" s="8">
        <v>385.8118655158289</v>
      </c>
      <c r="AM94" s="8">
        <v>405.39217494209146</v>
      </c>
      <c r="AN94" s="8">
        <v>412.08207321394866</v>
      </c>
      <c r="AO94" s="8">
        <v>410.3545427896871</v>
      </c>
      <c r="AP94" s="8">
        <v>403.3220747453134</v>
      </c>
      <c r="AQ94" s="8">
        <v>396.22598660032946</v>
      </c>
      <c r="AR94" s="8">
        <v>351.37870952403114</v>
      </c>
      <c r="AS94" s="8">
        <v>372.75995718295167</v>
      </c>
      <c r="AT94" s="8">
        <v>390.0450491333538</v>
      </c>
      <c r="AU94" s="8">
        <v>423.2009092590546</v>
      </c>
      <c r="AV94" s="8">
        <v>405.35302411094665</v>
      </c>
      <c r="AW94" s="8">
        <v>486.75672119532476</v>
      </c>
      <c r="AX94" s="8">
        <v>467.88252886683637</v>
      </c>
      <c r="AY94" s="8">
        <v>489.5787923470395</v>
      </c>
      <c r="AZ94" s="8">
        <v>519.1953144374319</v>
      </c>
      <c r="BA94" s="8">
        <v>514.687112993938</v>
      </c>
      <c r="BB94" s="8">
        <v>478.7576341762561</v>
      </c>
      <c r="BC94" s="8">
        <v>575.4316482150638</v>
      </c>
      <c r="BD94" s="8">
        <v>668.7720726274788</v>
      </c>
      <c r="BE94" s="8">
        <v>703.8932668489915</v>
      </c>
      <c r="BF94" s="8">
        <v>737.537291411065</v>
      </c>
      <c r="BG94" s="8">
        <v>653.8210404487779</v>
      </c>
      <c r="BH94" s="8">
        <v>527.4200194700956</v>
      </c>
      <c r="BI94" s="8">
        <v>365.4008157126144</v>
      </c>
      <c r="BJ94" s="8">
        <v>297.4883024311928</v>
      </c>
      <c r="BK94" s="8">
        <v>290.94364170376184</v>
      </c>
      <c r="BL94" s="8">
        <v>252.23306054193307</v>
      </c>
      <c r="BM94" s="8">
        <v>391.24295245354335</v>
      </c>
      <c r="BN94" s="8">
        <v>362.21349325316146</v>
      </c>
      <c r="BO94" s="8">
        <v>382.2046229412851</v>
      </c>
      <c r="BP94" s="8">
        <v>409.63274131995195</v>
      </c>
      <c r="BQ94" s="8">
        <v>538.5564074466618</v>
      </c>
      <c r="BR94" s="8">
        <v>528.8948855590207</v>
      </c>
      <c r="BS94" s="8">
        <v>494.567464015014</v>
      </c>
      <c r="BT94" s="8">
        <v>440.88629829659067</v>
      </c>
      <c r="BU94" s="8">
        <v>449.26574128099935</v>
      </c>
      <c r="BV94" s="8">
        <v>514.4588264328916</v>
      </c>
      <c r="BW94" s="8">
        <v>504.9097113079473</v>
      </c>
      <c r="BX94" s="8">
        <v>487.1781638400464</v>
      </c>
      <c r="BY94" s="8">
        <v>500.21141322251265</v>
      </c>
      <c r="BZ94" s="8">
        <v>359.4717020419339</v>
      </c>
      <c r="CA94" s="8">
        <v>367.93804024816563</v>
      </c>
      <c r="CB94" s="8">
        <v>376.20291928596635</v>
      </c>
      <c r="CC94" s="8">
        <v>384.33896449699387</v>
      </c>
      <c r="CD94" s="8">
        <v>392.16664183235116</v>
      </c>
      <c r="CE94" s="8">
        <v>399.76217458360406</v>
      </c>
      <c r="CF94" s="8">
        <v>406.86261366848703</v>
      </c>
      <c r="CG94" s="8">
        <v>413.6319989888725</v>
      </c>
      <c r="CH94" s="8">
        <v>421.2705093962322</v>
      </c>
      <c r="CI94" s="8">
        <v>428.75498021983367</v>
      </c>
      <c r="CJ94" s="8">
        <v>436.08742957756476</v>
      </c>
      <c r="CK94" s="8">
        <v>443.4451608522759</v>
      </c>
      <c r="CL94" s="8">
        <v>450.6612965483764</v>
      </c>
      <c r="CM94" s="8">
        <v>457.9173283433047</v>
      </c>
      <c r="CN94" s="8">
        <v>465.13578144902203</v>
      </c>
      <c r="CO94" s="8">
        <v>472.503323203382</v>
      </c>
      <c r="CP94" s="8">
        <v>480.0341507958401</v>
      </c>
      <c r="CQ94" s="8">
        <v>487.6544933054829</v>
      </c>
      <c r="CR94" s="8">
        <v>495.8256317720479</v>
      </c>
      <c r="CS94" s="8">
        <v>504.3909612064417</v>
      </c>
      <c r="CT94" s="8">
        <v>513.5511157518995</v>
      </c>
      <c r="CU94" s="8">
        <v>523.2388149272374</v>
      </c>
      <c r="CV94" s="8">
        <v>533.3836630891856</v>
      </c>
      <c r="CW94" s="8">
        <v>544.2782860595034</v>
      </c>
      <c r="CX94" s="8">
        <v>555.6667308751967</v>
      </c>
      <c r="CY94" s="8">
        <v>567.839179078328</v>
      </c>
    </row>
    <row r="95" ht="15.75" customHeight="1">
      <c r="A95" s="5" t="s">
        <v>94</v>
      </c>
      <c r="B95" s="5" t="s">
        <v>64</v>
      </c>
      <c r="C95" s="8">
        <v>349.0026027855434</v>
      </c>
      <c r="D95" s="8">
        <v>364.39965092388974</v>
      </c>
      <c r="E95" s="8">
        <v>378.3969674132955</v>
      </c>
      <c r="F95" s="8">
        <v>393.00880023638246</v>
      </c>
      <c r="G95" s="8">
        <v>417.3334051112644</v>
      </c>
      <c r="H95" s="8">
        <v>457.37938618949113</v>
      </c>
      <c r="I95" s="8">
        <v>471.34256288258126</v>
      </c>
      <c r="J95" s="8">
        <v>440.7277005365456</v>
      </c>
      <c r="K95" s="8">
        <v>465.51319266168855</v>
      </c>
      <c r="L95" s="8">
        <v>511.2349148773877</v>
      </c>
      <c r="M95" s="8">
        <v>473.9115825553321</v>
      </c>
      <c r="N95" s="8">
        <v>485.0070163579098</v>
      </c>
      <c r="O95" s="8">
        <v>503.4169015211099</v>
      </c>
      <c r="P95" s="8">
        <v>543.2324389742062</v>
      </c>
      <c r="Q95" s="8">
        <v>564.5783466205501</v>
      </c>
      <c r="R95" s="8">
        <v>576.8686732941746</v>
      </c>
      <c r="S95" s="8">
        <v>584.5586624142688</v>
      </c>
      <c r="T95" s="8">
        <v>575.7591299139167</v>
      </c>
      <c r="U95" s="8">
        <v>607.8590733996821</v>
      </c>
      <c r="V95" s="8">
        <v>606.8434144592923</v>
      </c>
      <c r="W95" s="8">
        <v>575.9042240482581</v>
      </c>
      <c r="X95" s="8">
        <v>621.7027608056675</v>
      </c>
      <c r="Y95" s="8">
        <v>655.2109708894524</v>
      </c>
      <c r="Z95" s="8">
        <v>699.3622624746328</v>
      </c>
      <c r="AA95" s="8">
        <v>638.7897288616372</v>
      </c>
      <c r="AB95" s="8">
        <v>542.89104101105</v>
      </c>
      <c r="AC95" s="8">
        <v>576.1858773678621</v>
      </c>
      <c r="AD95" s="8">
        <v>626.6957060168274</v>
      </c>
      <c r="AE95" s="8">
        <v>676.7190425682953</v>
      </c>
      <c r="AF95" s="8">
        <v>673.9537190667297</v>
      </c>
      <c r="AG95" s="8">
        <v>598.9229817140675</v>
      </c>
      <c r="AH95" s="8">
        <v>564.0918545230523</v>
      </c>
      <c r="AI95" s="8">
        <v>508.44398652858547</v>
      </c>
      <c r="AJ95" s="8">
        <v>561.9239774570102</v>
      </c>
      <c r="AK95" s="8">
        <v>650.243630525529</v>
      </c>
      <c r="AL95" s="8">
        <v>672.8612455846297</v>
      </c>
      <c r="AM95" s="8">
        <v>707.0095768493325</v>
      </c>
      <c r="AN95" s="8">
        <v>718.6768522401969</v>
      </c>
      <c r="AO95" s="8">
        <v>715.6640152153432</v>
      </c>
      <c r="AP95" s="8">
        <v>703.3992933889552</v>
      </c>
      <c r="AQ95" s="8">
        <v>691.0236172245417</v>
      </c>
      <c r="AR95" s="8">
        <v>612.8093438654474</v>
      </c>
      <c r="AS95" s="8">
        <v>650.0985363911877</v>
      </c>
      <c r="AT95" s="8">
        <v>680.2439765378834</v>
      </c>
      <c r="AU95" s="8">
        <v>738.0682565474714</v>
      </c>
      <c r="AV95" s="8">
        <v>706.9412972567012</v>
      </c>
      <c r="AW95" s="8">
        <v>672.8573023575883</v>
      </c>
      <c r="AX95" s="8">
        <v>725.6958380552002</v>
      </c>
      <c r="AY95" s="8">
        <v>813.9586846467346</v>
      </c>
      <c r="AZ95" s="8">
        <v>865.2541602550335</v>
      </c>
      <c r="BA95" s="8">
        <v>795.1039536964847</v>
      </c>
      <c r="BB95" s="8">
        <v>795.5057166063954</v>
      </c>
      <c r="BC95" s="8">
        <v>626.2617307253444</v>
      </c>
      <c r="BD95" s="8">
        <v>536.3469505512276</v>
      </c>
      <c r="BE95" s="8">
        <v>582.2428893229318</v>
      </c>
      <c r="BF95" s="8">
        <v>582.8343717631346</v>
      </c>
      <c r="BG95" s="8">
        <v>537.6397818657204</v>
      </c>
      <c r="BH95" s="8">
        <v>504.916798819821</v>
      </c>
      <c r="BI95" s="8">
        <v>401.3732919773497</v>
      </c>
      <c r="BJ95" s="8">
        <v>285.18666577230704</v>
      </c>
      <c r="BK95" s="8">
        <v>212.77770953734523</v>
      </c>
      <c r="BL95" s="8">
        <v>218.8907112664715</v>
      </c>
      <c r="BM95" s="8">
        <v>211.80429739232324</v>
      </c>
      <c r="BN95" s="8">
        <v>245.11038320781557</v>
      </c>
      <c r="BO95" s="8">
        <v>265.4241404291328</v>
      </c>
      <c r="BP95" s="8">
        <v>295.8795904094274</v>
      </c>
      <c r="BQ95" s="8">
        <v>371.2129972480824</v>
      </c>
      <c r="BR95" s="8">
        <v>349.52641840229467</v>
      </c>
      <c r="BS95" s="8">
        <v>315.19266275161567</v>
      </c>
      <c r="BT95" s="8">
        <v>343.63231730519107</v>
      </c>
      <c r="BU95" s="8">
        <v>444.5114084604737</v>
      </c>
      <c r="BV95" s="8">
        <v>548.1031980372122</v>
      </c>
      <c r="BW95" s="8">
        <v>468.0513374430785</v>
      </c>
      <c r="BX95" s="8">
        <v>360.53178610593517</v>
      </c>
      <c r="BY95" s="8">
        <v>370.17692422457924</v>
      </c>
      <c r="BZ95" s="8">
        <v>625.4967241700142</v>
      </c>
      <c r="CA95" s="8">
        <v>635.8275497830036</v>
      </c>
      <c r="CB95" s="8">
        <v>645.4875693519571</v>
      </c>
      <c r="CC95" s="8">
        <v>654.5903557939382</v>
      </c>
      <c r="CD95" s="8">
        <v>662.9153286190049</v>
      </c>
      <c r="CE95" s="8">
        <v>670.5809991030619</v>
      </c>
      <c r="CF95" s="8">
        <v>677.2573966089622</v>
      </c>
      <c r="CG95" s="8">
        <v>683.1788600506261</v>
      </c>
      <c r="CH95" s="8">
        <v>689.9404841532014</v>
      </c>
      <c r="CI95" s="8">
        <v>696.203904399008</v>
      </c>
      <c r="CJ95" s="8">
        <v>701.9833517138686</v>
      </c>
      <c r="CK95" s="8">
        <v>707.5203825317512</v>
      </c>
      <c r="CL95" s="8">
        <v>712.6020440528882</v>
      </c>
      <c r="CM95" s="8">
        <v>717.4683198418425</v>
      </c>
      <c r="CN95" s="8">
        <v>722.0157113404348</v>
      </c>
      <c r="CO95" s="8">
        <v>726.4799310443777</v>
      </c>
      <c r="CP95" s="8">
        <v>730.8648085247623</v>
      </c>
      <c r="CQ95" s="8">
        <v>735.0534975721821</v>
      </c>
      <c r="CR95" s="8">
        <v>739.6135668481074</v>
      </c>
      <c r="CS95" s="8">
        <v>744.3021261829344</v>
      </c>
      <c r="CT95" s="8">
        <v>749.3292233974353</v>
      </c>
      <c r="CU95" s="8">
        <v>754.5502080814113</v>
      </c>
      <c r="CV95" s="8">
        <v>759.80980647057</v>
      </c>
      <c r="CW95" s="8">
        <v>765.4097230815532</v>
      </c>
      <c r="CX95" s="8">
        <v>770.9441746051525</v>
      </c>
      <c r="CY95" s="8">
        <v>776.7001627262871</v>
      </c>
    </row>
    <row r="96" ht="15.75" customHeight="1">
      <c r="A96" s="5" t="s">
        <v>94</v>
      </c>
      <c r="B96" s="5" t="s">
        <v>65</v>
      </c>
      <c r="C96" s="8">
        <v>554.7507383278264</v>
      </c>
      <c r="D96" s="8">
        <v>579.2248360985681</v>
      </c>
      <c r="E96" s="8">
        <v>601.4740158901513</v>
      </c>
      <c r="F96" s="8">
        <v>624.6999889408775</v>
      </c>
      <c r="G96" s="8">
        <v>663.3647221152754</v>
      </c>
      <c r="H96" s="8">
        <v>727.0190828360736</v>
      </c>
      <c r="I96" s="8">
        <v>749.2139963354823</v>
      </c>
      <c r="J96" s="8">
        <v>700.5506988279155</v>
      </c>
      <c r="K96" s="8">
        <v>739.9480269466706</v>
      </c>
      <c r="L96" s="8">
        <v>812.624158741495</v>
      </c>
      <c r="M96" s="8">
        <v>753.2975348216206</v>
      </c>
      <c r="N96" s="8">
        <v>770.9340797783635</v>
      </c>
      <c r="O96" s="8">
        <v>800.197177833513</v>
      </c>
      <c r="P96" s="8">
        <v>863.4852410821328</v>
      </c>
      <c r="Q96" s="8">
        <v>897.4152402642975</v>
      </c>
      <c r="R96" s="8">
        <v>916.9511054471511</v>
      </c>
      <c r="S96" s="8">
        <v>929.1745877594783</v>
      </c>
      <c r="T96" s="8">
        <v>915.1874509514768</v>
      </c>
      <c r="U96" s="8">
        <v>966.2113321686384</v>
      </c>
      <c r="V96" s="8">
        <v>964.5969099764443</v>
      </c>
      <c r="W96" s="8">
        <v>915.4180826932188</v>
      </c>
      <c r="X96" s="8">
        <v>988.2163136454361</v>
      </c>
      <c r="Y96" s="8">
        <v>1041.4786794147997</v>
      </c>
      <c r="Z96" s="8">
        <v>1111.6585617695928</v>
      </c>
      <c r="AA96" s="8">
        <v>1015.3765928788201</v>
      </c>
      <c r="AB96" s="8">
        <v>862.9425781603868</v>
      </c>
      <c r="AC96" s="8">
        <v>915.8657796036592</v>
      </c>
      <c r="AD96" s="8">
        <v>996.1527588759703</v>
      </c>
      <c r="AE96" s="8">
        <v>1075.6664434847937</v>
      </c>
      <c r="AF96" s="8">
        <v>1071.2708738186516</v>
      </c>
      <c r="AG96" s="8">
        <v>952.0071301919385</v>
      </c>
      <c r="AH96" s="8">
        <v>896.6419456008094</v>
      </c>
      <c r="AI96" s="8">
        <v>808.1878893562218</v>
      </c>
      <c r="AJ96" s="8">
        <v>893.1960360477228</v>
      </c>
      <c r="AK96" s="8">
        <v>1033.5829339033962</v>
      </c>
      <c r="AL96" s="8">
        <v>1069.5343524690645</v>
      </c>
      <c r="AM96" s="8">
        <v>1123.8142112167018</v>
      </c>
      <c r="AN96" s="8">
        <v>1142.359716567369</v>
      </c>
      <c r="AO96" s="8">
        <v>1137.5707162829613</v>
      </c>
      <c r="AP96" s="8">
        <v>1118.0755508192385</v>
      </c>
      <c r="AQ96" s="8">
        <v>1098.4040199059482</v>
      </c>
      <c r="AR96" s="8">
        <v>974.0799445339544</v>
      </c>
      <c r="AS96" s="8">
        <v>1033.3523021616543</v>
      </c>
      <c r="AT96" s="8">
        <v>1081.2694381518204</v>
      </c>
      <c r="AU96" s="8">
        <v>1173.1829705225384</v>
      </c>
      <c r="AV96" s="8">
        <v>1123.7056786323524</v>
      </c>
      <c r="AW96" s="8">
        <v>1108.3859764470872</v>
      </c>
      <c r="AX96" s="8">
        <v>1119.4216330779634</v>
      </c>
      <c r="AY96" s="8">
        <v>1055.4625230062263</v>
      </c>
      <c r="AZ96" s="8">
        <v>1207.5505253075344</v>
      </c>
      <c r="BA96" s="8">
        <v>1251.2089333095769</v>
      </c>
      <c r="BB96" s="8">
        <v>1396.8196392173484</v>
      </c>
      <c r="BC96" s="8">
        <v>1297.4586210595915</v>
      </c>
      <c r="BD96" s="8">
        <v>1333.480986821294</v>
      </c>
      <c r="BE96" s="8">
        <v>1336.9251138280772</v>
      </c>
      <c r="BF96" s="8">
        <v>1495.1352468258008</v>
      </c>
      <c r="BG96" s="8">
        <v>1434.6229676855019</v>
      </c>
      <c r="BH96" s="8">
        <v>1343.6174497100835</v>
      </c>
      <c r="BI96" s="8">
        <v>1312.7476293100358</v>
      </c>
      <c r="BJ96" s="8">
        <v>1146.3075697964998</v>
      </c>
      <c r="BK96" s="8">
        <v>1058.740186758893</v>
      </c>
      <c r="BL96" s="8">
        <v>937.3410541915954</v>
      </c>
      <c r="BM96" s="8">
        <v>850.2707501541338</v>
      </c>
      <c r="BN96" s="8">
        <v>874.9881235390234</v>
      </c>
      <c r="BO96" s="8">
        <v>895.7296969145818</v>
      </c>
      <c r="BP96" s="8">
        <v>938.3262440856204</v>
      </c>
      <c r="BQ96" s="8">
        <v>893.6339903352557</v>
      </c>
      <c r="BR96" s="8">
        <v>942.1184612236848</v>
      </c>
      <c r="BS96" s="8">
        <v>955.9938732333707</v>
      </c>
      <c r="BT96" s="8">
        <v>986.1253843982187</v>
      </c>
      <c r="BU96" s="8">
        <v>1072.6878502585269</v>
      </c>
      <c r="BV96" s="8">
        <v>976.3409755298962</v>
      </c>
      <c r="BW96" s="8">
        <v>1083.907951248974</v>
      </c>
      <c r="BX96" s="8">
        <v>1132.832050054019</v>
      </c>
      <c r="BY96" s="8">
        <v>1163.1381756414787</v>
      </c>
      <c r="BZ96" s="8">
        <v>732.4145510059898</v>
      </c>
      <c r="CA96" s="8">
        <v>746.9167377348203</v>
      </c>
      <c r="CB96" s="8">
        <v>760.5245243426616</v>
      </c>
      <c r="CC96" s="8">
        <v>773.561267572135</v>
      </c>
      <c r="CD96" s="8">
        <v>785.862795698682</v>
      </c>
      <c r="CE96" s="8">
        <v>797.7319281869204</v>
      </c>
      <c r="CF96" s="8">
        <v>808.8342795450299</v>
      </c>
      <c r="CG96" s="8">
        <v>819.6069676903862</v>
      </c>
      <c r="CH96" s="8">
        <v>832.3016844816229</v>
      </c>
      <c r="CI96" s="8">
        <v>845.1287574715025</v>
      </c>
      <c r="CJ96" s="8">
        <v>858.1476029649057</v>
      </c>
      <c r="CK96" s="8">
        <v>871.6907483733303</v>
      </c>
      <c r="CL96" s="8">
        <v>885.4482061519666</v>
      </c>
      <c r="CM96" s="8">
        <v>899.6755385494107</v>
      </c>
      <c r="CN96" s="8">
        <v>914.1312502184155</v>
      </c>
      <c r="CO96" s="8">
        <v>928.9761730808823</v>
      </c>
      <c r="CP96" s="8">
        <v>944.0253668037185</v>
      </c>
      <c r="CQ96" s="8">
        <v>958.9072565362294</v>
      </c>
      <c r="CR96" s="8">
        <v>974.098517029488</v>
      </c>
      <c r="CS96" s="8">
        <v>989.0193728135491</v>
      </c>
      <c r="CT96" s="8">
        <v>1003.6669437802339</v>
      </c>
      <c r="CU96" s="8">
        <v>1017.6024062993092</v>
      </c>
      <c r="CV96" s="8">
        <v>1030.4055987070897</v>
      </c>
      <c r="CW96" s="8">
        <v>1042.2604933090697</v>
      </c>
      <c r="CX96" s="8">
        <v>1052.5207072713674</v>
      </c>
      <c r="CY96" s="8">
        <v>1061.4457303618547</v>
      </c>
    </row>
    <row r="97" ht="15.75" customHeight="1">
      <c r="A97" s="10" t="s">
        <v>94</v>
      </c>
      <c r="B97" s="10" t="s">
        <v>66</v>
      </c>
      <c r="C97" s="11">
        <v>1103.8679206558095</v>
      </c>
      <c r="D97" s="11">
        <v>1152.567578988036</v>
      </c>
      <c r="E97" s="11">
        <v>1196.8399956536964</v>
      </c>
      <c r="F97" s="11">
        <v>1243.0560793924838</v>
      </c>
      <c r="G97" s="11">
        <v>1319.9929010370768</v>
      </c>
      <c r="H97" s="11">
        <v>1446.6552053024911</v>
      </c>
      <c r="I97" s="11">
        <v>1490.819640464089</v>
      </c>
      <c r="J97" s="11">
        <v>1393.9872266959642</v>
      </c>
      <c r="K97" s="11">
        <v>1472.3817986454023</v>
      </c>
      <c r="L97" s="11">
        <v>1616.9960279612217</v>
      </c>
      <c r="M97" s="11">
        <v>1498.945248644799</v>
      </c>
      <c r="N97" s="11">
        <v>1534.0392374651396</v>
      </c>
      <c r="O97" s="11">
        <v>1592.2682635308893</v>
      </c>
      <c r="P97" s="11">
        <v>1718.2016926438812</v>
      </c>
      <c r="Q97" s="11">
        <v>1785.7171280590137</v>
      </c>
      <c r="R97" s="11">
        <v>1824.590469521545</v>
      </c>
      <c r="S97" s="11">
        <v>1848.9133033116425</v>
      </c>
      <c r="T97" s="11">
        <v>1821.0810706395105</v>
      </c>
      <c r="U97" s="11">
        <v>1922.610679834358</v>
      </c>
      <c r="V97" s="11">
        <v>1919.3982300884961</v>
      </c>
      <c r="W97" s="11">
        <v>1821.5399920317768</v>
      </c>
      <c r="X97" s="11">
        <v>1966.397179731737</v>
      </c>
      <c r="Y97" s="11">
        <v>2072.3810259691663</v>
      </c>
      <c r="Z97" s="11">
        <v>2212.028106098106</v>
      </c>
      <c r="AA97" s="11">
        <v>2020.4419225150614</v>
      </c>
      <c r="AB97" s="11">
        <v>1717.1218776032554</v>
      </c>
      <c r="AC97" s="11">
        <v>1822.4308394402933</v>
      </c>
      <c r="AD97" s="11">
        <v>1982.18947470089</v>
      </c>
      <c r="AE97" s="11">
        <v>2140.409373528596</v>
      </c>
      <c r="AF97" s="11">
        <v>2131.662871699526</v>
      </c>
      <c r="AG97" s="11">
        <v>1894.3465211459759</v>
      </c>
      <c r="AH97" s="11">
        <v>1784.1783916261218</v>
      </c>
      <c r="AI97" s="11">
        <v>1608.1685400041051</v>
      </c>
      <c r="AJ97" s="11">
        <v>1777.3215661181475</v>
      </c>
      <c r="AK97" s="11">
        <v>2056.6697171280593</v>
      </c>
      <c r="AL97" s="11">
        <v>2128.2074635695235</v>
      </c>
      <c r="AM97" s="11">
        <v>2236.215963008126</v>
      </c>
      <c r="AN97" s="11">
        <v>2273.1186420215145</v>
      </c>
      <c r="AO97" s="11">
        <v>2263.5892742879914</v>
      </c>
      <c r="AP97" s="11">
        <v>2224.796918953507</v>
      </c>
      <c r="AQ97" s="11">
        <v>2185.653623730819</v>
      </c>
      <c r="AR97" s="11">
        <v>1938.267997923433</v>
      </c>
      <c r="AS97" s="11">
        <v>2056.210795735794</v>
      </c>
      <c r="AT97" s="11">
        <v>2151.5584638230575</v>
      </c>
      <c r="AU97" s="11">
        <v>2334.452136329064</v>
      </c>
      <c r="AV97" s="11">
        <v>2236.0</v>
      </c>
      <c r="AW97" s="11">
        <v>2268.0</v>
      </c>
      <c r="AX97" s="11">
        <v>2313.0</v>
      </c>
      <c r="AY97" s="11">
        <v>2359.0000000000005</v>
      </c>
      <c r="AZ97" s="11">
        <v>2592.0</v>
      </c>
      <c r="BA97" s="11">
        <v>2560.9999999999995</v>
      </c>
      <c r="BB97" s="11">
        <v>2671.08299</v>
      </c>
      <c r="BC97" s="11">
        <v>2499.1519999999996</v>
      </c>
      <c r="BD97" s="11">
        <v>2538.60001</v>
      </c>
      <c r="BE97" s="11">
        <v>2623.06127</v>
      </c>
      <c r="BF97" s="11">
        <v>2815.50691</v>
      </c>
      <c r="BG97" s="11">
        <v>2626.08379</v>
      </c>
      <c r="BH97" s="11">
        <v>2375.9542680000004</v>
      </c>
      <c r="BI97" s="11">
        <v>2079.521737</v>
      </c>
      <c r="BJ97" s="11">
        <v>1728.9825379999997</v>
      </c>
      <c r="BK97" s="11">
        <v>1562.461538</v>
      </c>
      <c r="BL97" s="11">
        <v>1408.464826</v>
      </c>
      <c r="BM97" s="11">
        <v>1453.3180000000004</v>
      </c>
      <c r="BN97" s="11">
        <v>1482.3120000000004</v>
      </c>
      <c r="BO97" s="11">
        <v>1543.3584602849996</v>
      </c>
      <c r="BP97" s="11">
        <v>1643.8385758149998</v>
      </c>
      <c r="BQ97" s="11">
        <v>1803.40339503</v>
      </c>
      <c r="BR97" s="11">
        <v>1820.5397651850003</v>
      </c>
      <c r="BS97" s="11">
        <v>1765.7540000000004</v>
      </c>
      <c r="BT97" s="11">
        <v>1770.6440000000002</v>
      </c>
      <c r="BU97" s="11">
        <v>1966.465</v>
      </c>
      <c r="BV97" s="11">
        <v>2038.903</v>
      </c>
      <c r="BW97" s="11">
        <v>2056.8689999999997</v>
      </c>
      <c r="BX97" s="11">
        <v>1980.5420000000006</v>
      </c>
      <c r="BY97" s="11">
        <v>2033.5265130885705</v>
      </c>
      <c r="BZ97" s="11">
        <v>1717.3829772179379</v>
      </c>
      <c r="CA97" s="11">
        <v>1750.6823277659896</v>
      </c>
      <c r="CB97" s="11">
        <v>1782.215012980585</v>
      </c>
      <c r="CC97" s="11">
        <v>1812.490587863067</v>
      </c>
      <c r="CD97" s="11">
        <v>1840.944766150038</v>
      </c>
      <c r="CE97" s="11">
        <v>1868.0751018735864</v>
      </c>
      <c r="CF97" s="11">
        <v>1892.954289822479</v>
      </c>
      <c r="CG97" s="11">
        <v>1916.4178267298848</v>
      </c>
      <c r="CH97" s="11">
        <v>1943.5126780310566</v>
      </c>
      <c r="CI97" s="11">
        <v>1970.0876420903442</v>
      </c>
      <c r="CJ97" s="11">
        <v>1996.218384256339</v>
      </c>
      <c r="CK97" s="11">
        <v>2022.6562917573574</v>
      </c>
      <c r="CL97" s="11">
        <v>2048.7115467532312</v>
      </c>
      <c r="CM97" s="11">
        <v>2075.061186734558</v>
      </c>
      <c r="CN97" s="11">
        <v>2101.2827430078723</v>
      </c>
      <c r="CO97" s="11">
        <v>2127.959427328642</v>
      </c>
      <c r="CP97" s="11">
        <v>2154.924326124321</v>
      </c>
      <c r="CQ97" s="11">
        <v>2181.6152474138944</v>
      </c>
      <c r="CR97" s="11">
        <v>2209.5377156496434</v>
      </c>
      <c r="CS97" s="11">
        <v>2237.7124602029253</v>
      </c>
      <c r="CT97" s="11">
        <v>2266.5472829295686</v>
      </c>
      <c r="CU97" s="11">
        <v>2295.391429307958</v>
      </c>
      <c r="CV97" s="11">
        <v>2323.5990682668453</v>
      </c>
      <c r="CW97" s="11">
        <v>2351.9485024501264</v>
      </c>
      <c r="CX97" s="11">
        <v>2379.1316127517166</v>
      </c>
      <c r="CY97" s="11">
        <v>2405.9850721664698</v>
      </c>
    </row>
    <row r="98" ht="15.75" customHeight="1">
      <c r="A98" s="5" t="s">
        <v>95</v>
      </c>
      <c r="B98" s="5" t="s">
        <v>62</v>
      </c>
      <c r="C98" s="8">
        <v>34.19522382824867</v>
      </c>
      <c r="D98" s="8">
        <v>35.70382434636171</v>
      </c>
      <c r="E98" s="8">
        <v>37.07527936282813</v>
      </c>
      <c r="F98" s="8">
        <v>38.50694459952964</v>
      </c>
      <c r="G98" s="8">
        <v>40.89026581716943</v>
      </c>
      <c r="H98" s="8">
        <v>44.81396516915747</v>
      </c>
      <c r="I98" s="8">
        <v>46.18207517338859</v>
      </c>
      <c r="J98" s="8">
        <v>43.18243545139774</v>
      </c>
      <c r="K98" s="8">
        <v>45.61091433421386</v>
      </c>
      <c r="L98" s="8">
        <v>50.090721970317844</v>
      </c>
      <c r="M98" s="8">
        <v>46.4337873440937</v>
      </c>
      <c r="N98" s="8">
        <v>47.52091632056098</v>
      </c>
      <c r="O98" s="8">
        <v>49.32471416843783</v>
      </c>
      <c r="P98" s="8">
        <v>53.225834687837704</v>
      </c>
      <c r="Q98" s="8">
        <v>55.31730358794897</v>
      </c>
      <c r="R98" s="8">
        <v>56.52150799265118</v>
      </c>
      <c r="S98" s="8">
        <v>57.27497199864889</v>
      </c>
      <c r="T98" s="8">
        <v>56.412795095004455</v>
      </c>
      <c r="U98" s="8">
        <v>59.55794284923016</v>
      </c>
      <c r="V98" s="8">
        <v>59.458428735230456</v>
      </c>
      <c r="W98" s="8">
        <v>56.42701139700441</v>
      </c>
      <c r="X98" s="8">
        <v>60.914345310637785</v>
      </c>
      <c r="Y98" s="8">
        <v>64.19747481956895</v>
      </c>
      <c r="Z98" s="8">
        <v>68.52341189284988</v>
      </c>
      <c r="AA98" s="8">
        <v>62.58852393439738</v>
      </c>
      <c r="AB98" s="8">
        <v>53.192384565484865</v>
      </c>
      <c r="AC98" s="8">
        <v>56.4546077479455</v>
      </c>
      <c r="AD98" s="8">
        <v>61.40355335004806</v>
      </c>
      <c r="AE98" s="8">
        <v>66.30483252779781</v>
      </c>
      <c r="AF98" s="8">
        <v>66.03388653673981</v>
      </c>
      <c r="AG98" s="8">
        <v>58.68238589664459</v>
      </c>
      <c r="AH98" s="8">
        <v>55.26963716359617</v>
      </c>
      <c r="AI98" s="8">
        <v>49.81726722008339</v>
      </c>
      <c r="AJ98" s="8">
        <v>55.05722888665564</v>
      </c>
      <c r="AK98" s="8">
        <v>63.71077553933514</v>
      </c>
      <c r="AL98" s="8">
        <v>65.92684614521075</v>
      </c>
      <c r="AM98" s="8">
        <v>69.27269463355347</v>
      </c>
      <c r="AN98" s="8">
        <v>70.41585256496175</v>
      </c>
      <c r="AO98" s="8">
        <v>70.12065523519794</v>
      </c>
      <c r="AP98" s="8">
        <v>68.9189595896722</v>
      </c>
      <c r="AQ98" s="8">
        <v>67.70639265438177</v>
      </c>
      <c r="AR98" s="8">
        <v>60.04296962334632</v>
      </c>
      <c r="AS98" s="8">
        <v>63.69655923733518</v>
      </c>
      <c r="AT98" s="8">
        <v>66.65020504109089</v>
      </c>
      <c r="AU98" s="8">
        <v>72.31581951460302</v>
      </c>
      <c r="AV98" s="8">
        <v>69.2660046090829</v>
      </c>
      <c r="AW98" s="8">
        <v>69.01516388412145</v>
      </c>
      <c r="AX98" s="8">
        <v>64.34654676473414</v>
      </c>
      <c r="AY98" s="8">
        <v>66.7016820574048</v>
      </c>
      <c r="AZ98" s="8">
        <v>68.0744671155709</v>
      </c>
      <c r="BA98" s="8">
        <v>80.11273423152383</v>
      </c>
      <c r="BB98" s="8">
        <v>95.20819368983489</v>
      </c>
      <c r="BC98" s="8">
        <v>76.71032258380998</v>
      </c>
      <c r="BD98" s="8">
        <v>79.02792503417089</v>
      </c>
      <c r="BE98" s="8">
        <v>64.2401295861469</v>
      </c>
      <c r="BF98" s="8">
        <v>83.09502843957029</v>
      </c>
      <c r="BG98" s="8">
        <v>96.64700082840706</v>
      </c>
      <c r="BH98" s="8">
        <v>96.57382403432021</v>
      </c>
      <c r="BI98" s="8">
        <v>64.81286984063064</v>
      </c>
      <c r="BJ98" s="8">
        <v>47.969107204440576</v>
      </c>
      <c r="BK98" s="8">
        <v>41.59444469021284</v>
      </c>
      <c r="BL98" s="8">
        <v>49.583800799938274</v>
      </c>
      <c r="BM98" s="8">
        <v>63.717913005680536</v>
      </c>
      <c r="BN98" s="8">
        <v>70.36144202896529</v>
      </c>
      <c r="BO98" s="8">
        <v>64.08743571657591</v>
      </c>
      <c r="BP98" s="8">
        <v>72.82547504946291</v>
      </c>
      <c r="BQ98" s="8">
        <v>76.62819798203273</v>
      </c>
      <c r="BR98" s="8">
        <v>81.92828355459288</v>
      </c>
      <c r="BS98" s="8">
        <v>102.90212062325168</v>
      </c>
      <c r="BT98" s="8">
        <v>52.93027406192788</v>
      </c>
      <c r="BU98" s="8">
        <v>90.03878389840146</v>
      </c>
      <c r="BV98" s="8">
        <v>113.40308962590821</v>
      </c>
      <c r="BW98" s="8">
        <v>122.86432291727239</v>
      </c>
      <c r="BX98" s="8">
        <v>95.2430616916346</v>
      </c>
      <c r="BY98" s="8">
        <v>97.79105474040402</v>
      </c>
      <c r="BZ98" s="8">
        <v>71.099866652522</v>
      </c>
      <c r="CA98" s="8">
        <v>74.03816433925385</v>
      </c>
      <c r="CB98" s="8">
        <v>77.10751676073778</v>
      </c>
      <c r="CC98" s="8">
        <v>80.33470397280871</v>
      </c>
      <c r="CD98" s="8">
        <v>83.70460436261419</v>
      </c>
      <c r="CE98" s="8">
        <v>87.24567479928646</v>
      </c>
      <c r="CF98" s="8">
        <v>90.92886569222628</v>
      </c>
      <c r="CG98" s="8">
        <v>94.7974621098374</v>
      </c>
      <c r="CH98" s="8">
        <v>99.07387320705948</v>
      </c>
      <c r="CI98" s="8">
        <v>103.59895723712361</v>
      </c>
      <c r="CJ98" s="8">
        <v>108.38664834048632</v>
      </c>
      <c r="CK98" s="8">
        <v>113.47922217308496</v>
      </c>
      <c r="CL98" s="8">
        <v>118.8553199410344</v>
      </c>
      <c r="CM98" s="8">
        <v>124.54964306532565</v>
      </c>
      <c r="CN98" s="8">
        <v>130.54446022380307</v>
      </c>
      <c r="CO98" s="8">
        <v>136.86029596559</v>
      </c>
      <c r="CP98" s="8">
        <v>143.47559983393876</v>
      </c>
      <c r="CQ98" s="8">
        <v>150.337538360106</v>
      </c>
      <c r="CR98" s="8">
        <v>157.47448057745623</v>
      </c>
      <c r="CS98" s="8">
        <v>164.7794527302167</v>
      </c>
      <c r="CT98" s="8">
        <v>172.18601295824465</v>
      </c>
      <c r="CU98" s="8">
        <v>179.54702714714222</v>
      </c>
      <c r="CV98" s="8">
        <v>186.6797353703505</v>
      </c>
      <c r="CW98" s="8">
        <v>193.43724442791608</v>
      </c>
      <c r="CX98" s="8">
        <v>199.52903451414386</v>
      </c>
      <c r="CY98" s="8">
        <v>204.74245430510564</v>
      </c>
    </row>
    <row r="99" ht="15.75" customHeight="1">
      <c r="A99" s="5" t="s">
        <v>95</v>
      </c>
      <c r="B99" s="5" t="s">
        <v>64</v>
      </c>
      <c r="C99" s="8">
        <v>29.15269419701951</v>
      </c>
      <c r="D99" s="8">
        <v>30.43883198605434</v>
      </c>
      <c r="E99" s="8">
        <v>31.608048157904186</v>
      </c>
      <c r="F99" s="8">
        <v>32.828595771444995</v>
      </c>
      <c r="G99" s="8">
        <v>34.86046533837918</v>
      </c>
      <c r="H99" s="8">
        <v>38.20556428857398</v>
      </c>
      <c r="I99" s="8">
        <v>39.37192871366321</v>
      </c>
      <c r="J99" s="8">
        <v>36.814624806086755</v>
      </c>
      <c r="K99" s="8">
        <v>38.88499295428916</v>
      </c>
      <c r="L99" s="8">
        <v>42.70419480343527</v>
      </c>
      <c r="M99" s="8">
        <v>39.58652265739907</v>
      </c>
      <c r="N99" s="8">
        <v>40.51334035459712</v>
      </c>
      <c r="O99" s="8">
        <v>42.05114479525573</v>
      </c>
      <c r="P99" s="8">
        <v>45.37699445481641</v>
      </c>
      <c r="Q99" s="8">
        <v>47.16004911688742</v>
      </c>
      <c r="R99" s="8">
        <v>48.1866779507068</v>
      </c>
      <c r="S99" s="8">
        <v>48.829033908534065</v>
      </c>
      <c r="T99" s="8">
        <v>48.09399618098699</v>
      </c>
      <c r="U99" s="8">
        <v>50.77535107264996</v>
      </c>
      <c r="V99" s="8">
        <v>50.69051160652183</v>
      </c>
      <c r="W99" s="8">
        <v>48.10611610471959</v>
      </c>
      <c r="X99" s="8">
        <v>51.93173438407706</v>
      </c>
      <c r="Y99" s="8">
        <v>54.73072382961517</v>
      </c>
      <c r="Z99" s="8">
        <v>58.41874532777325</v>
      </c>
      <c r="AA99" s="8">
        <v>53.35903363776205</v>
      </c>
      <c r="AB99" s="8">
        <v>45.34847698721032</v>
      </c>
      <c r="AC99" s="8">
        <v>48.129643015494615</v>
      </c>
      <c r="AD99" s="8">
        <v>52.34880234781619</v>
      </c>
      <c r="AE99" s="8">
        <v>56.52732428879907</v>
      </c>
      <c r="AF99" s="8">
        <v>56.29633280118971</v>
      </c>
      <c r="AG99" s="8">
        <v>50.02890635806045</v>
      </c>
      <c r="AH99" s="8">
        <v>47.11941172554874</v>
      </c>
      <c r="AI99" s="8">
        <v>42.47106450575545</v>
      </c>
      <c r="AJ99" s="8">
        <v>46.93832580625004</v>
      </c>
      <c r="AK99" s="8">
        <v>54.315794675946506</v>
      </c>
      <c r="AL99" s="8">
        <v>56.205076904850216</v>
      </c>
      <c r="AM99" s="8">
        <v>59.05753660214974</v>
      </c>
      <c r="AN99" s="8">
        <v>60.032121057588</v>
      </c>
      <c r="AO99" s="8">
        <v>59.78045440596423</v>
      </c>
      <c r="AP99" s="8">
        <v>58.755964382215296</v>
      </c>
      <c r="AQ99" s="8">
        <v>57.72220618149441</v>
      </c>
      <c r="AR99" s="8">
        <v>51.18885435293832</v>
      </c>
      <c r="AS99" s="8">
        <v>54.303674752213915</v>
      </c>
      <c r="AT99" s="8">
        <v>56.82176714183199</v>
      </c>
      <c r="AU99" s="8">
        <v>61.65191321761413</v>
      </c>
      <c r="AV99" s="8">
        <v>59.051833108628514</v>
      </c>
      <c r="AW99" s="8">
        <v>57.639103100209105</v>
      </c>
      <c r="AX99" s="8">
        <v>72.46386223769464</v>
      </c>
      <c r="AY99" s="8">
        <v>85.79529230360451</v>
      </c>
      <c r="AZ99" s="8">
        <v>85.83889180709825</v>
      </c>
      <c r="BA99" s="8">
        <v>64.48634507743985</v>
      </c>
      <c r="BB99" s="8">
        <v>67.63289210063016</v>
      </c>
      <c r="BC99" s="8">
        <v>56.17915459887455</v>
      </c>
      <c r="BD99" s="8">
        <v>86.10662374653148</v>
      </c>
      <c r="BE99" s="8">
        <v>99.34218234916585</v>
      </c>
      <c r="BF99" s="8">
        <v>75.46642864658622</v>
      </c>
      <c r="BG99" s="8">
        <v>81.08179338871258</v>
      </c>
      <c r="BH99" s="8">
        <v>85.29833630278837</v>
      </c>
      <c r="BI99" s="8">
        <v>69.0155700469677</v>
      </c>
      <c r="BJ99" s="8">
        <v>34.578263745361866</v>
      </c>
      <c r="BK99" s="8">
        <v>27.37500075360782</v>
      </c>
      <c r="BL99" s="8">
        <v>25.81100268660005</v>
      </c>
      <c r="BM99" s="8">
        <v>28.77548182982503</v>
      </c>
      <c r="BN99" s="8">
        <v>16.683978882093854</v>
      </c>
      <c r="BO99" s="8">
        <v>21.081657059615935</v>
      </c>
      <c r="BP99" s="8">
        <v>21.15378364386068</v>
      </c>
      <c r="BQ99" s="8">
        <v>27.43116471407459</v>
      </c>
      <c r="BR99" s="8">
        <v>23.855127663451785</v>
      </c>
      <c r="BS99" s="8">
        <v>20.945296802810468</v>
      </c>
      <c r="BT99" s="8">
        <v>27.976117709648914</v>
      </c>
      <c r="BU99" s="8">
        <v>30.71691297863928</v>
      </c>
      <c r="BV99" s="8">
        <v>47.20905960845518</v>
      </c>
      <c r="BW99" s="8">
        <v>29.56906524025394</v>
      </c>
      <c r="BX99" s="8">
        <v>28.546444133168713</v>
      </c>
      <c r="BY99" s="8">
        <v>29.31013379125524</v>
      </c>
      <c r="BZ99" s="8">
        <v>71.3703974627906</v>
      </c>
      <c r="CA99" s="8">
        <v>74.69640531146933</v>
      </c>
      <c r="CB99" s="8">
        <v>78.29338630069697</v>
      </c>
      <c r="CC99" s="8">
        <v>82.21386650685781</v>
      </c>
      <c r="CD99" s="8">
        <v>86.48310813619446</v>
      </c>
      <c r="CE99" s="8">
        <v>91.16390954124108</v>
      </c>
      <c r="CF99" s="8">
        <v>96.28058353320284</v>
      </c>
      <c r="CG99" s="8">
        <v>101.91767230899131</v>
      </c>
      <c r="CH99" s="8">
        <v>108.30384179120301</v>
      </c>
      <c r="CI99" s="8">
        <v>115.38267264429578</v>
      </c>
      <c r="CJ99" s="8">
        <v>123.23480022340345</v>
      </c>
      <c r="CK99" s="8">
        <v>131.96774015568735</v>
      </c>
      <c r="CL99" s="8">
        <v>141.64214932166396</v>
      </c>
      <c r="CM99" s="8">
        <v>152.36177839915126</v>
      </c>
      <c r="CN99" s="8">
        <v>164.1827785005944</v>
      </c>
      <c r="CO99" s="8">
        <v>177.17728121452365</v>
      </c>
      <c r="CP99" s="8">
        <v>191.35705338744447</v>
      </c>
      <c r="CQ99" s="8">
        <v>206.66344375108565</v>
      </c>
      <c r="CR99" s="8">
        <v>223.0392620040493</v>
      </c>
      <c r="CS99" s="8">
        <v>240.21865916323804</v>
      </c>
      <c r="CT99" s="8">
        <v>257.8391225496225</v>
      </c>
      <c r="CU99" s="8">
        <v>275.30095808700753</v>
      </c>
      <c r="CV99" s="8">
        <v>291.77258259235896</v>
      </c>
      <c r="CW99" s="8">
        <v>306.24476175411564</v>
      </c>
      <c r="CX99" s="8">
        <v>317.38995260154206</v>
      </c>
      <c r="CY99" s="8">
        <v>323.85129633679117</v>
      </c>
    </row>
    <row r="100" ht="15.75" customHeight="1">
      <c r="A100" s="5" t="s">
        <v>95</v>
      </c>
      <c r="B100" s="5" t="s">
        <v>65</v>
      </c>
      <c r="C100" s="8">
        <v>71.92033343255457</v>
      </c>
      <c r="D100" s="8">
        <v>75.09326345413213</v>
      </c>
      <c r="E100" s="8">
        <v>77.97774529192993</v>
      </c>
      <c r="F100" s="8">
        <v>80.9888629177286</v>
      </c>
      <c r="G100" s="8">
        <v>86.00152952609672</v>
      </c>
      <c r="H100" s="8">
        <v>94.25396171082065</v>
      </c>
      <c r="I100" s="8">
        <v>97.13140822706283</v>
      </c>
      <c r="J100" s="8">
        <v>90.82248362207461</v>
      </c>
      <c r="K100" s="8">
        <v>95.93012707144338</v>
      </c>
      <c r="L100" s="8">
        <v>105.35218146478653</v>
      </c>
      <c r="M100" s="8">
        <v>97.66081617412206</v>
      </c>
      <c r="N100" s="8">
        <v>99.94729567969348</v>
      </c>
      <c r="O100" s="8">
        <v>103.74109282855314</v>
      </c>
      <c r="P100" s="8">
        <v>111.94603659277674</v>
      </c>
      <c r="Q100" s="8">
        <v>116.34487139541837</v>
      </c>
      <c r="R100" s="8">
        <v>118.87758715543593</v>
      </c>
      <c r="S100" s="8">
        <v>120.46229333583582</v>
      </c>
      <c r="T100" s="8">
        <v>118.6489392048788</v>
      </c>
      <c r="U100" s="8">
        <v>125.2639002975358</v>
      </c>
      <c r="V100" s="8">
        <v>125.05459948125656</v>
      </c>
      <c r="W100" s="8">
        <v>118.6788393214901</v>
      </c>
      <c r="X100" s="8">
        <v>128.11672318833337</v>
      </c>
      <c r="Y100" s="8">
        <v>135.02189129515907</v>
      </c>
      <c r="Z100" s="8">
        <v>144.12032089694443</v>
      </c>
      <c r="AA100" s="8">
        <v>131.63790162691336</v>
      </c>
      <c r="AB100" s="8">
        <v>111.8756833772207</v>
      </c>
      <c r="AC100" s="8">
        <v>118.73688072432385</v>
      </c>
      <c r="AD100" s="8">
        <v>129.1456389658405</v>
      </c>
      <c r="AE100" s="8">
        <v>139.4541438751898</v>
      </c>
      <c r="AF100" s="8">
        <v>138.88428282918585</v>
      </c>
      <c r="AG100" s="8">
        <v>123.42240488035635</v>
      </c>
      <c r="AH100" s="8">
        <v>116.244618063251</v>
      </c>
      <c r="AI100" s="8">
        <v>104.77704392761588</v>
      </c>
      <c r="AJ100" s="8">
        <v>115.79787514447011</v>
      </c>
      <c r="AK100" s="8">
        <v>133.99825200881864</v>
      </c>
      <c r="AL100" s="8">
        <v>138.65915253940653</v>
      </c>
      <c r="AM100" s="8">
        <v>145.69623292539978</v>
      </c>
      <c r="AN100" s="8">
        <v>148.1005540670276</v>
      </c>
      <c r="AO100" s="8">
        <v>147.4796869397455</v>
      </c>
      <c r="AP100" s="8">
        <v>144.95224767089462</v>
      </c>
      <c r="AQ100" s="8">
        <v>142.40194360698806</v>
      </c>
      <c r="AR100" s="8">
        <v>126.28402192309844</v>
      </c>
      <c r="AS100" s="8">
        <v>133.9683518922073</v>
      </c>
      <c r="AT100" s="8">
        <v>140.18054082580596</v>
      </c>
      <c r="AU100" s="8">
        <v>152.09661671061087</v>
      </c>
      <c r="AV100" s="8">
        <v>145.68216228228854</v>
      </c>
      <c r="AW100" s="8">
        <v>146.34573301566945</v>
      </c>
      <c r="AX100" s="8">
        <v>167.18959099757123</v>
      </c>
      <c r="AY100" s="8">
        <v>161.50302563899075</v>
      </c>
      <c r="AZ100" s="8">
        <v>181.08664107733085</v>
      </c>
      <c r="BA100" s="8">
        <v>174.4009206910363</v>
      </c>
      <c r="BB100" s="8">
        <v>190.76691420953495</v>
      </c>
      <c r="BC100" s="8">
        <v>189.63052281731547</v>
      </c>
      <c r="BD100" s="8">
        <v>193.12544921929765</v>
      </c>
      <c r="BE100" s="8">
        <v>243.7642700646873</v>
      </c>
      <c r="BF100" s="8">
        <v>221.47327191384352</v>
      </c>
      <c r="BG100" s="8">
        <v>217.9984157828804</v>
      </c>
      <c r="BH100" s="8">
        <v>221.89015466289146</v>
      </c>
      <c r="BI100" s="8">
        <v>215.85258301240162</v>
      </c>
      <c r="BJ100" s="8">
        <v>172.8709922501976</v>
      </c>
      <c r="BK100" s="8">
        <v>190.04257715617933</v>
      </c>
      <c r="BL100" s="8">
        <v>198.4503516134616</v>
      </c>
      <c r="BM100" s="8">
        <v>219.14660516449442</v>
      </c>
      <c r="BN100" s="8">
        <v>226.23857908894084</v>
      </c>
      <c r="BO100" s="8">
        <v>236.0995887538083</v>
      </c>
      <c r="BP100" s="8">
        <v>218.97880638667647</v>
      </c>
      <c r="BQ100" s="8">
        <v>230.62050196389268</v>
      </c>
      <c r="BR100" s="8">
        <v>227.35760040695538</v>
      </c>
      <c r="BS100" s="8">
        <v>205.58858257393794</v>
      </c>
      <c r="BT100" s="8">
        <v>257.82160822842326</v>
      </c>
      <c r="BU100" s="8">
        <v>272.8513031229592</v>
      </c>
      <c r="BV100" s="8">
        <v>251.99585076563676</v>
      </c>
      <c r="BW100" s="8">
        <v>241.26461184247364</v>
      </c>
      <c r="BX100" s="8">
        <v>300.0504941751968</v>
      </c>
      <c r="BY100" s="8">
        <v>308.0776046004529</v>
      </c>
      <c r="BZ100" s="8">
        <v>187.63471003744235</v>
      </c>
      <c r="CA100" s="8">
        <v>187.4104764942822</v>
      </c>
      <c r="CB100" s="8">
        <v>187.11913873075537</v>
      </c>
      <c r="CC100" s="8">
        <v>186.80682295801125</v>
      </c>
      <c r="CD100" s="8">
        <v>186.43706539766026</v>
      </c>
      <c r="CE100" s="8">
        <v>186.05619227993702</v>
      </c>
      <c r="CF100" s="8">
        <v>185.59920550182323</v>
      </c>
      <c r="CG100" s="8">
        <v>185.1394322389806</v>
      </c>
      <c r="CH100" s="8">
        <v>185.0869438424652</v>
      </c>
      <c r="CI100" s="8">
        <v>185.12376269065135</v>
      </c>
      <c r="CJ100" s="8">
        <v>185.26347929387157</v>
      </c>
      <c r="CK100" s="8">
        <v>185.57303871958538</v>
      </c>
      <c r="CL100" s="8">
        <v>186.00257177209096</v>
      </c>
      <c r="CM100" s="8">
        <v>186.6105507029024</v>
      </c>
      <c r="CN100" s="8">
        <v>187.36547493117905</v>
      </c>
      <c r="CO100" s="8">
        <v>188.3160076261829</v>
      </c>
      <c r="CP100" s="8">
        <v>189.4491551530682</v>
      </c>
      <c r="CQ100" s="8">
        <v>190.7187012576287</v>
      </c>
      <c r="CR100" s="8">
        <v>192.24723838253703</v>
      </c>
      <c r="CS100" s="8">
        <v>193.95437568157104</v>
      </c>
      <c r="CT100" s="8">
        <v>195.87330674557052</v>
      </c>
      <c r="CU100" s="8">
        <v>197.95056925069184</v>
      </c>
      <c r="CV100" s="8">
        <v>200.13306135394487</v>
      </c>
      <c r="CW100" s="8">
        <v>202.48526042789126</v>
      </c>
      <c r="CX100" s="8">
        <v>204.8993970501724</v>
      </c>
      <c r="CY100" s="8">
        <v>207.4441109010295</v>
      </c>
    </row>
    <row r="101" ht="15.75" customHeight="1">
      <c r="A101" s="10" t="s">
        <v>95</v>
      </c>
      <c r="B101" s="10" t="s">
        <v>66</v>
      </c>
      <c r="C101" s="11">
        <v>135.26825145782277</v>
      </c>
      <c r="D101" s="11">
        <v>141.23591978654818</v>
      </c>
      <c r="E101" s="11">
        <v>146.66107281266227</v>
      </c>
      <c r="F101" s="11">
        <v>152.32440328870322</v>
      </c>
      <c r="G101" s="11">
        <v>161.75226068164534</v>
      </c>
      <c r="H101" s="11">
        <v>177.27349116855208</v>
      </c>
      <c r="I101" s="11">
        <v>182.68541211411463</v>
      </c>
      <c r="J101" s="11">
        <v>170.8195438795591</v>
      </c>
      <c r="K101" s="11">
        <v>180.4260343599464</v>
      </c>
      <c r="L101" s="11">
        <v>198.14709823853963</v>
      </c>
      <c r="M101" s="11">
        <v>183.68112617561485</v>
      </c>
      <c r="N101" s="11">
        <v>187.9815523548516</v>
      </c>
      <c r="O101" s="11">
        <v>195.1169517922467</v>
      </c>
      <c r="P101" s="11">
        <v>210.54886573543087</v>
      </c>
      <c r="Q101" s="11">
        <v>218.82222410025474</v>
      </c>
      <c r="R101" s="11">
        <v>223.58577309879394</v>
      </c>
      <c r="S101" s="11">
        <v>226.56629924301876</v>
      </c>
      <c r="T101" s="11">
        <v>223.15573048087026</v>
      </c>
      <c r="U101" s="11">
        <v>235.5971942194159</v>
      </c>
      <c r="V101" s="11">
        <v>235.20353982300884</v>
      </c>
      <c r="W101" s="11">
        <v>223.21196682321408</v>
      </c>
      <c r="X101" s="11">
        <v>240.9628028830482</v>
      </c>
      <c r="Y101" s="11">
        <v>253.95008994434318</v>
      </c>
      <c r="Z101" s="11">
        <v>271.0624781175676</v>
      </c>
      <c r="AA101" s="11">
        <v>247.5854591990728</v>
      </c>
      <c r="AB101" s="11">
        <v>210.4165449299159</v>
      </c>
      <c r="AC101" s="11">
        <v>223.32113148776398</v>
      </c>
      <c r="AD101" s="11">
        <v>242.89799466370476</v>
      </c>
      <c r="AE101" s="11">
        <v>262.28630069178666</v>
      </c>
      <c r="AF101" s="11">
        <v>261.21450216711537</v>
      </c>
      <c r="AG101" s="11">
        <v>232.1336971350614</v>
      </c>
      <c r="AH101" s="11">
        <v>218.6336669523959</v>
      </c>
      <c r="AI101" s="11">
        <v>197.06537565345474</v>
      </c>
      <c r="AJ101" s="11">
        <v>217.7934298373758</v>
      </c>
      <c r="AK101" s="11">
        <v>252.0248222241003</v>
      </c>
      <c r="AL101" s="11">
        <v>260.7910755894675</v>
      </c>
      <c r="AM101" s="11">
        <v>274.026464161103</v>
      </c>
      <c r="AN101" s="11">
        <v>278.5485276895773</v>
      </c>
      <c r="AO101" s="11">
        <v>277.3807965809077</v>
      </c>
      <c r="AP101" s="11">
        <v>272.6271716427821</v>
      </c>
      <c r="AQ101" s="11">
        <v>267.83054244286427</v>
      </c>
      <c r="AR101" s="11">
        <v>237.51584589938307</v>
      </c>
      <c r="AS101" s="11">
        <v>251.96858588175638</v>
      </c>
      <c r="AT101" s="11">
        <v>263.6525130087289</v>
      </c>
      <c r="AU101" s="11">
        <v>286.064349442828</v>
      </c>
      <c r="AV101" s="11">
        <v>274.0</v>
      </c>
      <c r="AW101" s="11">
        <v>273.0</v>
      </c>
      <c r="AX101" s="11">
        <v>304.0</v>
      </c>
      <c r="AY101" s="11">
        <v>314.00000000000006</v>
      </c>
      <c r="AZ101" s="11">
        <v>335.0</v>
      </c>
      <c r="BA101" s="11">
        <v>319.0</v>
      </c>
      <c r="BB101" s="11">
        <v>353.608</v>
      </c>
      <c r="BC101" s="11">
        <v>322.52</v>
      </c>
      <c r="BD101" s="11">
        <v>358.259998</v>
      </c>
      <c r="BE101" s="11">
        <v>407.34658200000007</v>
      </c>
      <c r="BF101" s="11">
        <v>380.034729</v>
      </c>
      <c r="BG101" s="11">
        <v>395.72721</v>
      </c>
      <c r="BH101" s="11">
        <v>403.76231500000006</v>
      </c>
      <c r="BI101" s="11">
        <v>349.68102289999996</v>
      </c>
      <c r="BJ101" s="11">
        <v>255.41836320000004</v>
      </c>
      <c r="BK101" s="11">
        <v>259.0120226</v>
      </c>
      <c r="BL101" s="11">
        <v>273.84515509999994</v>
      </c>
      <c r="BM101" s="11">
        <v>311.64</v>
      </c>
      <c r="BN101" s="11">
        <v>313.284</v>
      </c>
      <c r="BO101" s="11">
        <v>321.26868153000015</v>
      </c>
      <c r="BP101" s="11">
        <v>312.95806508000004</v>
      </c>
      <c r="BQ101" s="11">
        <v>334.67986466</v>
      </c>
      <c r="BR101" s="11">
        <v>333.14101162500003</v>
      </c>
      <c r="BS101" s="11">
        <v>329.4360000000001</v>
      </c>
      <c r="BT101" s="11">
        <v>338.72800000000007</v>
      </c>
      <c r="BU101" s="11">
        <v>393.60699999999997</v>
      </c>
      <c r="BV101" s="11">
        <v>412.6080000000002</v>
      </c>
      <c r="BW101" s="11">
        <v>393.698</v>
      </c>
      <c r="BX101" s="11">
        <v>423.8400000000001</v>
      </c>
      <c r="BY101" s="11">
        <v>435.17879313211216</v>
      </c>
      <c r="BZ101" s="11">
        <v>330.10497415275495</v>
      </c>
      <c r="CA101" s="11">
        <v>336.1450461450054</v>
      </c>
      <c r="CB101" s="11">
        <v>342.5200417921901</v>
      </c>
      <c r="CC101" s="11">
        <v>349.3553934376778</v>
      </c>
      <c r="CD101" s="11">
        <v>356.6247778964689</v>
      </c>
      <c r="CE101" s="11">
        <v>364.46577662046457</v>
      </c>
      <c r="CF101" s="11">
        <v>372.80865472725236</v>
      </c>
      <c r="CG101" s="11">
        <v>381.8545666578093</v>
      </c>
      <c r="CH101" s="11">
        <v>392.4646588407277</v>
      </c>
      <c r="CI101" s="11">
        <v>404.10539257207074</v>
      </c>
      <c r="CJ101" s="11">
        <v>416.88492785776134</v>
      </c>
      <c r="CK101" s="11">
        <v>431.0200010483577</v>
      </c>
      <c r="CL101" s="11">
        <v>446.5000410347893</v>
      </c>
      <c r="CM101" s="11">
        <v>463.5219721673793</v>
      </c>
      <c r="CN101" s="11">
        <v>482.0927136555765</v>
      </c>
      <c r="CO101" s="11">
        <v>502.35358480629657</v>
      </c>
      <c r="CP101" s="11">
        <v>524.2818083744514</v>
      </c>
      <c r="CQ101" s="11">
        <v>547.7196833688204</v>
      </c>
      <c r="CR101" s="11">
        <v>572.7609809640426</v>
      </c>
      <c r="CS101" s="11">
        <v>598.9524875750258</v>
      </c>
      <c r="CT101" s="11">
        <v>625.8984422534377</v>
      </c>
      <c r="CU101" s="11">
        <v>652.7985544848416</v>
      </c>
      <c r="CV101" s="11">
        <v>678.5853793166543</v>
      </c>
      <c r="CW101" s="11">
        <v>702.167266609923</v>
      </c>
      <c r="CX101" s="11">
        <v>721.8183841658583</v>
      </c>
      <c r="CY101" s="11">
        <v>736.0378615429263</v>
      </c>
    </row>
    <row r="102" ht="15.75" customHeight="1">
      <c r="A102" s="5" t="s">
        <v>96</v>
      </c>
      <c r="B102" s="5" t="s">
        <v>62</v>
      </c>
      <c r="C102" s="8">
        <v>80.85877701154699</v>
      </c>
      <c r="D102" s="8">
        <v>84.42604691761021</v>
      </c>
      <c r="E102" s="8">
        <v>87.66901955948585</v>
      </c>
      <c r="F102" s="8">
        <v>91.0543666100292</v>
      </c>
      <c r="G102" s="8">
        <v>96.69002028645944</v>
      </c>
      <c r="H102" s="8">
        <v>105.96808591797198</v>
      </c>
      <c r="I102" s="8">
        <v>109.2031488704772</v>
      </c>
      <c r="J102" s="8">
        <v>102.11013492754552</v>
      </c>
      <c r="K102" s="8">
        <v>107.85256941047655</v>
      </c>
      <c r="L102" s="8">
        <v>118.44562089982279</v>
      </c>
      <c r="M102" s="8">
        <v>109.79835299560193</v>
      </c>
      <c r="N102" s="8">
        <v>112.36900204099115</v>
      </c>
      <c r="O102" s="8">
        <v>116.63430203399469</v>
      </c>
      <c r="P102" s="8">
        <v>125.8589772622568</v>
      </c>
      <c r="Q102" s="8">
        <v>130.80451054111717</v>
      </c>
      <c r="R102" s="8">
        <v>133.6519987144714</v>
      </c>
      <c r="S102" s="8">
        <v>135.4336562451604</v>
      </c>
      <c r="T102" s="8">
        <v>133.39493380993247</v>
      </c>
      <c r="U102" s="8">
        <v>140.83201924047776</v>
      </c>
      <c r="V102" s="8">
        <v>140.59670598170754</v>
      </c>
      <c r="W102" s="8">
        <v>133.4285499897568</v>
      </c>
      <c r="X102" s="8">
        <v>144.0393982801865</v>
      </c>
      <c r="Y102" s="8">
        <v>151.80275839726198</v>
      </c>
      <c r="Z102" s="8">
        <v>162.0319641755685</v>
      </c>
      <c r="AA102" s="8">
        <v>147.9981978100859</v>
      </c>
      <c r="AB102" s="8">
        <v>125.77988036855253</v>
      </c>
      <c r="AC102" s="8">
        <v>133.49380492706283</v>
      </c>
      <c r="AD102" s="8">
        <v>145.19619035061166</v>
      </c>
      <c r="AE102" s="8">
        <v>156.78586270063187</v>
      </c>
      <c r="AF102" s="8">
        <v>156.14517786162716</v>
      </c>
      <c r="AG102" s="8">
        <v>138.76165804776815</v>
      </c>
      <c r="AH102" s="8">
        <v>130.69179746758854</v>
      </c>
      <c r="AI102" s="8">
        <v>117.79900379379025</v>
      </c>
      <c r="AJ102" s="8">
        <v>130.18953219256636</v>
      </c>
      <c r="AK102" s="8">
        <v>150.65189859386464</v>
      </c>
      <c r="AL102" s="8">
        <v>155.89206780177346</v>
      </c>
      <c r="AM102" s="8">
        <v>163.8037345945445</v>
      </c>
      <c r="AN102" s="8">
        <v>166.5068709368884</v>
      </c>
      <c r="AO102" s="8">
        <v>165.80884084994807</v>
      </c>
      <c r="AP102" s="8">
        <v>162.96728494362168</v>
      </c>
      <c r="AQ102" s="8">
        <v>160.1000225468414</v>
      </c>
      <c r="AR102" s="8">
        <v>141.9789241991899</v>
      </c>
      <c r="AS102" s="8">
        <v>150.61828241404032</v>
      </c>
      <c r="AT102" s="8">
        <v>157.6025381281286</v>
      </c>
      <c r="AU102" s="8">
        <v>170.99957449929173</v>
      </c>
      <c r="AV102" s="8">
        <v>163.7879152158036</v>
      </c>
      <c r="AW102" s="8">
        <v>149.5220954268487</v>
      </c>
      <c r="AX102" s="8">
        <v>170.9353524057176</v>
      </c>
      <c r="AY102" s="8">
        <v>169.8262368102191</v>
      </c>
      <c r="AZ102" s="8">
        <v>204.36588052362447</v>
      </c>
      <c r="BA102" s="8">
        <v>198.32504190654885</v>
      </c>
      <c r="BB102" s="8">
        <v>172.44402213707792</v>
      </c>
      <c r="BC102" s="8">
        <v>197.4645255322174</v>
      </c>
      <c r="BD102" s="8">
        <v>203.7050837857377</v>
      </c>
      <c r="BE102" s="8">
        <v>246.0267380854232</v>
      </c>
      <c r="BF102" s="8">
        <v>237.90468231342436</v>
      </c>
      <c r="BG102" s="8">
        <v>205.05213542208355</v>
      </c>
      <c r="BH102" s="8">
        <v>208.12713410731945</v>
      </c>
      <c r="BI102" s="8">
        <v>188.59588884719133</v>
      </c>
      <c r="BJ102" s="8">
        <v>155.27705553036054</v>
      </c>
      <c r="BK102" s="8">
        <v>121.82731747440155</v>
      </c>
      <c r="BL102" s="8">
        <v>143.76975180903298</v>
      </c>
      <c r="BM102" s="8">
        <v>157.803253319307</v>
      </c>
      <c r="BN102" s="8">
        <v>218.94737364788818</v>
      </c>
      <c r="BO102" s="8">
        <v>191.07515003056142</v>
      </c>
      <c r="BP102" s="8">
        <v>189.9323623519401</v>
      </c>
      <c r="BQ102" s="8">
        <v>204.66462674218502</v>
      </c>
      <c r="BR102" s="8">
        <v>219.05059008491807</v>
      </c>
      <c r="BS102" s="8">
        <v>268.8296682449145</v>
      </c>
      <c r="BT102" s="8">
        <v>157.3501700493917</v>
      </c>
      <c r="BU102" s="8">
        <v>193.07805749975984</v>
      </c>
      <c r="BV102" s="8">
        <v>199.06186789552385</v>
      </c>
      <c r="BW102" s="8">
        <v>192.48866793172482</v>
      </c>
      <c r="BX102" s="8">
        <v>169.7323277156375</v>
      </c>
      <c r="BY102" s="8">
        <v>174.27309723196316</v>
      </c>
      <c r="BZ102" s="8">
        <v>142.39696197456942</v>
      </c>
      <c r="CA102" s="8">
        <v>145.95369436726105</v>
      </c>
      <c r="CB102" s="8">
        <v>149.45984002675686</v>
      </c>
      <c r="CC102" s="8">
        <v>152.9475588334808</v>
      </c>
      <c r="CD102" s="8">
        <v>156.34799096754614</v>
      </c>
      <c r="CE102" s="8">
        <v>159.69510532610184</v>
      </c>
      <c r="CF102" s="8">
        <v>162.88694383624897</v>
      </c>
      <c r="CG102" s="8">
        <v>165.99300025843695</v>
      </c>
      <c r="CH102" s="8">
        <v>169.4984797284833</v>
      </c>
      <c r="CI102" s="8">
        <v>172.9968163340218</v>
      </c>
      <c r="CJ102" s="8">
        <v>176.49281403215537</v>
      </c>
      <c r="CK102" s="8">
        <v>180.0616278905327</v>
      </c>
      <c r="CL102" s="8">
        <v>183.640323062893</v>
      </c>
      <c r="CM102" s="8">
        <v>187.30566418625313</v>
      </c>
      <c r="CN102" s="8">
        <v>191.0303848463118</v>
      </c>
      <c r="CO102" s="8">
        <v>194.89306493335062</v>
      </c>
      <c r="CP102" s="8">
        <v>198.90285391196085</v>
      </c>
      <c r="CQ102" s="8">
        <v>203.03323191486015</v>
      </c>
      <c r="CR102" s="8">
        <v>207.47242998863112</v>
      </c>
      <c r="CS102" s="8">
        <v>212.16007692246603</v>
      </c>
      <c r="CT102" s="8">
        <v>217.1790419414374</v>
      </c>
      <c r="CU102" s="8">
        <v>222.5039395944077</v>
      </c>
      <c r="CV102" s="8">
        <v>228.1073860076758</v>
      </c>
      <c r="CW102" s="8">
        <v>234.10777505658007</v>
      </c>
      <c r="CX102" s="8">
        <v>240.40134149370715</v>
      </c>
      <c r="CY102" s="8">
        <v>247.1038914472647</v>
      </c>
    </row>
    <row r="103" ht="15.75" customHeight="1">
      <c r="A103" s="5" t="s">
        <v>96</v>
      </c>
      <c r="B103" s="5" t="s">
        <v>64</v>
      </c>
      <c r="C103" s="8">
        <v>157.60984932601212</v>
      </c>
      <c r="D103" s="8">
        <v>164.56316834937</v>
      </c>
      <c r="E103" s="8">
        <v>170.88436746151348</v>
      </c>
      <c r="F103" s="8">
        <v>177.4830826322389</v>
      </c>
      <c r="G103" s="8">
        <v>188.46809328443948</v>
      </c>
      <c r="H103" s="8">
        <v>206.55288976869397</v>
      </c>
      <c r="I103" s="8">
        <v>212.85867132202736</v>
      </c>
      <c r="J103" s="8">
        <v>199.03297545906472</v>
      </c>
      <c r="K103" s="8">
        <v>210.22612315520175</v>
      </c>
      <c r="L103" s="8">
        <v>230.87408879163632</v>
      </c>
      <c r="M103" s="8">
        <v>214.01884262248785</v>
      </c>
      <c r="N103" s="8">
        <v>219.0295492357723</v>
      </c>
      <c r="O103" s="8">
        <v>227.34346782412203</v>
      </c>
      <c r="P103" s="8">
        <v>245.32419578640827</v>
      </c>
      <c r="Q103" s="8">
        <v>254.96402443242712</v>
      </c>
      <c r="R103" s="8">
        <v>260.51434560406534</v>
      </c>
      <c r="S103" s="8">
        <v>263.9871507260417</v>
      </c>
      <c r="T103" s="8">
        <v>260.01327494273687</v>
      </c>
      <c r="U103" s="8">
        <v>274.5096346139391</v>
      </c>
      <c r="V103" s="8">
        <v>274.05096223933845</v>
      </c>
      <c r="W103" s="8">
        <v>260.0787995676798</v>
      </c>
      <c r="X103" s="8">
        <v>280.7614547114371</v>
      </c>
      <c r="Y103" s="8">
        <v>295.8937886835563</v>
      </c>
      <c r="Z103" s="8">
        <v>315.832546614726</v>
      </c>
      <c r="AA103" s="8">
        <v>288.4779428958953</v>
      </c>
      <c r="AB103" s="8">
        <v>245.1700201983072</v>
      </c>
      <c r="AC103" s="8">
        <v>260.20599442786323</v>
      </c>
      <c r="AD103" s="8">
        <v>283.01627268741515</v>
      </c>
      <c r="AE103" s="8">
        <v>305.6068507339231</v>
      </c>
      <c r="AF103" s="8">
        <v>304.3580284703045</v>
      </c>
      <c r="AG103" s="8">
        <v>270.4740885953938</v>
      </c>
      <c r="AH103" s="8">
        <v>254.7443242193831</v>
      </c>
      <c r="AI103" s="8">
        <v>229.61370335891016</v>
      </c>
      <c r="AJ103" s="8">
        <v>253.76530923494136</v>
      </c>
      <c r="AK103" s="8">
        <v>293.65053387668587</v>
      </c>
      <c r="AL103" s="8">
        <v>303.86466658838117</v>
      </c>
      <c r="AM103" s="8">
        <v>319.2860797881898</v>
      </c>
      <c r="AN103" s="8">
        <v>324.5550305115435</v>
      </c>
      <c r="AO103" s="8">
        <v>323.1944309465516</v>
      </c>
      <c r="AP103" s="8">
        <v>317.6556729440211</v>
      </c>
      <c r="AQ103" s="8">
        <v>312.06680787535754</v>
      </c>
      <c r="AR103" s="8">
        <v>276.7451806414045</v>
      </c>
      <c r="AS103" s="8">
        <v>293.5850092517429</v>
      </c>
      <c r="AT103" s="8">
        <v>307.1987136810666</v>
      </c>
      <c r="AU103" s="8">
        <v>333.31220391568377</v>
      </c>
      <c r="AV103" s="8">
        <v>319.2552446705695</v>
      </c>
      <c r="AW103" s="8">
        <v>317.23424085634105</v>
      </c>
      <c r="AX103" s="8">
        <v>338.27346244988235</v>
      </c>
      <c r="AY103" s="8">
        <v>395.6047705310606</v>
      </c>
      <c r="AZ103" s="8">
        <v>386.056215815435</v>
      </c>
      <c r="BA103" s="8">
        <v>338.65402761553605</v>
      </c>
      <c r="BB103" s="8">
        <v>370.4637624822376</v>
      </c>
      <c r="BC103" s="8">
        <v>334.97011954446623</v>
      </c>
      <c r="BD103" s="8">
        <v>291.3037686377568</v>
      </c>
      <c r="BE103" s="8">
        <v>291.7178131715874</v>
      </c>
      <c r="BF103" s="8">
        <v>264.77012465514457</v>
      </c>
      <c r="BG103" s="8">
        <v>274.0191532424829</v>
      </c>
      <c r="BH103" s="8">
        <v>279.0488868441444</v>
      </c>
      <c r="BI103" s="8">
        <v>277.27030345730776</v>
      </c>
      <c r="BJ103" s="8">
        <v>201.19422083479844</v>
      </c>
      <c r="BK103" s="8">
        <v>173.12565088229906</v>
      </c>
      <c r="BL103" s="8">
        <v>156.82353566950414</v>
      </c>
      <c r="BM103" s="8">
        <v>182.89053977926847</v>
      </c>
      <c r="BN103" s="8">
        <v>239.87895384278755</v>
      </c>
      <c r="BO103" s="8">
        <v>247.34686993883847</v>
      </c>
      <c r="BP103" s="8">
        <v>239.25898297597791</v>
      </c>
      <c r="BQ103" s="8">
        <v>273.21950739201264</v>
      </c>
      <c r="BR103" s="8">
        <v>281.65259326525836</v>
      </c>
      <c r="BS103" s="8">
        <v>275.62178907328166</v>
      </c>
      <c r="BT103" s="8">
        <v>269.14812507081376</v>
      </c>
      <c r="BU103" s="8">
        <v>203.00324385273993</v>
      </c>
      <c r="BV103" s="8">
        <v>332.5627141736311</v>
      </c>
      <c r="BW103" s="8">
        <v>312.53687397332897</v>
      </c>
      <c r="BX103" s="8">
        <v>260.5177917872721</v>
      </c>
      <c r="BY103" s="8">
        <v>267.48730232971855</v>
      </c>
      <c r="BZ103" s="8">
        <v>272.69546930796787</v>
      </c>
      <c r="CA103" s="8">
        <v>276.08209146112495</v>
      </c>
      <c r="CB103" s="8">
        <v>279.0989978996731</v>
      </c>
      <c r="CC103" s="8">
        <v>281.8012579146125</v>
      </c>
      <c r="CD103" s="8">
        <v>284.07961890925435</v>
      </c>
      <c r="CE103" s="8">
        <v>285.9920487154486</v>
      </c>
      <c r="CF103" s="8">
        <v>287.3767643514693</v>
      </c>
      <c r="CG103" s="8">
        <v>288.34957228547864</v>
      </c>
      <c r="CH103" s="8">
        <v>289.6906550040476</v>
      </c>
      <c r="CI103" s="8">
        <v>290.7441882322637</v>
      </c>
      <c r="CJ103" s="8">
        <v>291.51845125943873</v>
      </c>
      <c r="CK103" s="8">
        <v>292.13294539391427</v>
      </c>
      <c r="CL103" s="8">
        <v>292.48655513278936</v>
      </c>
      <c r="CM103" s="8">
        <v>292.69944930343627</v>
      </c>
      <c r="CN103" s="8">
        <v>292.7258931624019</v>
      </c>
      <c r="CO103" s="8">
        <v>292.6855362004899</v>
      </c>
      <c r="CP103" s="8">
        <v>292.5867057974938</v>
      </c>
      <c r="CQ103" s="8">
        <v>292.3813115459852</v>
      </c>
      <c r="CR103" s="8">
        <v>292.35137985729307</v>
      </c>
      <c r="CS103" s="8">
        <v>292.3902222773104</v>
      </c>
      <c r="CT103" s="8">
        <v>292.6101421745843</v>
      </c>
      <c r="CU103" s="8">
        <v>292.9553649552363</v>
      </c>
      <c r="CV103" s="8">
        <v>293.3677734840894</v>
      </c>
      <c r="CW103" s="8">
        <v>294.0080353796875</v>
      </c>
      <c r="CX103" s="8">
        <v>294.7030813159363</v>
      </c>
      <c r="CY103" s="8">
        <v>295.60965379275876</v>
      </c>
    </row>
    <row r="104" ht="15.75" customHeight="1">
      <c r="A104" s="5" t="s">
        <v>96</v>
      </c>
      <c r="B104" s="5" t="s">
        <v>65</v>
      </c>
      <c r="C104" s="8">
        <v>245.83120826143409</v>
      </c>
      <c r="D104" s="8">
        <v>256.6766143337636</v>
      </c>
      <c r="E104" s="8">
        <v>266.53607439951776</v>
      </c>
      <c r="F104" s="8">
        <v>276.828388809622</v>
      </c>
      <c r="G104" s="8">
        <v>293.9622066068167</v>
      </c>
      <c r="H104" s="8">
        <v>322.16988138030354</v>
      </c>
      <c r="I104" s="8">
        <v>332.00529398248267</v>
      </c>
      <c r="J104" s="8">
        <v>310.4407310215924</v>
      </c>
      <c r="K104" s="8">
        <v>327.8991895770497</v>
      </c>
      <c r="L104" s="8">
        <v>360.1047551698819</v>
      </c>
      <c r="M104" s="8">
        <v>333.8148656165022</v>
      </c>
      <c r="N104" s="8">
        <v>341.63029127838035</v>
      </c>
      <c r="O104" s="8">
        <v>354.5978860112046</v>
      </c>
      <c r="P104" s="8">
        <v>382.64324040556005</v>
      </c>
      <c r="Q104" s="8">
        <v>397.6789170058351</v>
      </c>
      <c r="R104" s="8">
        <v>406.33600389283873</v>
      </c>
      <c r="S104" s="8">
        <v>411.75269506310974</v>
      </c>
      <c r="T104" s="8">
        <v>405.55446132665094</v>
      </c>
      <c r="U104" s="8">
        <v>428.16508895305407</v>
      </c>
      <c r="V104" s="8">
        <v>427.44967691169757</v>
      </c>
      <c r="W104" s="8">
        <v>405.6566630468447</v>
      </c>
      <c r="X104" s="8">
        <v>437.9163354327207</v>
      </c>
      <c r="Y104" s="8">
        <v>461.5189209315931</v>
      </c>
      <c r="Z104" s="8">
        <v>492.61830319997483</v>
      </c>
      <c r="AA104" s="8">
        <v>449.95209095201324</v>
      </c>
      <c r="AB104" s="8">
        <v>382.40276576981</v>
      </c>
      <c r="AC104" s="8">
        <v>405.8550546213385</v>
      </c>
      <c r="AD104" s="8">
        <v>441.43327698056595</v>
      </c>
      <c r="AE104" s="8">
        <v>476.6688229838494</v>
      </c>
      <c r="AF104" s="8">
        <v>474.72097843427355</v>
      </c>
      <c r="AG104" s="8">
        <v>421.8706653622952</v>
      </c>
      <c r="AH104" s="8">
        <v>397.3362406498912</v>
      </c>
      <c r="AI104" s="8">
        <v>358.1388750226248</v>
      </c>
      <c r="AJ104" s="8">
        <v>395.8092267128781</v>
      </c>
      <c r="AK104" s="8">
        <v>458.0200149814291</v>
      </c>
      <c r="AL104" s="8">
        <v>473.95145959987326</v>
      </c>
      <c r="AM104" s="8">
        <v>498.00493504077707</v>
      </c>
      <c r="AN104" s="8">
        <v>506.22315571753677</v>
      </c>
      <c r="AO104" s="8">
        <v>504.1009670570421</v>
      </c>
      <c r="AP104" s="8">
        <v>495.46191576771974</v>
      </c>
      <c r="AQ104" s="8">
        <v>486.74471022177863</v>
      </c>
      <c r="AR104" s="8">
        <v>431.65197117143055</v>
      </c>
      <c r="AS104" s="8">
        <v>457.91781326123527</v>
      </c>
      <c r="AT104" s="8">
        <v>479.1517235979692</v>
      </c>
      <c r="AU104" s="8">
        <v>519.8821150281425</v>
      </c>
      <c r="AV104" s="8">
        <v>497.956840113627</v>
      </c>
      <c r="AW104" s="8">
        <v>525.2436637168103</v>
      </c>
      <c r="AX104" s="8">
        <v>510.79118514440006</v>
      </c>
      <c r="AY104" s="8">
        <v>494.5689926587202</v>
      </c>
      <c r="AZ104" s="8">
        <v>523.5779036609406</v>
      </c>
      <c r="BA104" s="8">
        <v>541.020930477915</v>
      </c>
      <c r="BB104" s="8">
        <v>656.2892143806843</v>
      </c>
      <c r="BC104" s="8">
        <v>650.9093569233164</v>
      </c>
      <c r="BD104" s="8">
        <v>670.1411475765055</v>
      </c>
      <c r="BE104" s="8">
        <v>770.3049357429893</v>
      </c>
      <c r="BF104" s="8">
        <v>858.8571770314312</v>
      </c>
      <c r="BG104" s="8">
        <v>826.995762335433</v>
      </c>
      <c r="BH104" s="8">
        <v>735.2582010485361</v>
      </c>
      <c r="BI104" s="8">
        <v>669.5704516955011</v>
      </c>
      <c r="BJ104" s="8">
        <v>661.8079716348409</v>
      </c>
      <c r="BK104" s="8">
        <v>692.9693716432994</v>
      </c>
      <c r="BL104" s="8">
        <v>730.8879235214628</v>
      </c>
      <c r="BM104" s="8">
        <v>784.8032069014243</v>
      </c>
      <c r="BN104" s="8">
        <v>748.6876725093242</v>
      </c>
      <c r="BO104" s="8">
        <v>821.7903940406001</v>
      </c>
      <c r="BP104" s="8">
        <v>879.998856002082</v>
      </c>
      <c r="BQ104" s="8">
        <v>835.3889698258021</v>
      </c>
      <c r="BR104" s="8">
        <v>816.1765416848239</v>
      </c>
      <c r="BS104" s="8">
        <v>732.3695426818036</v>
      </c>
      <c r="BT104" s="8">
        <v>825.5477048797945</v>
      </c>
      <c r="BU104" s="8">
        <v>968.0166986475001</v>
      </c>
      <c r="BV104" s="8">
        <v>997.0964179308453</v>
      </c>
      <c r="BW104" s="8">
        <v>950.2314580949463</v>
      </c>
      <c r="BX104" s="8">
        <v>1011.7468804970905</v>
      </c>
      <c r="BY104" s="8">
        <v>1038.8136712200433</v>
      </c>
      <c r="BZ104" s="8">
        <v>539.3622244013786</v>
      </c>
      <c r="CA104" s="8">
        <v>538.5935196761784</v>
      </c>
      <c r="CB104" s="8">
        <v>537.6698601415446</v>
      </c>
      <c r="CC104" s="8">
        <v>536.740596278607</v>
      </c>
      <c r="CD104" s="8">
        <v>535.6791135665117</v>
      </c>
      <c r="CE104" s="8">
        <v>534.6358290278513</v>
      </c>
      <c r="CF104" s="8">
        <v>533.394151654913</v>
      </c>
      <c r="CG104" s="8">
        <v>532.1991020207606</v>
      </c>
      <c r="CH104" s="8">
        <v>532.4011253947356</v>
      </c>
      <c r="CI104" s="8">
        <v>532.9560308707987</v>
      </c>
      <c r="CJ104" s="8">
        <v>533.9212981985947</v>
      </c>
      <c r="CK104" s="8">
        <v>535.5324819893176</v>
      </c>
      <c r="CL104" s="8">
        <v>537.647565381154</v>
      </c>
      <c r="CM104" s="8">
        <v>540.4803451741318</v>
      </c>
      <c r="CN104" s="8">
        <v>543.9532890747141</v>
      </c>
      <c r="CO104" s="8">
        <v>548.2481203050629</v>
      </c>
      <c r="CP104" s="8">
        <v>553.3447168515086</v>
      </c>
      <c r="CQ104" s="8">
        <v>559.1135367996903</v>
      </c>
      <c r="CR104" s="8">
        <v>565.9614500472126</v>
      </c>
      <c r="CS104" s="8">
        <v>573.6369346086176</v>
      </c>
      <c r="CT104" s="8">
        <v>582.2452550538073</v>
      </c>
      <c r="CU104" s="8">
        <v>591.6063491196292</v>
      </c>
      <c r="CV104" s="8">
        <v>601.532953115613</v>
      </c>
      <c r="CW104" s="8">
        <v>612.2000945451546</v>
      </c>
      <c r="CX104" s="8">
        <v>623.2248461824493</v>
      </c>
      <c r="CY104" s="8">
        <v>634.7709063877228</v>
      </c>
    </row>
    <row r="105" ht="15.75" customHeight="1">
      <c r="A105" s="10" t="s">
        <v>96</v>
      </c>
      <c r="B105" s="10" t="s">
        <v>66</v>
      </c>
      <c r="C105" s="11">
        <v>484.2998345989932</v>
      </c>
      <c r="D105" s="11">
        <v>505.6658296007438</v>
      </c>
      <c r="E105" s="11">
        <v>525.0894614205171</v>
      </c>
      <c r="F105" s="11">
        <v>545.3658380518901</v>
      </c>
      <c r="G105" s="11">
        <v>579.1203201777157</v>
      </c>
      <c r="H105" s="11">
        <v>634.6908570669696</v>
      </c>
      <c r="I105" s="11">
        <v>654.0671141749872</v>
      </c>
      <c r="J105" s="11">
        <v>611.5838414082027</v>
      </c>
      <c r="K105" s="11">
        <v>645.977882142728</v>
      </c>
      <c r="L105" s="11">
        <v>709.424464861341</v>
      </c>
      <c r="M105" s="11">
        <v>657.6320612345919</v>
      </c>
      <c r="N105" s="11">
        <v>673.0288425551438</v>
      </c>
      <c r="O105" s="11">
        <v>698.5756558693213</v>
      </c>
      <c r="P105" s="11">
        <v>753.8264134542251</v>
      </c>
      <c r="Q105" s="11">
        <v>783.4474519793794</v>
      </c>
      <c r="R105" s="11">
        <v>800.5023482113754</v>
      </c>
      <c r="S105" s="11">
        <v>811.1735020343118</v>
      </c>
      <c r="T105" s="11">
        <v>798.9626700793203</v>
      </c>
      <c r="U105" s="11">
        <v>843.506742807471</v>
      </c>
      <c r="V105" s="11">
        <v>842.0973451327436</v>
      </c>
      <c r="W105" s="11">
        <v>799.1640126042813</v>
      </c>
      <c r="X105" s="11">
        <v>862.7171884243444</v>
      </c>
      <c r="Y105" s="11">
        <v>909.2154680124113</v>
      </c>
      <c r="Z105" s="11">
        <v>970.4828139902693</v>
      </c>
      <c r="AA105" s="11">
        <v>886.4282316579945</v>
      </c>
      <c r="AB105" s="11">
        <v>753.3526663366697</v>
      </c>
      <c r="AC105" s="11">
        <v>799.5548539762647</v>
      </c>
      <c r="AD105" s="11">
        <v>869.6457400185927</v>
      </c>
      <c r="AE105" s="11">
        <v>939.0615364184043</v>
      </c>
      <c r="AF105" s="11">
        <v>935.2241847662052</v>
      </c>
      <c r="AG105" s="11">
        <v>831.1064120054572</v>
      </c>
      <c r="AH105" s="11">
        <v>782.7723623368629</v>
      </c>
      <c r="AI105" s="11">
        <v>705.5515821753252</v>
      </c>
      <c r="AJ105" s="11">
        <v>779.7640681403859</v>
      </c>
      <c r="AK105" s="11">
        <v>902.3224474519795</v>
      </c>
      <c r="AL105" s="11">
        <v>933.7081939900279</v>
      </c>
      <c r="AM105" s="11">
        <v>981.0947494235113</v>
      </c>
      <c r="AN105" s="11">
        <v>997.2850571659687</v>
      </c>
      <c r="AO105" s="11">
        <v>993.1042388535418</v>
      </c>
      <c r="AP105" s="11">
        <v>976.0848736553626</v>
      </c>
      <c r="AQ105" s="11">
        <v>958.9115406439776</v>
      </c>
      <c r="AR105" s="11">
        <v>850.3760760120249</v>
      </c>
      <c r="AS105" s="11">
        <v>902.1211049270185</v>
      </c>
      <c r="AT105" s="11">
        <v>943.9529754071643</v>
      </c>
      <c r="AU105" s="11">
        <v>1024.193893443118</v>
      </c>
      <c r="AV105" s="11">
        <v>981.0</v>
      </c>
      <c r="AW105" s="11">
        <v>992.0</v>
      </c>
      <c r="AX105" s="11">
        <v>1020.0</v>
      </c>
      <c r="AY105" s="11">
        <v>1059.9999999999998</v>
      </c>
      <c r="AZ105" s="11">
        <v>1114.0</v>
      </c>
      <c r="BA105" s="11">
        <v>1078.0</v>
      </c>
      <c r="BB105" s="11">
        <v>1199.1969989999998</v>
      </c>
      <c r="BC105" s="11">
        <v>1183.344002</v>
      </c>
      <c r="BD105" s="11">
        <v>1165.15</v>
      </c>
      <c r="BE105" s="11">
        <v>1308.0494869999998</v>
      </c>
      <c r="BF105" s="11">
        <v>1361.5319840000002</v>
      </c>
      <c r="BG105" s="11">
        <v>1306.0670509999995</v>
      </c>
      <c r="BH105" s="11">
        <v>1222.4342219999999</v>
      </c>
      <c r="BI105" s="11">
        <v>1135.4366440000003</v>
      </c>
      <c r="BJ105" s="11">
        <v>1018.2792479999998</v>
      </c>
      <c r="BK105" s="11">
        <v>987.92234</v>
      </c>
      <c r="BL105" s="11">
        <v>1031.4812109999998</v>
      </c>
      <c r="BM105" s="11">
        <v>1125.4969999999998</v>
      </c>
      <c r="BN105" s="11">
        <v>1207.514</v>
      </c>
      <c r="BO105" s="11">
        <v>1260.21241401</v>
      </c>
      <c r="BP105" s="11">
        <v>1309.19020133</v>
      </c>
      <c r="BQ105" s="11">
        <v>1313.2731039599998</v>
      </c>
      <c r="BR105" s="11">
        <v>1316.8797250350003</v>
      </c>
      <c r="BS105" s="11">
        <v>1276.821</v>
      </c>
      <c r="BT105" s="11">
        <v>1252.046</v>
      </c>
      <c r="BU105" s="11">
        <v>1364.098</v>
      </c>
      <c r="BV105" s="11">
        <v>1528.7210000000002</v>
      </c>
      <c r="BW105" s="11">
        <v>1455.257</v>
      </c>
      <c r="BX105" s="11">
        <v>1441.997</v>
      </c>
      <c r="BY105" s="11">
        <v>1480.574070781725</v>
      </c>
      <c r="BZ105" s="11">
        <v>954.4546556839159</v>
      </c>
      <c r="CA105" s="11">
        <v>960.6293055045644</v>
      </c>
      <c r="CB105" s="11">
        <v>966.2286980679746</v>
      </c>
      <c r="CC105" s="11">
        <v>971.4894130267003</v>
      </c>
      <c r="CD105" s="11">
        <v>976.1067234433121</v>
      </c>
      <c r="CE105" s="11">
        <v>980.3229830694017</v>
      </c>
      <c r="CF105" s="11">
        <v>983.6578598426313</v>
      </c>
      <c r="CG105" s="11">
        <v>986.5416745646762</v>
      </c>
      <c r="CH105" s="11">
        <v>991.5902601272664</v>
      </c>
      <c r="CI105" s="11">
        <v>996.6970354370842</v>
      </c>
      <c r="CJ105" s="11">
        <v>1001.9325634901888</v>
      </c>
      <c r="CK105" s="11">
        <v>1007.7270552737646</v>
      </c>
      <c r="CL105" s="11">
        <v>1013.7744435768363</v>
      </c>
      <c r="CM105" s="11">
        <v>1020.4854586638212</v>
      </c>
      <c r="CN105" s="11">
        <v>1027.7095670834278</v>
      </c>
      <c r="CO105" s="11">
        <v>1035.8267214389034</v>
      </c>
      <c r="CP105" s="11">
        <v>1044.8342765609632</v>
      </c>
      <c r="CQ105" s="11">
        <v>1054.5280802605357</v>
      </c>
      <c r="CR105" s="11">
        <v>1065.7852598931368</v>
      </c>
      <c r="CS105" s="11">
        <v>1078.187233808394</v>
      </c>
      <c r="CT105" s="11">
        <v>1092.034439169829</v>
      </c>
      <c r="CU105" s="11">
        <v>1107.0656536692732</v>
      </c>
      <c r="CV105" s="11">
        <v>1123.0081126073783</v>
      </c>
      <c r="CW105" s="11">
        <v>1140.3159049814221</v>
      </c>
      <c r="CX105" s="11">
        <v>1158.3292689920927</v>
      </c>
      <c r="CY105" s="11">
        <v>1177.4844516277462</v>
      </c>
    </row>
    <row r="106" ht="15.75" customHeight="1">
      <c r="A106" s="5" t="s">
        <v>97</v>
      </c>
      <c r="B106" s="5" t="s">
        <v>62</v>
      </c>
      <c r="C106" s="8">
        <v>290.3030113982982</v>
      </c>
      <c r="D106" s="8">
        <v>303.1103927918208</v>
      </c>
      <c r="E106" s="8">
        <v>314.7534667859322</v>
      </c>
      <c r="F106" s="8">
        <v>326.90770012612654</v>
      </c>
      <c r="G106" s="8">
        <v>347.1410909085762</v>
      </c>
      <c r="H106" s="8">
        <v>380.4516416283144</v>
      </c>
      <c r="I106" s="8">
        <v>392.0663178809768</v>
      </c>
      <c r="J106" s="8">
        <v>366.6006432365392</v>
      </c>
      <c r="K106" s="8">
        <v>387.2174035285511</v>
      </c>
      <c r="L106" s="8">
        <v>425.2490787641943</v>
      </c>
      <c r="M106" s="8">
        <v>394.2032479250179</v>
      </c>
      <c r="N106" s="8">
        <v>403.43251389595986</v>
      </c>
      <c r="O106" s="8">
        <v>418.74599597236124</v>
      </c>
      <c r="P106" s="8">
        <v>451.8648619373183</v>
      </c>
      <c r="Q106" s="8">
        <v>469.6205497783383</v>
      </c>
      <c r="R106" s="8">
        <v>479.843736699997</v>
      </c>
      <c r="S106" s="8">
        <v>486.2403279613961</v>
      </c>
      <c r="T106" s="8">
        <v>478.9208101029028</v>
      </c>
      <c r="U106" s="8">
        <v>505.6217865003741</v>
      </c>
      <c r="V106" s="8">
        <v>504.77695369226484</v>
      </c>
      <c r="W106" s="8">
        <v>479.04150050406133</v>
      </c>
      <c r="X106" s="8">
        <v>517.1370706579648</v>
      </c>
      <c r="Y106" s="8">
        <v>545.0094538902096</v>
      </c>
      <c r="Z106" s="8">
        <v>581.7348330191962</v>
      </c>
      <c r="AA106" s="8">
        <v>531.3501402532155</v>
      </c>
      <c r="AB106" s="8">
        <v>451.58088452282783</v>
      </c>
      <c r="AC106" s="8">
        <v>479.27578187101597</v>
      </c>
      <c r="AD106" s="8">
        <v>521.2902403448887</v>
      </c>
      <c r="AE106" s="8">
        <v>562.9000310031124</v>
      </c>
      <c r="AF106" s="8">
        <v>560.5998139457392</v>
      </c>
      <c r="AG106" s="8">
        <v>498.1886776760848</v>
      </c>
      <c r="AH106" s="8">
        <v>469.21588196268925</v>
      </c>
      <c r="AI106" s="8">
        <v>422.9275634007342</v>
      </c>
      <c r="AJ106" s="8">
        <v>467.4126253806745</v>
      </c>
      <c r="AK106" s="8">
        <v>540.8775825093725</v>
      </c>
      <c r="AL106" s="8">
        <v>559.6910862193696</v>
      </c>
      <c r="AM106" s="8">
        <v>588.095927103784</v>
      </c>
      <c r="AN106" s="8">
        <v>597.8008552439975</v>
      </c>
      <c r="AO106" s="8">
        <v>595.2947545611187</v>
      </c>
      <c r="AP106" s="8">
        <v>585.0928659455467</v>
      </c>
      <c r="AQ106" s="8">
        <v>574.7986846702653</v>
      </c>
      <c r="AR106" s="8">
        <v>509.7394590104867</v>
      </c>
      <c r="AS106" s="8">
        <v>540.756892108214</v>
      </c>
      <c r="AT106" s="8">
        <v>565.8320978077271</v>
      </c>
      <c r="AU106" s="8">
        <v>613.9307723870592</v>
      </c>
      <c r="AV106" s="8">
        <v>588.0391316208858</v>
      </c>
      <c r="AW106" s="8">
        <v>663.5573394313374</v>
      </c>
      <c r="AX106" s="8">
        <v>647.9702281081994</v>
      </c>
      <c r="AY106" s="8">
        <v>578.9924435483354</v>
      </c>
      <c r="AZ106" s="8">
        <v>576.7251498694054</v>
      </c>
      <c r="BA106" s="8">
        <v>592.1633870971564</v>
      </c>
      <c r="BB106" s="8">
        <v>733.4363510182684</v>
      </c>
      <c r="BC106" s="8">
        <v>745.8454893896705</v>
      </c>
      <c r="BD106" s="8">
        <v>787.3670625240395</v>
      </c>
      <c r="BE106" s="8">
        <v>858.84133207087</v>
      </c>
      <c r="BF106" s="8">
        <v>962.0062075582108</v>
      </c>
      <c r="BG106" s="8">
        <v>956.0140745481298</v>
      </c>
      <c r="BH106" s="8">
        <v>479.0018731189132</v>
      </c>
      <c r="BI106" s="8">
        <v>326.80660034986863</v>
      </c>
      <c r="BJ106" s="8">
        <v>168.11209796468518</v>
      </c>
      <c r="BK106" s="8">
        <v>163.89229574090842</v>
      </c>
      <c r="BL106" s="8">
        <v>185.08324143995304</v>
      </c>
      <c r="BM106" s="8">
        <v>267.6502367838559</v>
      </c>
      <c r="BN106" s="8">
        <v>280.6644359489845</v>
      </c>
      <c r="BO106" s="8">
        <v>352.94449812083224</v>
      </c>
      <c r="BP106" s="8">
        <v>388.7392709265194</v>
      </c>
      <c r="BQ106" s="8">
        <v>454.7169089349322</v>
      </c>
      <c r="BR106" s="8">
        <v>490.3033960702884</v>
      </c>
      <c r="BS106" s="8">
        <v>442.76104663284895</v>
      </c>
      <c r="BT106" s="8">
        <v>306.80804720326216</v>
      </c>
      <c r="BU106" s="8">
        <v>381.12466337738516</v>
      </c>
      <c r="BV106" s="8">
        <v>430.4244563641088</v>
      </c>
      <c r="BW106" s="8">
        <v>380.5620999314759</v>
      </c>
      <c r="BX106" s="8">
        <v>396.8774832123953</v>
      </c>
      <c r="BY106" s="8">
        <v>407.49496075330376</v>
      </c>
      <c r="BZ106" s="8">
        <v>416.1013898033998</v>
      </c>
      <c r="CA106" s="8">
        <v>423.7689961064534</v>
      </c>
      <c r="CB106" s="8">
        <v>430.9374668991004</v>
      </c>
      <c r="CC106" s="8">
        <v>437.6893712227684</v>
      </c>
      <c r="CD106" s="8">
        <v>443.78752747947874</v>
      </c>
      <c r="CE106" s="8">
        <v>449.32076434719784</v>
      </c>
      <c r="CF106" s="8">
        <v>453.9504393966563</v>
      </c>
      <c r="CG106" s="8">
        <v>457.8790618566127</v>
      </c>
      <c r="CH106" s="8">
        <v>462.6036369125286</v>
      </c>
      <c r="CI106" s="8">
        <v>466.82553564304544</v>
      </c>
      <c r="CJ106" s="8">
        <v>470.54042894639133</v>
      </c>
      <c r="CK106" s="8">
        <v>473.9618541234595</v>
      </c>
      <c r="CL106" s="8">
        <v>476.8753062833566</v>
      </c>
      <c r="CM106" s="8">
        <v>479.49917849442863</v>
      </c>
      <c r="CN106" s="8">
        <v>481.73120311465027</v>
      </c>
      <c r="CO106" s="8">
        <v>483.79409728610335</v>
      </c>
      <c r="CP106" s="8">
        <v>485.69722068367264</v>
      </c>
      <c r="CQ106" s="8">
        <v>487.34398445567786</v>
      </c>
      <c r="CR106" s="8">
        <v>489.2849961284228</v>
      </c>
      <c r="CS106" s="8">
        <v>491.31848061136407</v>
      </c>
      <c r="CT106" s="8">
        <v>493.67379813388834</v>
      </c>
      <c r="CU106" s="8">
        <v>496.25748922906496</v>
      </c>
      <c r="CV106" s="8">
        <v>498.97556276748946</v>
      </c>
      <c r="CW106" s="8">
        <v>502.16335007078305</v>
      </c>
      <c r="CX106" s="8">
        <v>505.50846381559677</v>
      </c>
      <c r="CY106" s="8">
        <v>509.34166908334737</v>
      </c>
    </row>
    <row r="107" ht="15.75" customHeight="1">
      <c r="A107" s="5" t="s">
        <v>97</v>
      </c>
      <c r="B107" s="5" t="s">
        <v>64</v>
      </c>
      <c r="C107" s="8">
        <v>224.86208035775084</v>
      </c>
      <c r="D107" s="8">
        <v>234.78238538735107</v>
      </c>
      <c r="E107" s="8">
        <v>243.80084450516944</v>
      </c>
      <c r="F107" s="8">
        <v>253.2152359745018</v>
      </c>
      <c r="G107" s="8">
        <v>268.8875582219301</v>
      </c>
      <c r="H107" s="8">
        <v>294.68914979559094</v>
      </c>
      <c r="I107" s="8">
        <v>303.6856126716586</v>
      </c>
      <c r="J107" s="8">
        <v>283.96048288164974</v>
      </c>
      <c r="K107" s="8">
        <v>299.92975439271345</v>
      </c>
      <c r="L107" s="8">
        <v>329.38822115744097</v>
      </c>
      <c r="M107" s="8">
        <v>305.34082986340445</v>
      </c>
      <c r="N107" s="8">
        <v>312.48960843240684</v>
      </c>
      <c r="O107" s="8">
        <v>324.3510817965131</v>
      </c>
      <c r="P107" s="8">
        <v>350.0041987383562</v>
      </c>
      <c r="Q107" s="8">
        <v>363.7573488930293</v>
      </c>
      <c r="R107" s="8">
        <v>371.6759959233088</v>
      </c>
      <c r="S107" s="8">
        <v>376.63064937767126</v>
      </c>
      <c r="T107" s="8">
        <v>370.9611180664086</v>
      </c>
      <c r="U107" s="8">
        <v>391.6430843725762</v>
      </c>
      <c r="V107" s="8">
        <v>390.98869618049065</v>
      </c>
      <c r="W107" s="8">
        <v>371.0546020938494</v>
      </c>
      <c r="X107" s="8">
        <v>400.56256040251606</v>
      </c>
      <c r="Y107" s="8">
        <v>422.1518716809033</v>
      </c>
      <c r="Z107" s="8">
        <v>450.59851132509505</v>
      </c>
      <c r="AA107" s="8">
        <v>411.5716793987798</v>
      </c>
      <c r="AB107" s="8">
        <v>349.78423632084844</v>
      </c>
      <c r="AC107" s="8">
        <v>371.23607108829333</v>
      </c>
      <c r="AD107" s="8">
        <v>403.7795107585672</v>
      </c>
      <c r="AE107" s="8">
        <v>436.0095039838925</v>
      </c>
      <c r="AF107" s="8">
        <v>434.22780840207963</v>
      </c>
      <c r="AG107" s="8">
        <v>385.8855680943105</v>
      </c>
      <c r="AH107" s="8">
        <v>363.44390244808073</v>
      </c>
      <c r="AI107" s="8">
        <v>327.59002839431497</v>
      </c>
      <c r="AJ107" s="8">
        <v>362.0471410969064</v>
      </c>
      <c r="AK107" s="8">
        <v>418.9514185061653</v>
      </c>
      <c r="AL107" s="8">
        <v>433.52392866605476</v>
      </c>
      <c r="AM107" s="8">
        <v>455.525669477269</v>
      </c>
      <c r="AN107" s="8">
        <v>463.04288509559683</v>
      </c>
      <c r="AO107" s="8">
        <v>461.10171676109087</v>
      </c>
      <c r="AP107" s="8">
        <v>453.1995669121244</v>
      </c>
      <c r="AQ107" s="8">
        <v>445.2259292774679</v>
      </c>
      <c r="AR107" s="8">
        <v>394.8325394264388</v>
      </c>
      <c r="AS107" s="8">
        <v>418.85793447872453</v>
      </c>
      <c r="AT107" s="8">
        <v>438.2806159446602</v>
      </c>
      <c r="AU107" s="8">
        <v>475.53675041003794</v>
      </c>
      <c r="AV107" s="8">
        <v>455.4816769937674</v>
      </c>
      <c r="AW107" s="8">
        <v>574.2182779406661</v>
      </c>
      <c r="AX107" s="8">
        <v>668.1326110923046</v>
      </c>
      <c r="AY107" s="8">
        <v>787.0810974788395</v>
      </c>
      <c r="AZ107" s="8">
        <v>690.2450268248863</v>
      </c>
      <c r="BA107" s="8">
        <v>698.4030923074731</v>
      </c>
      <c r="BB107" s="8">
        <v>555.0333189027672</v>
      </c>
      <c r="BC107" s="8">
        <v>466.441758238301</v>
      </c>
      <c r="BD107" s="8">
        <v>486.14907590344654</v>
      </c>
      <c r="BE107" s="8">
        <v>624.5910962003749</v>
      </c>
      <c r="BF107" s="8">
        <v>771.489496546121</v>
      </c>
      <c r="BG107" s="8">
        <v>900.4383409019439</v>
      </c>
      <c r="BH107" s="8">
        <v>987.200201054487</v>
      </c>
      <c r="BI107" s="8">
        <v>638.4234703970085</v>
      </c>
      <c r="BJ107" s="8">
        <v>315.6071928297908</v>
      </c>
      <c r="BK107" s="8">
        <v>146.44961131735658</v>
      </c>
      <c r="BL107" s="8">
        <v>86.2072229425466</v>
      </c>
      <c r="BM107" s="8">
        <v>96.25192018212289</v>
      </c>
      <c r="BN107" s="8">
        <v>101.92139762962378</v>
      </c>
      <c r="BO107" s="8">
        <v>165.90516918573624</v>
      </c>
      <c r="BP107" s="8">
        <v>236.5856503860538</v>
      </c>
      <c r="BQ107" s="8">
        <v>242.060333697977</v>
      </c>
      <c r="BR107" s="8">
        <v>293.09478736344516</v>
      </c>
      <c r="BS107" s="8">
        <v>277.32630198601737</v>
      </c>
      <c r="BT107" s="8">
        <v>384.0054240609103</v>
      </c>
      <c r="BU107" s="8">
        <v>451.96800923267455</v>
      </c>
      <c r="BV107" s="8">
        <v>365.56350034571983</v>
      </c>
      <c r="BW107" s="8">
        <v>437.5024331308858</v>
      </c>
      <c r="BX107" s="8">
        <v>412.63017059285914</v>
      </c>
      <c r="BY107" s="8">
        <v>423.6690724058559</v>
      </c>
      <c r="BZ107" s="8">
        <v>400.78009812563323</v>
      </c>
      <c r="CA107" s="8">
        <v>405.5933611513319</v>
      </c>
      <c r="CB107" s="8">
        <v>409.8724834126115</v>
      </c>
      <c r="CC107" s="8">
        <v>413.7028485859919</v>
      </c>
      <c r="CD107" s="8">
        <v>416.9184846660428</v>
      </c>
      <c r="CE107" s="8">
        <v>419.60997580317417</v>
      </c>
      <c r="CF107" s="8">
        <v>421.531950356999</v>
      </c>
      <c r="CG107" s="8">
        <v>422.86516515865515</v>
      </c>
      <c r="CH107" s="8">
        <v>424.80993263840355</v>
      </c>
      <c r="CI107" s="8">
        <v>426.36765041272156</v>
      </c>
      <c r="CJ107" s="8">
        <v>427.55876380652626</v>
      </c>
      <c r="CK107" s="8">
        <v>428.5761069036671</v>
      </c>
      <c r="CL107" s="8">
        <v>429.27627289214433</v>
      </c>
      <c r="CM107" s="8">
        <v>429.8572023929155</v>
      </c>
      <c r="CN107" s="8">
        <v>430.26445770455393</v>
      </c>
      <c r="CO107" s="8">
        <v>430.6991919045722</v>
      </c>
      <c r="CP107" s="8">
        <v>431.19341073308533</v>
      </c>
      <c r="CQ107" s="8">
        <v>431.69356509590216</v>
      </c>
      <c r="CR107" s="8">
        <v>432.6533790864887</v>
      </c>
      <c r="CS107" s="8">
        <v>433.9294396307632</v>
      </c>
      <c r="CT107" s="8">
        <v>435.7130215598154</v>
      </c>
      <c r="CU107" s="8">
        <v>437.93441171509767</v>
      </c>
      <c r="CV107" s="8">
        <v>440.5159391395937</v>
      </c>
      <c r="CW107" s="8">
        <v>443.7106570003489</v>
      </c>
      <c r="CX107" s="8">
        <v>447.2516189906237</v>
      </c>
      <c r="CY107" s="8">
        <v>451.3709815482798</v>
      </c>
    </row>
    <row r="108" ht="15.75" customHeight="1">
      <c r="A108" s="5" t="s">
        <v>97</v>
      </c>
      <c r="B108" s="5" t="s">
        <v>65</v>
      </c>
      <c r="C108" s="8">
        <v>216.9619772656706</v>
      </c>
      <c r="D108" s="8">
        <v>226.5337511764889</v>
      </c>
      <c r="E108" s="8">
        <v>235.2353638226873</v>
      </c>
      <c r="F108" s="8">
        <v>244.31899848749933</v>
      </c>
      <c r="G108" s="8">
        <v>259.4407033909539</v>
      </c>
      <c r="H108" s="8">
        <v>284.3358049372728</v>
      </c>
      <c r="I108" s="8">
        <v>293.0161941379927</v>
      </c>
      <c r="J108" s="8">
        <v>273.9840694051185</v>
      </c>
      <c r="K108" s="8">
        <v>289.39229082253325</v>
      </c>
      <c r="L108" s="8">
        <v>317.8157901796582</v>
      </c>
      <c r="M108" s="8">
        <v>294.6132584102523</v>
      </c>
      <c r="N108" s="8">
        <v>301.51087819077543</v>
      </c>
      <c r="O108" s="8">
        <v>312.9556211650742</v>
      </c>
      <c r="P108" s="8">
        <v>337.707464454413</v>
      </c>
      <c r="Q108" s="8">
        <v>350.9774237398656</v>
      </c>
      <c r="R108" s="8">
        <v>358.6178641121374</v>
      </c>
      <c r="S108" s="8">
        <v>363.3984452061769</v>
      </c>
      <c r="T108" s="8">
        <v>357.92810213408507</v>
      </c>
      <c r="U108" s="8">
        <v>377.8834467452755</v>
      </c>
      <c r="V108" s="8">
        <v>377.25204924228916</v>
      </c>
      <c r="W108" s="8">
        <v>358.0183017773689</v>
      </c>
      <c r="X108" s="8">
        <v>386.48955388682054</v>
      </c>
      <c r="Y108" s="8">
        <v>407.32036562400043</v>
      </c>
      <c r="Z108" s="8">
        <v>434.7675864891129</v>
      </c>
      <c r="AA108" s="8">
        <v>397.1118883488262</v>
      </c>
      <c r="AB108" s="8">
        <v>337.49522999962767</v>
      </c>
      <c r="AC108" s="8">
        <v>358.19339520256676</v>
      </c>
      <c r="AD108" s="8">
        <v>389.59348278805595</v>
      </c>
      <c r="AE108" s="8">
        <v>420.6911362754761</v>
      </c>
      <c r="AF108" s="8">
        <v>418.9720371917149</v>
      </c>
      <c r="AG108" s="8">
        <v>372.3282098912696</v>
      </c>
      <c r="AH108" s="8">
        <v>350.67498964179657</v>
      </c>
      <c r="AI108" s="8">
        <v>316.08077351178815</v>
      </c>
      <c r="AJ108" s="8">
        <v>349.3273008539097</v>
      </c>
      <c r="AK108" s="8">
        <v>404.2323543068739</v>
      </c>
      <c r="AL108" s="8">
        <v>418.2928869364019</v>
      </c>
      <c r="AM108" s="8">
        <v>439.52163827630426</v>
      </c>
      <c r="AN108" s="8">
        <v>446.77475076859275</v>
      </c>
      <c r="AO108" s="8">
        <v>444.9017817051123</v>
      </c>
      <c r="AP108" s="8">
        <v>437.2772589169494</v>
      </c>
      <c r="AQ108" s="8">
        <v>429.58375993098133</v>
      </c>
      <c r="AR108" s="8">
        <v>380.9608463396628</v>
      </c>
      <c r="AS108" s="8">
        <v>404.14215466359013</v>
      </c>
      <c r="AT108" s="8">
        <v>422.88245702113454</v>
      </c>
      <c r="AU108" s="8">
        <v>458.82966780039936</v>
      </c>
      <c r="AV108" s="8">
        <v>439.4791913853471</v>
      </c>
      <c r="AW108" s="8">
        <v>545.2243826279966</v>
      </c>
      <c r="AX108" s="8">
        <v>581.8971607994961</v>
      </c>
      <c r="AY108" s="8">
        <v>579.926458972825</v>
      </c>
      <c r="AZ108" s="8">
        <v>586.0298233057083</v>
      </c>
      <c r="BA108" s="8">
        <v>671.4335205953706</v>
      </c>
      <c r="BB108" s="8">
        <v>655.4833300789643</v>
      </c>
      <c r="BC108" s="8">
        <v>631.9577523720282</v>
      </c>
      <c r="BD108" s="8">
        <v>660.1938515725141</v>
      </c>
      <c r="BE108" s="8">
        <v>898.9941717287551</v>
      </c>
      <c r="BF108" s="8">
        <v>868.011005895668</v>
      </c>
      <c r="BG108" s="8">
        <v>769.5674545499262</v>
      </c>
      <c r="BH108" s="8">
        <v>757.4224258266001</v>
      </c>
      <c r="BI108" s="8">
        <v>684.9300382531228</v>
      </c>
      <c r="BJ108" s="8">
        <v>523.842111205524</v>
      </c>
      <c r="BK108" s="8">
        <v>548.425979941735</v>
      </c>
      <c r="BL108" s="8">
        <v>620.3838796175</v>
      </c>
      <c r="BM108" s="8">
        <v>670.960843034021</v>
      </c>
      <c r="BN108" s="8">
        <v>681.6011664213914</v>
      </c>
      <c r="BO108" s="8">
        <v>592.0128801534313</v>
      </c>
      <c r="BP108" s="8">
        <v>507.15973176742676</v>
      </c>
      <c r="BQ108" s="8">
        <v>619.4998909320908</v>
      </c>
      <c r="BR108" s="8">
        <v>535.1870494012663</v>
      </c>
      <c r="BS108" s="8">
        <v>626.8486513811338</v>
      </c>
      <c r="BT108" s="8">
        <v>868.1405287358278</v>
      </c>
      <c r="BU108" s="8">
        <v>805.2423273899403</v>
      </c>
      <c r="BV108" s="8">
        <v>923.6210432901713</v>
      </c>
      <c r="BW108" s="8">
        <v>922.8254669376387</v>
      </c>
      <c r="BX108" s="8">
        <v>786.9143461947452</v>
      </c>
      <c r="BY108" s="8">
        <v>807.9662973654546</v>
      </c>
      <c r="BZ108" s="8">
        <v>497.62640530311546</v>
      </c>
      <c r="CA108" s="8">
        <v>496.96022823803287</v>
      </c>
      <c r="CB108" s="8">
        <v>496.23500778247035</v>
      </c>
      <c r="CC108" s="8">
        <v>495.61743768395536</v>
      </c>
      <c r="CD108" s="8">
        <v>495.0246989384432</v>
      </c>
      <c r="CE108" s="8">
        <v>494.6291783673296</v>
      </c>
      <c r="CF108" s="8">
        <v>494.2656378619031</v>
      </c>
      <c r="CG108" s="8">
        <v>494.1885150338385</v>
      </c>
      <c r="CH108" s="8">
        <v>495.66203104920714</v>
      </c>
      <c r="CI108" s="8">
        <v>497.74206308904104</v>
      </c>
      <c r="CJ108" s="8">
        <v>500.48326406377964</v>
      </c>
      <c r="CK108" s="8">
        <v>504.089963332739</v>
      </c>
      <c r="CL108" s="8">
        <v>508.4035022759781</v>
      </c>
      <c r="CM108" s="8">
        <v>513.5762114267309</v>
      </c>
      <c r="CN108" s="8">
        <v>519.4760826368329</v>
      </c>
      <c r="CO108" s="8">
        <v>526.1949086531276</v>
      </c>
      <c r="CP108" s="8">
        <v>533.6257432618622</v>
      </c>
      <c r="CQ108" s="8">
        <v>541.5509124424534</v>
      </c>
      <c r="CR108" s="8">
        <v>550.2422469962185</v>
      </c>
      <c r="CS108" s="8">
        <v>559.363766171642</v>
      </c>
      <c r="CT108" s="8">
        <v>568.9139413286357</v>
      </c>
      <c r="CU108" s="8">
        <v>578.6389565115496</v>
      </c>
      <c r="CV108" s="8">
        <v>588.295184943483</v>
      </c>
      <c r="CW108" s="8">
        <v>597.996244509075</v>
      </c>
      <c r="CX108" s="8">
        <v>607.3662047821854</v>
      </c>
      <c r="CY108" s="8">
        <v>616.5634263767097</v>
      </c>
    </row>
    <row r="109" ht="15.75" customHeight="1">
      <c r="A109" s="10" t="s">
        <v>97</v>
      </c>
      <c r="B109" s="10" t="s">
        <v>66</v>
      </c>
      <c r="C109" s="11">
        <v>732.1270690217196</v>
      </c>
      <c r="D109" s="11">
        <v>764.4265293556607</v>
      </c>
      <c r="E109" s="11">
        <v>793.7896751137889</v>
      </c>
      <c r="F109" s="11">
        <v>824.4419345881277</v>
      </c>
      <c r="G109" s="11">
        <v>875.4693525214601</v>
      </c>
      <c r="H109" s="11">
        <v>959.476596361178</v>
      </c>
      <c r="I109" s="11">
        <v>988.7681246906282</v>
      </c>
      <c r="J109" s="11">
        <v>924.5451955233074</v>
      </c>
      <c r="K109" s="11">
        <v>976.5394487437978</v>
      </c>
      <c r="L109" s="11">
        <v>1072.4530901012936</v>
      </c>
      <c r="M109" s="11">
        <v>994.1573361986746</v>
      </c>
      <c r="N109" s="11">
        <v>1017.4330005191421</v>
      </c>
      <c r="O109" s="11">
        <v>1056.0526989339485</v>
      </c>
      <c r="P109" s="11">
        <v>1139.5765251300875</v>
      </c>
      <c r="Q109" s="11">
        <v>1184.3553224112331</v>
      </c>
      <c r="R109" s="11">
        <v>1210.1375967354431</v>
      </c>
      <c r="S109" s="11">
        <v>1226.2694225452442</v>
      </c>
      <c r="T109" s="11">
        <v>1207.8100303033964</v>
      </c>
      <c r="U109" s="11">
        <v>1275.1483176182257</v>
      </c>
      <c r="V109" s="11">
        <v>1273.0176991150447</v>
      </c>
      <c r="W109" s="11">
        <v>1208.1144043752795</v>
      </c>
      <c r="X109" s="11">
        <v>1304.1891849473013</v>
      </c>
      <c r="Y109" s="11">
        <v>1374.4816911951134</v>
      </c>
      <c r="Z109" s="11">
        <v>1467.1009308334042</v>
      </c>
      <c r="AA109" s="11">
        <v>1340.0337080008214</v>
      </c>
      <c r="AB109" s="11">
        <v>1138.8603508433039</v>
      </c>
      <c r="AC109" s="11">
        <v>1208.7052481618762</v>
      </c>
      <c r="AD109" s="11">
        <v>1314.663233891512</v>
      </c>
      <c r="AE109" s="11">
        <v>1419.600671262481</v>
      </c>
      <c r="AF109" s="11">
        <v>1413.7996595395339</v>
      </c>
      <c r="AG109" s="11">
        <v>1256.4024556616648</v>
      </c>
      <c r="AH109" s="11">
        <v>1183.3347740525667</v>
      </c>
      <c r="AI109" s="11">
        <v>1066.5983653068374</v>
      </c>
      <c r="AJ109" s="11">
        <v>1178.7870673314906</v>
      </c>
      <c r="AK109" s="11">
        <v>1364.0613553224116</v>
      </c>
      <c r="AL109" s="11">
        <v>1411.5079018218262</v>
      </c>
      <c r="AM109" s="11">
        <v>1483.1432348573571</v>
      </c>
      <c r="AN109" s="11">
        <v>1507.6184911081868</v>
      </c>
      <c r="AO109" s="11">
        <v>1501.2982530273216</v>
      </c>
      <c r="AP109" s="11">
        <v>1475.5696917746204</v>
      </c>
      <c r="AQ109" s="11">
        <v>1449.6083738787145</v>
      </c>
      <c r="AR109" s="11">
        <v>1285.5328447765883</v>
      </c>
      <c r="AS109" s="11">
        <v>1363.7569812505287</v>
      </c>
      <c r="AT109" s="11">
        <v>1426.9951707735217</v>
      </c>
      <c r="AU109" s="11">
        <v>1548.2971905974964</v>
      </c>
      <c r="AV109" s="11">
        <v>1483.0000000000002</v>
      </c>
      <c r="AW109" s="11">
        <v>1783.0000000000002</v>
      </c>
      <c r="AX109" s="11">
        <v>1898.0000000000002</v>
      </c>
      <c r="AY109" s="11">
        <v>1946.0</v>
      </c>
      <c r="AZ109" s="11">
        <v>1853.0</v>
      </c>
      <c r="BA109" s="11">
        <v>1962.0</v>
      </c>
      <c r="BB109" s="11">
        <v>1943.953</v>
      </c>
      <c r="BC109" s="11">
        <v>1844.2449999999997</v>
      </c>
      <c r="BD109" s="11">
        <v>1933.7099900000003</v>
      </c>
      <c r="BE109" s="11">
        <v>2382.4266</v>
      </c>
      <c r="BF109" s="11">
        <v>2601.5067099999997</v>
      </c>
      <c r="BG109" s="11">
        <v>2626.01987</v>
      </c>
      <c r="BH109" s="11">
        <v>2223.6245000000004</v>
      </c>
      <c r="BI109" s="11">
        <v>1650.160109</v>
      </c>
      <c r="BJ109" s="11">
        <v>1007.561402</v>
      </c>
      <c r="BK109" s="11">
        <v>858.767887</v>
      </c>
      <c r="BL109" s="11">
        <v>891.6743439999997</v>
      </c>
      <c r="BM109" s="11">
        <v>1034.8629999999998</v>
      </c>
      <c r="BN109" s="11">
        <v>1064.1869999999997</v>
      </c>
      <c r="BO109" s="11">
        <v>1110.8625474599999</v>
      </c>
      <c r="BP109" s="11">
        <v>1132.48465308</v>
      </c>
      <c r="BQ109" s="11">
        <v>1316.277133565</v>
      </c>
      <c r="BR109" s="11">
        <v>1318.5852328349997</v>
      </c>
      <c r="BS109" s="11">
        <v>1346.9360000000001</v>
      </c>
      <c r="BT109" s="11">
        <v>1558.9540000000002</v>
      </c>
      <c r="BU109" s="11">
        <v>1638.335</v>
      </c>
      <c r="BV109" s="11">
        <v>1719.609</v>
      </c>
      <c r="BW109" s="11">
        <v>1740.8900000000003</v>
      </c>
      <c r="BX109" s="11">
        <v>1596.4219999999996</v>
      </c>
      <c r="BY109" s="11">
        <v>1639.1303305246142</v>
      </c>
      <c r="BZ109" s="11">
        <v>1314.5078932321485</v>
      </c>
      <c r="CA109" s="11">
        <v>1326.3225854958182</v>
      </c>
      <c r="CB109" s="11">
        <v>1337.0449580941822</v>
      </c>
      <c r="CC109" s="11">
        <v>1347.0096574927156</v>
      </c>
      <c r="CD109" s="11">
        <v>1355.7307110839647</v>
      </c>
      <c r="CE109" s="11">
        <v>1363.5599185177016</v>
      </c>
      <c r="CF109" s="11">
        <v>1369.7480276155584</v>
      </c>
      <c r="CG109" s="11">
        <v>1374.9327420491063</v>
      </c>
      <c r="CH109" s="11">
        <v>1383.0756006001393</v>
      </c>
      <c r="CI109" s="11">
        <v>1390.935249144808</v>
      </c>
      <c r="CJ109" s="11">
        <v>1398.5824568166972</v>
      </c>
      <c r="CK109" s="11">
        <v>1406.6279243598656</v>
      </c>
      <c r="CL109" s="11">
        <v>1414.555081451479</v>
      </c>
      <c r="CM109" s="11">
        <v>1422.932592314075</v>
      </c>
      <c r="CN109" s="11">
        <v>1431.471743456037</v>
      </c>
      <c r="CO109" s="11">
        <v>1440.6881978438032</v>
      </c>
      <c r="CP109" s="11">
        <v>1450.5163746786202</v>
      </c>
      <c r="CQ109" s="11">
        <v>1460.5884619940334</v>
      </c>
      <c r="CR109" s="11">
        <v>1472.18062221113</v>
      </c>
      <c r="CS109" s="11">
        <v>1484.6116864137693</v>
      </c>
      <c r="CT109" s="11">
        <v>1498.3007610223394</v>
      </c>
      <c r="CU109" s="11">
        <v>1512.8308574557122</v>
      </c>
      <c r="CV109" s="11">
        <v>1527.7866868505662</v>
      </c>
      <c r="CW109" s="11">
        <v>1543.870251580207</v>
      </c>
      <c r="CX109" s="11">
        <v>1560.1262875884058</v>
      </c>
      <c r="CY109" s="11">
        <v>1577.2760770083369</v>
      </c>
    </row>
    <row r="110" ht="15.75" customHeight="1">
      <c r="A110" s="5" t="s">
        <v>98</v>
      </c>
      <c r="B110" s="5" t="s">
        <v>62</v>
      </c>
      <c r="C110" s="8">
        <v>30.096991617960203</v>
      </c>
      <c r="D110" s="8">
        <v>31.42478924772715</v>
      </c>
      <c r="E110" s="8">
        <v>32.63187800206074</v>
      </c>
      <c r="F110" s="8">
        <v>33.891960896828486</v>
      </c>
      <c r="G110" s="8">
        <v>35.98964562234722</v>
      </c>
      <c r="H110" s="8">
        <v>39.443097107306485</v>
      </c>
      <c r="I110" s="8">
        <v>40.64724174272706</v>
      </c>
      <c r="J110" s="8">
        <v>38.007103107486465</v>
      </c>
      <c r="K110" s="8">
        <v>40.14453343833082</v>
      </c>
      <c r="L110" s="8">
        <v>44.08744469257779</v>
      </c>
      <c r="M110" s="8">
        <v>40.868786690930975</v>
      </c>
      <c r="N110" s="8">
        <v>41.82562533765881</v>
      </c>
      <c r="O110" s="8">
        <v>43.413241461498785</v>
      </c>
      <c r="P110" s="8">
        <v>46.84682014379524</v>
      </c>
      <c r="Q110" s="8">
        <v>48.68763049415396</v>
      </c>
      <c r="R110" s="8">
        <v>49.74751330283711</v>
      </c>
      <c r="S110" s="8">
        <v>50.410676087992336</v>
      </c>
      <c r="T110" s="8">
        <v>49.65182943816433</v>
      </c>
      <c r="U110" s="8">
        <v>52.420037246120806</v>
      </c>
      <c r="V110" s="8">
        <v>52.332449708458796</v>
      </c>
      <c r="W110" s="8">
        <v>49.66434194354461</v>
      </c>
      <c r="X110" s="8">
        <v>53.61387746534586</v>
      </c>
      <c r="Y110" s="8">
        <v>56.50353017846395</v>
      </c>
      <c r="Z110" s="8">
        <v>60.31101196271251</v>
      </c>
      <c r="AA110" s="8">
        <v>55.08740898130674</v>
      </c>
      <c r="AB110" s="8">
        <v>46.81737895466515</v>
      </c>
      <c r="AC110" s="8">
        <v>49.688630924576934</v>
      </c>
      <c r="AD110" s="8">
        <v>54.044454856373385</v>
      </c>
      <c r="AE110" s="8">
        <v>58.35832509365946</v>
      </c>
      <c r="AF110" s="8">
        <v>58.11985146170575</v>
      </c>
      <c r="AG110" s="8">
        <v>51.64941412064076</v>
      </c>
      <c r="AH110" s="8">
        <v>48.64567679964359</v>
      </c>
      <c r="AI110" s="8">
        <v>43.846762971439325</v>
      </c>
      <c r="AJ110" s="8">
        <v>48.458725248667534</v>
      </c>
      <c r="AK110" s="8">
        <v>56.07516087662117</v>
      </c>
      <c r="AL110" s="8">
        <v>58.02563965648947</v>
      </c>
      <c r="AM110" s="8">
        <v>60.97049459922647</v>
      </c>
      <c r="AN110" s="8">
        <v>61.97664723774721</v>
      </c>
      <c r="AO110" s="8">
        <v>61.716828743674185</v>
      </c>
      <c r="AP110" s="8">
        <v>60.65915402417579</v>
      </c>
      <c r="AQ110" s="8">
        <v>59.591910918210125</v>
      </c>
      <c r="AR110" s="8">
        <v>52.846934488507074</v>
      </c>
      <c r="AS110" s="8">
        <v>56.06264837124088</v>
      </c>
      <c r="AT110" s="8">
        <v>58.66230537142761</v>
      </c>
      <c r="AU110" s="8">
        <v>63.648906780336176</v>
      </c>
      <c r="AV110" s="8">
        <v>60.96460636140044</v>
      </c>
      <c r="AW110" s="8">
        <v>85.2534971135658</v>
      </c>
      <c r="AX110" s="8">
        <v>92.91415903774003</v>
      </c>
      <c r="AY110" s="8">
        <v>101.70509447248048</v>
      </c>
      <c r="AZ110" s="8">
        <v>104.31664877195594</v>
      </c>
      <c r="BA110" s="8">
        <v>110.82063217120924</v>
      </c>
      <c r="BB110" s="8">
        <v>112.73035965775789</v>
      </c>
      <c r="BC110" s="8">
        <v>131.90511526412712</v>
      </c>
      <c r="BD110" s="8">
        <v>147.68976771411147</v>
      </c>
      <c r="BE110" s="8">
        <v>154.0081949040053</v>
      </c>
      <c r="BF110" s="8">
        <v>144.0847206630601</v>
      </c>
      <c r="BG110" s="8">
        <v>135.9845411373456</v>
      </c>
      <c r="BH110" s="8">
        <v>110.97574506008323</v>
      </c>
      <c r="BI110" s="8">
        <v>63.73033640233851</v>
      </c>
      <c r="BJ110" s="8">
        <v>64.68134836206912</v>
      </c>
      <c r="BK110" s="8">
        <v>53.77436835570992</v>
      </c>
      <c r="BL110" s="8">
        <v>58.89575421033115</v>
      </c>
      <c r="BM110" s="8">
        <v>63.29894377013679</v>
      </c>
      <c r="BN110" s="8">
        <v>58.73574415855805</v>
      </c>
      <c r="BO110" s="8">
        <v>68.07872690343792</v>
      </c>
      <c r="BP110" s="8">
        <v>65.14654492020337</v>
      </c>
      <c r="BQ110" s="8">
        <v>73.09688469055747</v>
      </c>
      <c r="BR110" s="8">
        <v>68.76329217310293</v>
      </c>
      <c r="BS110" s="8">
        <v>95.32770757871698</v>
      </c>
      <c r="BT110" s="8">
        <v>63.44164796988588</v>
      </c>
      <c r="BU110" s="8">
        <v>73.09133238191978</v>
      </c>
      <c r="BV110" s="8">
        <v>81.95336486045312</v>
      </c>
      <c r="BW110" s="8">
        <v>82.28284920068843</v>
      </c>
      <c r="BX110" s="8">
        <v>80.29015252343629</v>
      </c>
      <c r="BY110" s="8">
        <v>82.43811739227588</v>
      </c>
      <c r="BZ110" s="8">
        <v>50.84581595890086</v>
      </c>
      <c r="CA110" s="8">
        <v>51.79535864990976</v>
      </c>
      <c r="CB110" s="8">
        <v>52.70465053449698</v>
      </c>
      <c r="CC110" s="8">
        <v>53.58676253217891</v>
      </c>
      <c r="CD110" s="8">
        <v>54.41252169836571</v>
      </c>
      <c r="CE110" s="8">
        <v>55.19582995107885</v>
      </c>
      <c r="CF110" s="8">
        <v>55.894009748095414</v>
      </c>
      <c r="CG110" s="8">
        <v>56.536029442302606</v>
      </c>
      <c r="CH110" s="8">
        <v>57.32306920566043</v>
      </c>
      <c r="CI110" s="8">
        <v>58.08571334151566</v>
      </c>
      <c r="CJ110" s="8">
        <v>58.826136942908306</v>
      </c>
      <c r="CK110" s="8">
        <v>59.57578254672626</v>
      </c>
      <c r="CL110" s="8">
        <v>60.30936721757553</v>
      </c>
      <c r="CM110" s="8">
        <v>61.05962897601239</v>
      </c>
      <c r="CN110" s="8">
        <v>61.81690168986188</v>
      </c>
      <c r="CO110" s="8">
        <v>62.61544174718529</v>
      </c>
      <c r="CP110" s="8">
        <v>63.46149825683551</v>
      </c>
      <c r="CQ110" s="8">
        <v>64.3475019420739</v>
      </c>
      <c r="CR110" s="8">
        <v>65.35370822769983</v>
      </c>
      <c r="CS110" s="8">
        <v>66.45973737753047</v>
      </c>
      <c r="CT110" s="8">
        <v>67.70395855294191</v>
      </c>
      <c r="CU110" s="8">
        <v>69.08159199544934</v>
      </c>
      <c r="CV110" s="8">
        <v>70.58797991293795</v>
      </c>
      <c r="CW110" s="8">
        <v>72.27743230386659</v>
      </c>
      <c r="CX110" s="8">
        <v>74.11600155349333</v>
      </c>
      <c r="CY110" s="8">
        <v>76.15792201170734</v>
      </c>
      <c r="CZ110" s="16"/>
    </row>
    <row r="111" ht="15.75" customHeight="1">
      <c r="A111" s="5" t="s">
        <v>98</v>
      </c>
      <c r="B111" s="5" t="s">
        <v>64</v>
      </c>
      <c r="C111" s="8">
        <v>47.24444857474468</v>
      </c>
      <c r="D111" s="8">
        <v>49.32874549164179</v>
      </c>
      <c r="E111" s="8">
        <v>51.223560870639155</v>
      </c>
      <c r="F111" s="8">
        <v>53.201563266275436</v>
      </c>
      <c r="G111" s="8">
        <v>56.49438267489891</v>
      </c>
      <c r="H111" s="8">
        <v>61.91540325920113</v>
      </c>
      <c r="I111" s="8">
        <v>63.8055971372741</v>
      </c>
      <c r="J111" s="8">
        <v>59.66126618333291</v>
      </c>
      <c r="K111" s="8">
        <v>63.01647585443556</v>
      </c>
      <c r="L111" s="8">
        <v>69.2058209674166</v>
      </c>
      <c r="M111" s="8">
        <v>64.153365081834</v>
      </c>
      <c r="N111" s="8">
        <v>65.65535288225873</v>
      </c>
      <c r="O111" s="8">
        <v>68.1474972557327</v>
      </c>
      <c r="P111" s="8">
        <v>73.53732270879533</v>
      </c>
      <c r="Q111" s="8">
        <v>76.4269161617663</v>
      </c>
      <c r="R111" s="8">
        <v>78.09065649454449</v>
      </c>
      <c r="S111" s="8">
        <v>79.13164957776195</v>
      </c>
      <c r="T111" s="8">
        <v>77.94045771450202</v>
      </c>
      <c r="U111" s="8">
        <v>82.28582395865389</v>
      </c>
      <c r="V111" s="8">
        <v>82.14833430615349</v>
      </c>
      <c r="W111" s="8">
        <v>77.96009909343064</v>
      </c>
      <c r="X111" s="8">
        <v>84.15984258349155</v>
      </c>
      <c r="Y111" s="8">
        <v>88.69584574077426</v>
      </c>
      <c r="Z111" s="8">
        <v>94.67260181123363</v>
      </c>
      <c r="AA111" s="8">
        <v>86.47290379614566</v>
      </c>
      <c r="AB111" s="8">
        <v>73.49110769955149</v>
      </c>
      <c r="AC111" s="8">
        <v>77.99822647605681</v>
      </c>
      <c r="AD111" s="8">
        <v>84.83573709368268</v>
      </c>
      <c r="AE111" s="8">
        <v>91.60739132313606</v>
      </c>
      <c r="AF111" s="8">
        <v>91.23304974826098</v>
      </c>
      <c r="AG111" s="8">
        <v>81.07614609169643</v>
      </c>
      <c r="AH111" s="8">
        <v>76.36105977359385</v>
      </c>
      <c r="AI111" s="8">
        <v>68.82801326684822</v>
      </c>
      <c r="AJ111" s="8">
        <v>76.06759446489548</v>
      </c>
      <c r="AK111" s="8">
        <v>88.02341735627641</v>
      </c>
      <c r="AL111" s="8">
        <v>91.0851617186807</v>
      </c>
      <c r="AM111" s="8">
        <v>95.70781801829563</v>
      </c>
      <c r="AN111" s="8">
        <v>97.28721595920378</v>
      </c>
      <c r="AO111" s="8">
        <v>96.8793685026269</v>
      </c>
      <c r="AP111" s="8">
        <v>95.21909429554202</v>
      </c>
      <c r="AQ111" s="8">
        <v>93.54380021045289</v>
      </c>
      <c r="AR111" s="8">
        <v>82.95594159268956</v>
      </c>
      <c r="AS111" s="8">
        <v>88.00377597734779</v>
      </c>
      <c r="AT111" s="8">
        <v>92.0845612935787</v>
      </c>
      <c r="AU111" s="8">
        <v>99.91222848425379</v>
      </c>
      <c r="AV111" s="8">
        <v>95.69857501644684</v>
      </c>
      <c r="AW111" s="8">
        <v>92.31032723315603</v>
      </c>
      <c r="AX111" s="8">
        <v>85.06455161990954</v>
      </c>
      <c r="AY111" s="8">
        <v>102.20923143809082</v>
      </c>
      <c r="AZ111" s="8">
        <v>92.1897187407134</v>
      </c>
      <c r="BA111" s="8">
        <v>78.02517423206935</v>
      </c>
      <c r="BB111" s="8">
        <v>67.35912392827504</v>
      </c>
      <c r="BC111" s="8">
        <v>47.15994293573033</v>
      </c>
      <c r="BD111" s="8">
        <v>39.733647066824545</v>
      </c>
      <c r="BE111" s="8">
        <v>29.85823071111325</v>
      </c>
      <c r="BF111" s="8">
        <v>37.95794478933935</v>
      </c>
      <c r="BG111" s="8">
        <v>105.37829658716365</v>
      </c>
      <c r="BH111" s="8">
        <v>85.141864451221</v>
      </c>
      <c r="BI111" s="8">
        <v>89.10493463135498</v>
      </c>
      <c r="BJ111" s="8">
        <v>32.29949836603649</v>
      </c>
      <c r="BK111" s="8">
        <v>33.577005775008715</v>
      </c>
      <c r="BL111" s="8">
        <v>43.17838254998438</v>
      </c>
      <c r="BM111" s="8">
        <v>41.16106310291607</v>
      </c>
      <c r="BN111" s="8">
        <v>23.893743209770598</v>
      </c>
      <c r="BO111" s="8">
        <v>18.857897046911027</v>
      </c>
      <c r="BP111" s="8">
        <v>24.796052278084307</v>
      </c>
      <c r="BQ111" s="8">
        <v>20.088608234041907</v>
      </c>
      <c r="BR111" s="8">
        <v>26.941453464813883</v>
      </c>
      <c r="BS111" s="8">
        <v>19.774409724075742</v>
      </c>
      <c r="BT111" s="8">
        <v>29.476719808069134</v>
      </c>
      <c r="BU111" s="8">
        <v>31.748776362511755</v>
      </c>
      <c r="BV111" s="8">
        <v>35.80830628956546</v>
      </c>
      <c r="BW111" s="8">
        <v>24.159044674069285</v>
      </c>
      <c r="BX111" s="8">
        <v>27.759030306541778</v>
      </c>
      <c r="BY111" s="8">
        <v>28.501654651091393</v>
      </c>
      <c r="BZ111" s="8">
        <v>93.95380516959722</v>
      </c>
      <c r="CA111" s="8">
        <v>95.84642975899988</v>
      </c>
      <c r="CB111" s="8">
        <v>97.66089543889302</v>
      </c>
      <c r="CC111" s="8">
        <v>99.41118402238044</v>
      </c>
      <c r="CD111" s="8">
        <v>101.0683605171298</v>
      </c>
      <c r="CE111" s="8">
        <v>102.64675762171646</v>
      </c>
      <c r="CF111" s="8">
        <v>104.10270437332383</v>
      </c>
      <c r="CG111" s="8">
        <v>105.46494681950662</v>
      </c>
      <c r="CH111" s="8">
        <v>106.9394397961787</v>
      </c>
      <c r="CI111" s="8">
        <v>108.35200950664967</v>
      </c>
      <c r="CJ111" s="8">
        <v>109.70271021436838</v>
      </c>
      <c r="CK111" s="8">
        <v>111.02108397378379</v>
      </c>
      <c r="CL111" s="8">
        <v>112.27689082754114</v>
      </c>
      <c r="CM111" s="8">
        <v>113.49889640661695</v>
      </c>
      <c r="CN111" s="8">
        <v>114.67045694156423</v>
      </c>
      <c r="CO111" s="8">
        <v>115.81950744704773</v>
      </c>
      <c r="CP111" s="8">
        <v>116.9433357352118</v>
      </c>
      <c r="CQ111" s="8">
        <v>118.0229884025448</v>
      </c>
      <c r="CR111" s="8">
        <v>119.13129588095126</v>
      </c>
      <c r="CS111" s="8">
        <v>120.233353382102</v>
      </c>
      <c r="CT111" s="8">
        <v>121.35543244083601</v>
      </c>
      <c r="CU111" s="8">
        <v>122.4767200409442</v>
      </c>
      <c r="CV111" s="8">
        <v>123.5753343336828</v>
      </c>
      <c r="CW111" s="8">
        <v>124.69242225780272</v>
      </c>
      <c r="CX111" s="8">
        <v>125.77356425193102</v>
      </c>
      <c r="CY111" s="8">
        <v>126.85981277960309</v>
      </c>
      <c r="CZ111" s="16"/>
    </row>
    <row r="112" ht="15.75" customHeight="1">
      <c r="A112" s="5" t="s">
        <v>98</v>
      </c>
      <c r="B112" s="5" t="s">
        <v>65</v>
      </c>
      <c r="C112" s="8">
        <v>48.0532162681965</v>
      </c>
      <c r="D112" s="8">
        <v>50.17319382188378</v>
      </c>
      <c r="E112" s="8">
        <v>52.10044614341766</v>
      </c>
      <c r="F112" s="8">
        <v>54.112309542482315</v>
      </c>
      <c r="G112" s="8">
        <v>57.46149802807474</v>
      </c>
      <c r="H112" s="8">
        <v>62.97531991382902</v>
      </c>
      <c r="I112" s="8">
        <v>64.89787161994452</v>
      </c>
      <c r="J112" s="8">
        <v>60.68259474351645</v>
      </c>
      <c r="K112" s="8">
        <v>64.09524153725694</v>
      </c>
      <c r="L112" s="8">
        <v>70.39054073631611</v>
      </c>
      <c r="M112" s="8">
        <v>65.25159293017727</v>
      </c>
      <c r="N112" s="8">
        <v>66.77929294114925</v>
      </c>
      <c r="O112" s="8">
        <v>69.31409980550816</v>
      </c>
      <c r="P112" s="8">
        <v>74.7961925371884</v>
      </c>
      <c r="Q112" s="8">
        <v>77.73525232752758</v>
      </c>
      <c r="R112" s="8">
        <v>79.4274738781427</v>
      </c>
      <c r="S112" s="8">
        <v>80.48628750113176</v>
      </c>
      <c r="T112" s="8">
        <v>79.2747038770455</v>
      </c>
      <c r="U112" s="8">
        <v>83.69445752417292</v>
      </c>
      <c r="V112" s="8">
        <v>83.55461421547625</v>
      </c>
      <c r="W112" s="8">
        <v>79.29468149257359</v>
      </c>
      <c r="X112" s="8">
        <v>85.60055707632412</v>
      </c>
      <c r="Y112" s="8">
        <v>90.21421110945951</v>
      </c>
      <c r="Z112" s="8">
        <v>96.29328199927342</v>
      </c>
      <c r="AA112" s="8">
        <v>87.95321509322098</v>
      </c>
      <c r="AB112" s="8">
        <v>74.74918638300464</v>
      </c>
      <c r="AC112" s="8">
        <v>79.3334615697752</v>
      </c>
      <c r="AD112" s="8">
        <v>86.28802208126152</v>
      </c>
      <c r="AE112" s="8">
        <v>93.17559882303598</v>
      </c>
      <c r="AF112" s="8">
        <v>92.79484897414757</v>
      </c>
      <c r="AG112" s="8">
        <v>82.46407143841317</v>
      </c>
      <c r="AH112" s="8">
        <v>77.66826855781574</v>
      </c>
      <c r="AI112" s="8">
        <v>70.00626542586393</v>
      </c>
      <c r="AJ112" s="8">
        <v>77.3697794787489</v>
      </c>
      <c r="AK112" s="8">
        <v>89.5302715660859</v>
      </c>
      <c r="AL112" s="8">
        <v>92.64442928075957</v>
      </c>
      <c r="AM112" s="8">
        <v>97.3462198529895</v>
      </c>
      <c r="AN112" s="8">
        <v>98.95265517221927</v>
      </c>
      <c r="AO112" s="8">
        <v>98.53782586154763</v>
      </c>
      <c r="AP112" s="8">
        <v>96.8491297724963</v>
      </c>
      <c r="AQ112" s="8">
        <v>95.14515668333524</v>
      </c>
      <c r="AR112" s="8">
        <v>84.37604675983734</v>
      </c>
      <c r="AS112" s="8">
        <v>89.51029395055781</v>
      </c>
      <c r="AT112" s="8">
        <v>93.66093736498323</v>
      </c>
      <c r="AU112" s="8">
        <v>101.62260472985646</v>
      </c>
      <c r="AV112" s="8">
        <v>97.33681862215273</v>
      </c>
      <c r="AW112" s="8">
        <v>97.43617565327813</v>
      </c>
      <c r="AX112" s="8">
        <v>83.02128934235044</v>
      </c>
      <c r="AY112" s="8">
        <v>85.08567408942872</v>
      </c>
      <c r="AZ112" s="8">
        <v>83.49363248733066</v>
      </c>
      <c r="BA112" s="8">
        <v>80.1541935967214</v>
      </c>
      <c r="BB112" s="8">
        <v>79.76651641396705</v>
      </c>
      <c r="BC112" s="8">
        <v>64.97194180014253</v>
      </c>
      <c r="BD112" s="8">
        <v>42.546584219063966</v>
      </c>
      <c r="BE112" s="8">
        <v>36.78011138488145</v>
      </c>
      <c r="BF112" s="8">
        <v>46.9232775476005</v>
      </c>
      <c r="BG112" s="8">
        <v>94.69720627549069</v>
      </c>
      <c r="BH112" s="8">
        <v>105.02855548869584</v>
      </c>
      <c r="BI112" s="8">
        <v>115.57178596630655</v>
      </c>
      <c r="BJ112" s="8">
        <v>100.24722857189442</v>
      </c>
      <c r="BK112" s="8">
        <v>98.36599216928136</v>
      </c>
      <c r="BL112" s="8">
        <v>89.86758723968447</v>
      </c>
      <c r="BM112" s="8">
        <v>91.76999312694716</v>
      </c>
      <c r="BN112" s="8">
        <v>102.00851263167137</v>
      </c>
      <c r="BO112" s="8">
        <v>102.88911574465104</v>
      </c>
      <c r="BP112" s="8">
        <v>109.45407721671235</v>
      </c>
      <c r="BQ112" s="8">
        <v>96.42421400540059</v>
      </c>
      <c r="BR112" s="8">
        <v>102.7755389570832</v>
      </c>
      <c r="BS112" s="8">
        <v>79.11688269720725</v>
      </c>
      <c r="BT112" s="8">
        <v>103.56063222204499</v>
      </c>
      <c r="BU112" s="8">
        <v>102.68289125556845</v>
      </c>
      <c r="BV112" s="8">
        <v>97.64132884998146</v>
      </c>
      <c r="BW112" s="8">
        <v>107.07310612524226</v>
      </c>
      <c r="BX112" s="8">
        <v>96.34481717002194</v>
      </c>
      <c r="BY112" s="8">
        <v>98.92228496740313</v>
      </c>
      <c r="BZ112" s="8">
        <v>99.52202307512925</v>
      </c>
      <c r="CA112" s="8">
        <v>99.5702547770843</v>
      </c>
      <c r="CB112" s="8">
        <v>99.59221291610356</v>
      </c>
      <c r="CC112" s="8">
        <v>99.60577809574352</v>
      </c>
      <c r="CD112" s="8">
        <v>99.58498089970999</v>
      </c>
      <c r="CE112" s="8">
        <v>99.542828869181</v>
      </c>
      <c r="CF112" s="8">
        <v>99.43469846434982</v>
      </c>
      <c r="CG112" s="8">
        <v>99.28313331229674</v>
      </c>
      <c r="CH112" s="8">
        <v>99.2754377115225</v>
      </c>
      <c r="CI112" s="8">
        <v>99.23891344503954</v>
      </c>
      <c r="CJ112" s="8">
        <v>99.16729594950266</v>
      </c>
      <c r="CK112" s="8">
        <v>99.0835615157539</v>
      </c>
      <c r="CL112" s="8">
        <v>98.95777608780554</v>
      </c>
      <c r="CM112" s="8">
        <v>98.81859278208867</v>
      </c>
      <c r="CN112" s="8">
        <v>98.65675577447291</v>
      </c>
      <c r="CO112" s="8">
        <v>98.50838156659029</v>
      </c>
      <c r="CP112" s="8">
        <v>98.38545611706104</v>
      </c>
      <c r="CQ112" s="8">
        <v>98.28913583346184</v>
      </c>
      <c r="CR112" s="8">
        <v>98.30636771667287</v>
      </c>
      <c r="CS112" s="8">
        <v>98.42841882277844</v>
      </c>
      <c r="CT112" s="8">
        <v>98.70285894061817</v>
      </c>
      <c r="CU112" s="8">
        <v>99.13536192178253</v>
      </c>
      <c r="CV112" s="8">
        <v>99.73068242259069</v>
      </c>
      <c r="CW112" s="8">
        <v>100.5481784285248</v>
      </c>
      <c r="CX112" s="8">
        <v>101.56178425753205</v>
      </c>
      <c r="CY112" s="8">
        <v>102.82784180647832</v>
      </c>
      <c r="CZ112" s="16"/>
    </row>
    <row r="113" ht="15.75" customHeight="1">
      <c r="A113" s="10" t="s">
        <v>98</v>
      </c>
      <c r="B113" s="10" t="s">
        <v>66</v>
      </c>
      <c r="C113" s="11">
        <v>125.39465646090139</v>
      </c>
      <c r="D113" s="11">
        <v>130.92672856125273</v>
      </c>
      <c r="E113" s="11">
        <v>135.95588501611755</v>
      </c>
      <c r="F113" s="11">
        <v>141.20583370558623</v>
      </c>
      <c r="G113" s="11">
        <v>149.94552632532088</v>
      </c>
      <c r="H113" s="11">
        <v>164.33382028033662</v>
      </c>
      <c r="I113" s="11">
        <v>169.3507104999457</v>
      </c>
      <c r="J113" s="11">
        <v>158.35096403433585</v>
      </c>
      <c r="K113" s="11">
        <v>167.2562508300233</v>
      </c>
      <c r="L113" s="11">
        <v>183.6838063963105</v>
      </c>
      <c r="M113" s="11">
        <v>170.27374470294222</v>
      </c>
      <c r="N113" s="11">
        <v>174.26027116106678</v>
      </c>
      <c r="O113" s="11">
        <v>180.87483852273965</v>
      </c>
      <c r="P113" s="11">
        <v>195.18033538977897</v>
      </c>
      <c r="Q113" s="11">
        <v>202.84979898344784</v>
      </c>
      <c r="R113" s="11">
        <v>207.2656436755243</v>
      </c>
      <c r="S113" s="11">
        <v>210.02861316688603</v>
      </c>
      <c r="T113" s="11">
        <v>206.86699102971184</v>
      </c>
      <c r="U113" s="11">
        <v>218.4003187289476</v>
      </c>
      <c r="V113" s="11">
        <v>218.03539823008853</v>
      </c>
      <c r="W113" s="11">
        <v>206.91912252954884</v>
      </c>
      <c r="X113" s="11">
        <v>223.37427712516154</v>
      </c>
      <c r="Y113" s="11">
        <v>235.41358702869772</v>
      </c>
      <c r="Z113" s="11">
        <v>251.27689577321956</v>
      </c>
      <c r="AA113" s="11">
        <v>229.51352787067339</v>
      </c>
      <c r="AB113" s="11">
        <v>195.05767303722126</v>
      </c>
      <c r="AC113" s="11">
        <v>207.02031897040894</v>
      </c>
      <c r="AD113" s="11">
        <v>225.16821403131758</v>
      </c>
      <c r="AE113" s="11">
        <v>243.1413152398315</v>
      </c>
      <c r="AF113" s="11">
        <v>242.14775018411427</v>
      </c>
      <c r="AG113" s="11">
        <v>215.18963165075036</v>
      </c>
      <c r="AH113" s="11">
        <v>202.67500513105318</v>
      </c>
      <c r="AI113" s="11">
        <v>182.68104166415145</v>
      </c>
      <c r="AJ113" s="11">
        <v>201.8960991923119</v>
      </c>
      <c r="AK113" s="11">
        <v>233.62884979898348</v>
      </c>
      <c r="AL113" s="11">
        <v>241.75523065592972</v>
      </c>
      <c r="AM113" s="11">
        <v>254.0245324705116</v>
      </c>
      <c r="AN113" s="11">
        <v>258.2165183691702</v>
      </c>
      <c r="AO113" s="11">
        <v>257.1340231078487</v>
      </c>
      <c r="AP113" s="11">
        <v>252.7273780922141</v>
      </c>
      <c r="AQ113" s="11">
        <v>248.28086781199826</v>
      </c>
      <c r="AR113" s="11">
        <v>220.17892284103397</v>
      </c>
      <c r="AS113" s="11">
        <v>233.57671829914648</v>
      </c>
      <c r="AT113" s="11">
        <v>244.40780402998953</v>
      </c>
      <c r="AU113" s="11">
        <v>265.1837399944464</v>
      </c>
      <c r="AV113" s="11">
        <v>254.0</v>
      </c>
      <c r="AW113" s="11">
        <v>275.0</v>
      </c>
      <c r="AX113" s="11">
        <v>261.0</v>
      </c>
      <c r="AY113" s="11">
        <v>289.0</v>
      </c>
      <c r="AZ113" s="11">
        <v>280.0</v>
      </c>
      <c r="BA113" s="11">
        <v>269.0</v>
      </c>
      <c r="BB113" s="11">
        <v>259.856</v>
      </c>
      <c r="BC113" s="11">
        <v>244.03699999999998</v>
      </c>
      <c r="BD113" s="11">
        <v>229.96999899999997</v>
      </c>
      <c r="BE113" s="11">
        <v>220.646537</v>
      </c>
      <c r="BF113" s="11">
        <v>228.96594299999992</v>
      </c>
      <c r="BG113" s="11">
        <v>336.06004399999995</v>
      </c>
      <c r="BH113" s="11">
        <v>301.1461650000001</v>
      </c>
      <c r="BI113" s="11">
        <v>268.407057</v>
      </c>
      <c r="BJ113" s="11">
        <v>197.22807530000003</v>
      </c>
      <c r="BK113" s="11">
        <v>185.71736629999998</v>
      </c>
      <c r="BL113" s="11">
        <v>191.941724</v>
      </c>
      <c r="BM113" s="11">
        <v>196.23000000000002</v>
      </c>
      <c r="BN113" s="11">
        <v>184.63800000000003</v>
      </c>
      <c r="BO113" s="11">
        <v>189.82573969499998</v>
      </c>
      <c r="BP113" s="11">
        <v>199.396674415</v>
      </c>
      <c r="BQ113" s="11">
        <v>189.60970692999996</v>
      </c>
      <c r="BR113" s="11">
        <v>198.480284595</v>
      </c>
      <c r="BS113" s="11">
        <v>194.21899999999997</v>
      </c>
      <c r="BT113" s="11">
        <v>196.47899999999998</v>
      </c>
      <c r="BU113" s="11">
        <v>207.523</v>
      </c>
      <c r="BV113" s="11">
        <v>215.40300000000002</v>
      </c>
      <c r="BW113" s="11">
        <v>213.515</v>
      </c>
      <c r="BX113" s="11">
        <v>204.394</v>
      </c>
      <c r="BY113" s="11">
        <v>209.8620570107704</v>
      </c>
      <c r="BZ113" s="11">
        <v>244.32164420362733</v>
      </c>
      <c r="CA113" s="11">
        <v>247.21204318599393</v>
      </c>
      <c r="CB113" s="11">
        <v>249.95775888949356</v>
      </c>
      <c r="CC113" s="11">
        <v>252.60372465030287</v>
      </c>
      <c r="CD113" s="11">
        <v>255.0658631152055</v>
      </c>
      <c r="CE113" s="11">
        <v>257.3854164419763</v>
      </c>
      <c r="CF113" s="11">
        <v>259.43141258576907</v>
      </c>
      <c r="CG113" s="11">
        <v>261.28410957410597</v>
      </c>
      <c r="CH113" s="11">
        <v>263.53794671336163</v>
      </c>
      <c r="CI113" s="11">
        <v>265.67663629320487</v>
      </c>
      <c r="CJ113" s="11">
        <v>267.69614310677935</v>
      </c>
      <c r="CK113" s="11">
        <v>269.68042803626395</v>
      </c>
      <c r="CL113" s="11">
        <v>271.5440341329222</v>
      </c>
      <c r="CM113" s="11">
        <v>273.377118164718</v>
      </c>
      <c r="CN113" s="11">
        <v>275.144114405899</v>
      </c>
      <c r="CO113" s="11">
        <v>276.9433307608233</v>
      </c>
      <c r="CP113" s="11">
        <v>278.79029010910835</v>
      </c>
      <c r="CQ113" s="11">
        <v>280.65962617808054</v>
      </c>
      <c r="CR113" s="11">
        <v>282.79137182532395</v>
      </c>
      <c r="CS113" s="11">
        <v>285.1215095824109</v>
      </c>
      <c r="CT113" s="11">
        <v>287.7622499343961</v>
      </c>
      <c r="CU113" s="11">
        <v>290.6936739581761</v>
      </c>
      <c r="CV113" s="11">
        <v>293.89399666921145</v>
      </c>
      <c r="CW113" s="11">
        <v>297.5180329901941</v>
      </c>
      <c r="CX113" s="11">
        <v>301.4513500629564</v>
      </c>
      <c r="CY113" s="11">
        <v>305.84557659778875</v>
      </c>
    </row>
    <row r="114" ht="15.75" customHeight="1">
      <c r="A114" s="5" t="s">
        <v>99</v>
      </c>
      <c r="B114" s="5" t="s">
        <v>62</v>
      </c>
      <c r="C114" s="9">
        <v>234.97937010415723</v>
      </c>
      <c r="D114" s="9">
        <v>245.346022513438</v>
      </c>
      <c r="E114" s="9">
        <v>254.77025197642052</v>
      </c>
      <c r="F114" s="9">
        <v>264.60822809875344</v>
      </c>
      <c r="G114" s="9">
        <v>280.98570003137553</v>
      </c>
      <c r="H114" s="9">
        <v>307.9481906657133</v>
      </c>
      <c r="I114" s="9">
        <v>317.3494342031763</v>
      </c>
      <c r="J114" s="9">
        <v>296.73680549359204</v>
      </c>
      <c r="K114" s="9">
        <v>313.4245874207269</v>
      </c>
      <c r="L114" s="9">
        <v>344.2084881726765</v>
      </c>
      <c r="M114" s="9">
        <v>319.07912509851644</v>
      </c>
      <c r="N114" s="9">
        <v>326.54955089234403</v>
      </c>
      <c r="O114" s="9">
        <v>338.94471122871795</v>
      </c>
      <c r="P114" s="9">
        <v>365.7520468657993</v>
      </c>
      <c r="Q114" s="9">
        <v>380.1239967968476</v>
      </c>
      <c r="R114" s="9">
        <v>388.39892998385665</v>
      </c>
      <c r="S114" s="9">
        <v>393.57650970711717</v>
      </c>
      <c r="T114" s="9">
        <v>387.6518874044739</v>
      </c>
      <c r="U114" s="9">
        <v>409.2644038741551</v>
      </c>
      <c r="V114" s="9">
        <v>408.5805725899509</v>
      </c>
      <c r="W114" s="9">
        <v>387.74957758793164</v>
      </c>
      <c r="X114" s="9">
        <v>418.58519667230007</v>
      </c>
      <c r="Y114" s="9">
        <v>441.14588256965936</v>
      </c>
      <c r="Z114" s="9">
        <v>470.8724307477134</v>
      </c>
      <c r="AA114" s="9">
        <v>430.08965239479454</v>
      </c>
      <c r="AB114" s="9">
        <v>365.52218761060465</v>
      </c>
      <c r="AC114" s="9">
        <v>387.9392114734673</v>
      </c>
      <c r="AD114" s="9">
        <v>421.94688827952245</v>
      </c>
      <c r="AE114" s="9">
        <v>455.6270156469252</v>
      </c>
      <c r="AF114" s="9">
        <v>453.76515567984814</v>
      </c>
      <c r="AG114" s="9">
        <v>403.247837869434</v>
      </c>
      <c r="AH114" s="9">
        <v>379.7964473581952</v>
      </c>
      <c r="AI114" s="9">
        <v>342.3293887614598</v>
      </c>
      <c r="AJ114" s="9">
        <v>378.33684108770893</v>
      </c>
      <c r="AK114" s="9">
        <v>437.80143040657657</v>
      </c>
      <c r="AL114" s="9">
        <v>453.0296060632252</v>
      </c>
      <c r="AM114" s="9">
        <v>476.0212780640746</v>
      </c>
      <c r="AN114" s="9">
        <v>483.8767181103533</v>
      </c>
      <c r="AO114" s="9">
        <v>481.8482101832601</v>
      </c>
      <c r="AP114" s="9">
        <v>473.5905164403907</v>
      </c>
      <c r="AQ114" s="9">
        <v>465.2581184395829</v>
      </c>
      <c r="AR114" s="9">
        <v>412.5973630744782</v>
      </c>
      <c r="AS114" s="9">
        <v>437.70374022311887</v>
      </c>
      <c r="AT114" s="9">
        <v>458.00031245681043</v>
      </c>
      <c r="AU114" s="9">
        <v>496.93272380541197</v>
      </c>
      <c r="AV114" s="9">
        <v>475.9753062130355</v>
      </c>
      <c r="AW114" s="9">
        <v>537.8306317953875</v>
      </c>
      <c r="AX114" s="9">
        <v>607.5356383500354</v>
      </c>
      <c r="AY114" s="9">
        <v>663.9991631766223</v>
      </c>
      <c r="AZ114" s="9">
        <v>662.4792560131194</v>
      </c>
      <c r="BA114" s="9">
        <v>660.8062182938464</v>
      </c>
      <c r="BB114" s="9">
        <v>597.6795210673351</v>
      </c>
      <c r="BC114" s="9">
        <v>697.8066142021311</v>
      </c>
      <c r="BD114" s="9">
        <v>617.8756383484991</v>
      </c>
      <c r="BE114" s="9">
        <v>650.904401494195</v>
      </c>
      <c r="BF114" s="9">
        <v>790.8867570122902</v>
      </c>
      <c r="BG114" s="9">
        <v>704.300898477935</v>
      </c>
      <c r="BH114" s="9">
        <v>592.2107226745845</v>
      </c>
      <c r="BI114" s="9">
        <v>470.8947438203347</v>
      </c>
      <c r="BJ114" s="9">
        <v>334.10303711829374</v>
      </c>
      <c r="BK114" s="9">
        <v>349.3905333507346</v>
      </c>
      <c r="BL114" s="9">
        <v>312.52996104104056</v>
      </c>
      <c r="BM114" s="9">
        <v>414.7938909886877</v>
      </c>
      <c r="BN114" s="9">
        <v>410.74871950391565</v>
      </c>
      <c r="BO114" s="9">
        <v>531.6298302950438</v>
      </c>
      <c r="BP114" s="9">
        <v>573.6460274480589</v>
      </c>
      <c r="BQ114" s="9">
        <v>415.0591318951312</v>
      </c>
      <c r="BR114" s="9">
        <v>434.31368608634585</v>
      </c>
      <c r="BS114" s="9">
        <v>468.1506034803931</v>
      </c>
      <c r="BT114" s="9">
        <v>476.7015860993841</v>
      </c>
      <c r="BU114" s="9">
        <v>503.10157923138695</v>
      </c>
      <c r="BV114" s="9">
        <v>594.0783750614721</v>
      </c>
      <c r="BW114" s="9">
        <v>605.649013808114</v>
      </c>
      <c r="BX114" s="9">
        <v>581.4610846803549</v>
      </c>
      <c r="BY114" s="9">
        <v>597.0166409128108</v>
      </c>
      <c r="BZ114" s="9">
        <v>370.5337061286482</v>
      </c>
      <c r="CA114" s="9">
        <v>378.1193321960236</v>
      </c>
      <c r="CB114" s="9">
        <v>385.40575974901003</v>
      </c>
      <c r="CC114" s="9">
        <v>392.4783606882629</v>
      </c>
      <c r="CD114" s="9">
        <v>399.1361864975552</v>
      </c>
      <c r="CE114" s="9">
        <v>405.4706834618846</v>
      </c>
      <c r="CF114" s="9">
        <v>411.1896784788696</v>
      </c>
      <c r="CG114" s="9">
        <v>416.4870270947431</v>
      </c>
      <c r="CH114" s="9">
        <v>422.7243446692082</v>
      </c>
      <c r="CI114" s="9">
        <v>428.7496198371955</v>
      </c>
      <c r="CJ114" s="9">
        <v>434.5743203075617</v>
      </c>
      <c r="CK114" s="9">
        <v>440.407811436904</v>
      </c>
      <c r="CL114" s="9">
        <v>446.0740516969745</v>
      </c>
      <c r="CM114" s="9">
        <v>451.78940021360904</v>
      </c>
      <c r="CN114" s="9">
        <v>457.4814563338805</v>
      </c>
      <c r="CO114" s="9">
        <v>463.3740700447961</v>
      </c>
      <c r="CP114" s="9">
        <v>469.4994840842119</v>
      </c>
      <c r="CQ114" s="9">
        <v>475.79442342819675</v>
      </c>
      <c r="CR114" s="9">
        <v>482.7887439510814</v>
      </c>
      <c r="CS114" s="9">
        <v>490.32824683639774</v>
      </c>
      <c r="CT114" s="9">
        <v>498.65489191638335</v>
      </c>
      <c r="CU114" s="9">
        <v>507.71658295213274</v>
      </c>
      <c r="CV114" s="9">
        <v>517.4607824740815</v>
      </c>
      <c r="CW114" s="9">
        <v>528.2334108216091</v>
      </c>
      <c r="CX114" s="9">
        <v>539.7824362649699</v>
      </c>
      <c r="CY114" s="9">
        <v>552.4533031855972</v>
      </c>
      <c r="CZ114" s="16"/>
    </row>
    <row r="115" ht="15.75" customHeight="1">
      <c r="A115" s="5" t="s">
        <v>99</v>
      </c>
      <c r="B115" s="5" t="s">
        <v>64</v>
      </c>
      <c r="C115" s="8">
        <v>227.1394233387407</v>
      </c>
      <c r="D115" s="8">
        <v>237.1601985631932</v>
      </c>
      <c r="E115" s="8">
        <v>246.26999422178642</v>
      </c>
      <c r="F115" s="8">
        <v>255.77973212880565</v>
      </c>
      <c r="G115" s="8">
        <v>271.61077946233655</v>
      </c>
      <c r="H115" s="8">
        <v>297.6736826514337</v>
      </c>
      <c r="I115" s="8">
        <v>306.7612592962255</v>
      </c>
      <c r="J115" s="8">
        <v>286.836358669778</v>
      </c>
      <c r="K115" s="8">
        <v>302.9673626896284</v>
      </c>
      <c r="L115" s="8">
        <v>332.7241769232161</v>
      </c>
      <c r="M115" s="8">
        <v>308.4332400847843</v>
      </c>
      <c r="N115" s="8">
        <v>315.65441957025456</v>
      </c>
      <c r="O115" s="8">
        <v>327.6360227626848</v>
      </c>
      <c r="P115" s="8">
        <v>353.54894760862214</v>
      </c>
      <c r="Q115" s="8">
        <v>367.44138598797673</v>
      </c>
      <c r="R115" s="8">
        <v>375.4402309564976</v>
      </c>
      <c r="S115" s="8">
        <v>380.4450638152735</v>
      </c>
      <c r="T115" s="8">
        <v>374.7181130079506</v>
      </c>
      <c r="U115" s="8">
        <v>395.60954073476097</v>
      </c>
      <c r="V115" s="8">
        <v>394.94852507416795</v>
      </c>
      <c r="W115" s="8">
        <v>374.8125438166067</v>
      </c>
      <c r="X115" s="8">
        <v>404.61935083124774</v>
      </c>
      <c r="Y115" s="8">
        <v>426.42731287736774</v>
      </c>
      <c r="Z115" s="8">
        <v>455.16205247608895</v>
      </c>
      <c r="AA115" s="8">
        <v>415.7399672388718</v>
      </c>
      <c r="AB115" s="8">
        <v>353.3267574706077</v>
      </c>
      <c r="AC115" s="8">
        <v>374.9958506804687</v>
      </c>
      <c r="AD115" s="8">
        <v>407.8688815997093</v>
      </c>
      <c r="AE115" s="8">
        <v>440.42529157227926</v>
      </c>
      <c r="AF115" s="8">
        <v>438.62555145436204</v>
      </c>
      <c r="AG115" s="8">
        <v>389.79371387223233</v>
      </c>
      <c r="AH115" s="8">
        <v>367.12476504130615</v>
      </c>
      <c r="AI115" s="8">
        <v>330.9077725449478</v>
      </c>
      <c r="AJ115" s="8">
        <v>365.7138576649143</v>
      </c>
      <c r="AK115" s="8">
        <v>423.19444636925726</v>
      </c>
      <c r="AL115" s="8">
        <v>437.9145430127158</v>
      </c>
      <c r="AM115" s="8">
        <v>460.139111567613</v>
      </c>
      <c r="AN115" s="8">
        <v>467.7324595342575</v>
      </c>
      <c r="AO115" s="8">
        <v>465.7716315662798</v>
      </c>
      <c r="AP115" s="8">
        <v>457.78945085810994</v>
      </c>
      <c r="AQ115" s="8">
        <v>449.73505835508547</v>
      </c>
      <c r="AR115" s="8">
        <v>398.8312977359708</v>
      </c>
      <c r="AS115" s="8">
        <v>423.1000155606011</v>
      </c>
      <c r="AT115" s="8">
        <v>442.71940474727865</v>
      </c>
      <c r="AU115" s="8">
        <v>480.35285937347925</v>
      </c>
      <c r="AV115" s="8">
        <v>460.09467354001004</v>
      </c>
      <c r="AW115" s="8">
        <v>446.527683714075</v>
      </c>
      <c r="AX115" s="8">
        <v>544.5282420368873</v>
      </c>
      <c r="AY115" s="8">
        <v>725.6037943628716</v>
      </c>
      <c r="AZ115" s="8">
        <v>629.2918351567135</v>
      </c>
      <c r="BA115" s="8">
        <v>649.3781252279178</v>
      </c>
      <c r="BB115" s="8">
        <v>705.3767799562759</v>
      </c>
      <c r="BC115" s="8">
        <v>561.0749232385865</v>
      </c>
      <c r="BD115" s="8">
        <v>595.854458990247</v>
      </c>
      <c r="BE115" s="8">
        <v>722.6734866798396</v>
      </c>
      <c r="BF115" s="8">
        <v>551.0090660001043</v>
      </c>
      <c r="BG115" s="8">
        <v>574.6353443627247</v>
      </c>
      <c r="BH115" s="8">
        <v>545.8432682740008</v>
      </c>
      <c r="BI115" s="8">
        <v>506.5497310456906</v>
      </c>
      <c r="BJ115" s="8">
        <v>250.5915951898109</v>
      </c>
      <c r="BK115" s="8">
        <v>160.66970973385207</v>
      </c>
      <c r="BL115" s="8">
        <v>160.8200878742313</v>
      </c>
      <c r="BM115" s="8">
        <v>145.00721269983086</v>
      </c>
      <c r="BN115" s="8">
        <v>125.13572825199978</v>
      </c>
      <c r="BO115" s="8">
        <v>128.38845365632702</v>
      </c>
      <c r="BP115" s="8">
        <v>169.0171498989305</v>
      </c>
      <c r="BQ115" s="8">
        <v>285.33640409608097</v>
      </c>
      <c r="BR115" s="8">
        <v>305.1685322159451</v>
      </c>
      <c r="BS115" s="8">
        <v>234.79497686184504</v>
      </c>
      <c r="BT115" s="8">
        <v>293.06920373765394</v>
      </c>
      <c r="BU115" s="8">
        <v>304.9747640645512</v>
      </c>
      <c r="BV115" s="8">
        <v>352.0544715614725</v>
      </c>
      <c r="BW115" s="8">
        <v>279.74961559015065</v>
      </c>
      <c r="BX115" s="8">
        <v>322.37240377457374</v>
      </c>
      <c r="BY115" s="8">
        <v>330.9966817990679</v>
      </c>
      <c r="BZ115" s="8">
        <v>511.98808255251424</v>
      </c>
      <c r="CA115" s="8">
        <v>522.925417175953</v>
      </c>
      <c r="CB115" s="8">
        <v>533.5518838942589</v>
      </c>
      <c r="CC115" s="8">
        <v>543.9509901861384</v>
      </c>
      <c r="CD115" s="8">
        <v>553.9613458945641</v>
      </c>
      <c r="CE115" s="8">
        <v>563.6687700178773</v>
      </c>
      <c r="CF115" s="8">
        <v>572.8276505647918</v>
      </c>
      <c r="CG115" s="8">
        <v>581.6076360759034</v>
      </c>
      <c r="CH115" s="8">
        <v>591.1998160197836</v>
      </c>
      <c r="CI115" s="8">
        <v>600.6170221887442</v>
      </c>
      <c r="CJ115" s="8">
        <v>609.8725751949278</v>
      </c>
      <c r="CK115" s="8">
        <v>619.1532560035848</v>
      </c>
      <c r="CL115" s="8">
        <v>628.3049501987807</v>
      </c>
      <c r="CM115" s="8">
        <v>637.5178302303284</v>
      </c>
      <c r="CN115" s="8">
        <v>646.7236732929414</v>
      </c>
      <c r="CO115" s="8">
        <v>656.1160945570373</v>
      </c>
      <c r="CP115" s="8">
        <v>665.7144765156118</v>
      </c>
      <c r="CQ115" s="8">
        <v>675.4451546355449</v>
      </c>
      <c r="CR115" s="8">
        <v>685.7706443699972</v>
      </c>
      <c r="CS115" s="8">
        <v>696.5253896898903</v>
      </c>
      <c r="CT115" s="8">
        <v>707.8982710875607</v>
      </c>
      <c r="CU115" s="8">
        <v>719.7980912990715</v>
      </c>
      <c r="CV115" s="8">
        <v>732.119547456452</v>
      </c>
      <c r="CW115" s="8">
        <v>745.1202846486412</v>
      </c>
      <c r="CX115" s="8">
        <v>758.4847713930794</v>
      </c>
      <c r="CY115" s="8">
        <v>772.450137590873</v>
      </c>
      <c r="CZ115" s="16"/>
    </row>
    <row r="116" ht="15.75" customHeight="1">
      <c r="A116" s="5" t="s">
        <v>99</v>
      </c>
      <c r="B116" s="5" t="s">
        <v>65</v>
      </c>
      <c r="C116" s="8">
        <v>233.96965384005864</v>
      </c>
      <c r="D116" s="8">
        <v>244.2917603067008</v>
      </c>
      <c r="E116" s="8">
        <v>253.67549345819373</v>
      </c>
      <c r="F116" s="8">
        <v>263.4711953821912</v>
      </c>
      <c r="G116" s="8">
        <v>279.7782926271636</v>
      </c>
      <c r="H116" s="8">
        <v>306.6249243020445</v>
      </c>
      <c r="I116" s="8">
        <v>315.9857702995094</v>
      </c>
      <c r="J116" s="8">
        <v>295.4617149248722</v>
      </c>
      <c r="K116" s="8">
        <v>312.077788749223</v>
      </c>
      <c r="L116" s="8">
        <v>342.7294097812641</v>
      </c>
      <c r="M116" s="8">
        <v>317.70802864011875</v>
      </c>
      <c r="N116" s="8">
        <v>325.146353699229</v>
      </c>
      <c r="O116" s="8">
        <v>337.48825150884494</v>
      </c>
      <c r="P116" s="8">
        <v>364.1803948940366</v>
      </c>
      <c r="Q116" s="8">
        <v>378.4905879500633</v>
      </c>
      <c r="R116" s="8">
        <v>386.7299634001546</v>
      </c>
      <c r="S116" s="8">
        <v>391.8852948449687</v>
      </c>
      <c r="T116" s="8">
        <v>385.9861308942436</v>
      </c>
      <c r="U116" s="8">
        <v>407.50577746910017</v>
      </c>
      <c r="V116" s="8">
        <v>406.8248846367662</v>
      </c>
      <c r="W116" s="8">
        <v>386.0834012988627</v>
      </c>
      <c r="X116" s="8">
        <v>416.78651842746694</v>
      </c>
      <c r="Y116" s="8">
        <v>439.2502601059798</v>
      </c>
      <c r="Z116" s="8">
        <v>468.8490720527315</v>
      </c>
      <c r="AA116" s="8">
        <v>428.24153901849667</v>
      </c>
      <c r="AB116" s="8">
        <v>363.95152335375633</v>
      </c>
      <c r="AC116" s="8">
        <v>386.272220319594</v>
      </c>
      <c r="AD116" s="8">
        <v>420.13376470406655</v>
      </c>
      <c r="AE116" s="8">
        <v>453.66916714363964</v>
      </c>
      <c r="AF116" s="8">
        <v>451.81530766736904</v>
      </c>
      <c r="AG116" s="8">
        <v>401.51506490226296</v>
      </c>
      <c r="AH116" s="8">
        <v>378.1644460051638</v>
      </c>
      <c r="AI116" s="8">
        <v>340.85838493947256</v>
      </c>
      <c r="AJ116" s="8">
        <v>376.7111117243839</v>
      </c>
      <c r="AK116" s="8">
        <v>435.92017919490127</v>
      </c>
      <c r="AL116" s="8">
        <v>451.0829187384721</v>
      </c>
      <c r="AM116" s="8">
        <v>473.97579455501057</v>
      </c>
      <c r="AN116" s="8">
        <v>481.7974794440903</v>
      </c>
      <c r="AO116" s="8">
        <v>479.77768810111655</v>
      </c>
      <c r="AP116" s="8">
        <v>471.5554780165462</v>
      </c>
      <c r="AQ116" s="8">
        <v>463.2588846813848</v>
      </c>
      <c r="AR116" s="8">
        <v>410.82441480316476</v>
      </c>
      <c r="AS116" s="8">
        <v>435.82290879028216</v>
      </c>
      <c r="AT116" s="8">
        <v>456.03226579703386</v>
      </c>
      <c r="AU116" s="8">
        <v>494.79738293201217</v>
      </c>
      <c r="AV116" s="8">
        <v>473.93002024695437</v>
      </c>
      <c r="AW116" s="8">
        <v>486.6416844905375</v>
      </c>
      <c r="AX116" s="8">
        <v>545.9361196130775</v>
      </c>
      <c r="AY116" s="8">
        <v>577.3970424605061</v>
      </c>
      <c r="AZ116" s="8">
        <v>545.2289088301673</v>
      </c>
      <c r="BA116" s="8">
        <v>606.8156564782356</v>
      </c>
      <c r="BB116" s="8">
        <v>764.6036989763887</v>
      </c>
      <c r="BC116" s="8">
        <v>715.0354625592823</v>
      </c>
      <c r="BD116" s="8">
        <v>592.6898926612536</v>
      </c>
      <c r="BE116" s="8">
        <v>661.531821825965</v>
      </c>
      <c r="BF116" s="8">
        <v>621.3139469876055</v>
      </c>
      <c r="BG116" s="8">
        <v>644.95571715934</v>
      </c>
      <c r="BH116" s="8">
        <v>602.4917190514144</v>
      </c>
      <c r="BI116" s="8">
        <v>617.1687591339748</v>
      </c>
      <c r="BJ116" s="8">
        <v>567.3201836918953</v>
      </c>
      <c r="BK116" s="8">
        <v>611.7024929154135</v>
      </c>
      <c r="BL116" s="8">
        <v>600.7031050847283</v>
      </c>
      <c r="BM116" s="8">
        <v>555.9848963114814</v>
      </c>
      <c r="BN116" s="8">
        <v>796.4095522440845</v>
      </c>
      <c r="BO116" s="8">
        <v>719.3419935886295</v>
      </c>
      <c r="BP116" s="8">
        <v>690.8922511930107</v>
      </c>
      <c r="BQ116" s="8">
        <v>700.7219194287883</v>
      </c>
      <c r="BR116" s="8">
        <v>670.0147449377085</v>
      </c>
      <c r="BS116" s="8">
        <v>605.1884196577619</v>
      </c>
      <c r="BT116" s="8">
        <v>646.5122101629622</v>
      </c>
      <c r="BU116" s="8">
        <v>601.6726567040621</v>
      </c>
      <c r="BV116" s="8">
        <v>578.2231533770554</v>
      </c>
      <c r="BW116" s="8">
        <v>639.1833706017354</v>
      </c>
      <c r="BX116" s="8">
        <v>534.9345115450714</v>
      </c>
      <c r="BY116" s="8">
        <v>549.2453641442527</v>
      </c>
      <c r="BZ116" s="8">
        <v>508.99378658096975</v>
      </c>
      <c r="CA116" s="8">
        <v>509.05679537573815</v>
      </c>
      <c r="CB116" s="8">
        <v>509.0948867088737</v>
      </c>
      <c r="CC116" s="8">
        <v>509.266561029257</v>
      </c>
      <c r="CD116" s="8">
        <v>509.48519337551625</v>
      </c>
      <c r="CE116" s="8">
        <v>509.9110791757921</v>
      </c>
      <c r="CF116" s="8">
        <v>510.3739087336435</v>
      </c>
      <c r="CG116" s="8">
        <v>511.11066290011513</v>
      </c>
      <c r="CH116" s="8">
        <v>513.3399577562959</v>
      </c>
      <c r="CI116" s="8">
        <v>516.1310121593888</v>
      </c>
      <c r="CJ116" s="8">
        <v>519.5277723568433</v>
      </c>
      <c r="CK116" s="8">
        <v>523.7242904021332</v>
      </c>
      <c r="CL116" s="8">
        <v>528.5688300274996</v>
      </c>
      <c r="CM116" s="8">
        <v>534.2229577481703</v>
      </c>
      <c r="CN116" s="8">
        <v>540.5854406561921</v>
      </c>
      <c r="CO116" s="8">
        <v>547.7895280983794</v>
      </c>
      <c r="CP116" s="8">
        <v>555.7935620041862</v>
      </c>
      <c r="CQ116" s="8">
        <v>564.4668773455342</v>
      </c>
      <c r="CR116" s="8">
        <v>574.1737463097197</v>
      </c>
      <c r="CS116" s="8">
        <v>584.7013199356079</v>
      </c>
      <c r="CT116" s="8">
        <v>596.1734529075875</v>
      </c>
      <c r="CU116" s="8">
        <v>608.4729455606503</v>
      </c>
      <c r="CV116" s="8">
        <v>621.4912117621425</v>
      </c>
      <c r="CW116" s="8">
        <v>635.4632404228214</v>
      </c>
      <c r="CX116" s="8">
        <v>650.1344531885152</v>
      </c>
      <c r="CY116" s="8">
        <v>665.7622529689033</v>
      </c>
      <c r="CZ116" s="16"/>
    </row>
    <row r="117" ht="15.75" customHeight="1">
      <c r="A117" s="10" t="s">
        <v>99</v>
      </c>
      <c r="B117" s="10" t="s">
        <v>66</v>
      </c>
      <c r="C117" s="11">
        <v>696.0884472829566</v>
      </c>
      <c r="D117" s="11">
        <v>726.797981383332</v>
      </c>
      <c r="E117" s="11">
        <v>754.7157396564007</v>
      </c>
      <c r="F117" s="11">
        <v>783.8591556097504</v>
      </c>
      <c r="G117" s="11">
        <v>832.3747721208756</v>
      </c>
      <c r="H117" s="11">
        <v>912.2467976191915</v>
      </c>
      <c r="I117" s="11">
        <v>940.0964637989111</v>
      </c>
      <c r="J117" s="11">
        <v>879.0348790882422</v>
      </c>
      <c r="K117" s="11">
        <v>928.4697388595782</v>
      </c>
      <c r="L117" s="11">
        <v>1019.6620748771568</v>
      </c>
      <c r="M117" s="11">
        <v>945.2203938234195</v>
      </c>
      <c r="N117" s="11">
        <v>967.3503241618275</v>
      </c>
      <c r="O117" s="11">
        <v>1004.0689855002477</v>
      </c>
      <c r="P117" s="11">
        <v>1083.4813893684582</v>
      </c>
      <c r="Q117" s="11">
        <v>1126.0559707348875</v>
      </c>
      <c r="R117" s="11">
        <v>1150.569124340509</v>
      </c>
      <c r="S117" s="11">
        <v>1165.9068683673595</v>
      </c>
      <c r="T117" s="11">
        <v>1148.356131306668</v>
      </c>
      <c r="U117" s="11">
        <v>1212.3797220780161</v>
      </c>
      <c r="V117" s="11">
        <v>1210.353982300885</v>
      </c>
      <c r="W117" s="11">
        <v>1148.6455227034012</v>
      </c>
      <c r="X117" s="11">
        <v>1239.9910659310149</v>
      </c>
      <c r="Y117" s="11">
        <v>1306.8234555530069</v>
      </c>
      <c r="Z117" s="11">
        <v>1394.8835552765338</v>
      </c>
      <c r="AA117" s="11">
        <v>1274.0711586521631</v>
      </c>
      <c r="AB117" s="11">
        <v>1082.8004684349687</v>
      </c>
      <c r="AC117" s="11">
        <v>1149.20728247353</v>
      </c>
      <c r="AD117" s="11">
        <v>1249.9495345832984</v>
      </c>
      <c r="AE117" s="11">
        <v>1349.7214743628442</v>
      </c>
      <c r="AF117" s="11">
        <v>1344.2060148015792</v>
      </c>
      <c r="AG117" s="11">
        <v>1194.5566166439294</v>
      </c>
      <c r="AH117" s="11">
        <v>1125.0856584046653</v>
      </c>
      <c r="AI117" s="11">
        <v>1014.0955462458802</v>
      </c>
      <c r="AJ117" s="11">
        <v>1120.7618104770072</v>
      </c>
      <c r="AK117" s="11">
        <v>1296.9160559707352</v>
      </c>
      <c r="AL117" s="11">
        <v>1342.027067814413</v>
      </c>
      <c r="AM117" s="11">
        <v>1410.1361841866983</v>
      </c>
      <c r="AN117" s="11">
        <v>1433.4066570887012</v>
      </c>
      <c r="AO117" s="11">
        <v>1427.3975298506564</v>
      </c>
      <c r="AP117" s="11">
        <v>1402.9354453150468</v>
      </c>
      <c r="AQ117" s="11">
        <v>1378.2520614760533</v>
      </c>
      <c r="AR117" s="11">
        <v>1222.2530756136136</v>
      </c>
      <c r="AS117" s="11">
        <v>1296.626664574002</v>
      </c>
      <c r="AT117" s="11">
        <v>1356.7519830011229</v>
      </c>
      <c r="AU117" s="11">
        <v>1472.0829661109033</v>
      </c>
      <c r="AV117" s="11">
        <v>1410.0</v>
      </c>
      <c r="AW117" s="11">
        <v>1471.0</v>
      </c>
      <c r="AX117" s="11">
        <v>1698.0</v>
      </c>
      <c r="AY117" s="11">
        <v>1967.0</v>
      </c>
      <c r="AZ117" s="11">
        <v>1837.0000000000002</v>
      </c>
      <c r="BA117" s="11">
        <v>1917.0</v>
      </c>
      <c r="BB117" s="11">
        <v>2067.66</v>
      </c>
      <c r="BC117" s="11">
        <v>1973.917</v>
      </c>
      <c r="BD117" s="11">
        <v>1806.4199899999999</v>
      </c>
      <c r="BE117" s="11">
        <v>2035.1097099999997</v>
      </c>
      <c r="BF117" s="11">
        <v>1963.20977</v>
      </c>
      <c r="BG117" s="11">
        <v>1923.89196</v>
      </c>
      <c r="BH117" s="11">
        <v>1740.5457099999999</v>
      </c>
      <c r="BI117" s="11">
        <v>1594.6132340000001</v>
      </c>
      <c r="BJ117" s="11">
        <v>1152.0148159999999</v>
      </c>
      <c r="BK117" s="11">
        <v>1121.7627360000001</v>
      </c>
      <c r="BL117" s="11">
        <v>1074.0531540000002</v>
      </c>
      <c r="BM117" s="11">
        <v>1115.786</v>
      </c>
      <c r="BN117" s="11">
        <v>1332.2939999999999</v>
      </c>
      <c r="BO117" s="11">
        <v>1379.3602775400004</v>
      </c>
      <c r="BP117" s="11">
        <v>1433.55542854</v>
      </c>
      <c r="BQ117" s="11">
        <v>1401.1174554200006</v>
      </c>
      <c r="BR117" s="11">
        <v>1409.4969632399993</v>
      </c>
      <c r="BS117" s="11">
        <v>1308.134</v>
      </c>
      <c r="BT117" s="11">
        <v>1416.2830000000004</v>
      </c>
      <c r="BU117" s="11">
        <v>1409.7490000000003</v>
      </c>
      <c r="BV117" s="11">
        <v>1524.356</v>
      </c>
      <c r="BW117" s="11">
        <v>1524.5819999999999</v>
      </c>
      <c r="BX117" s="11">
        <v>1438.768</v>
      </c>
      <c r="BY117" s="11">
        <v>1477.2586868561314</v>
      </c>
      <c r="BZ117" s="11">
        <v>1391.5155752621322</v>
      </c>
      <c r="CA117" s="11">
        <v>1410.1015447477148</v>
      </c>
      <c r="CB117" s="11">
        <v>1428.0525303521426</v>
      </c>
      <c r="CC117" s="11">
        <v>1445.6959119036583</v>
      </c>
      <c r="CD117" s="11">
        <v>1462.5827257676356</v>
      </c>
      <c r="CE117" s="11">
        <v>1479.050532655554</v>
      </c>
      <c r="CF117" s="11">
        <v>1494.391237777305</v>
      </c>
      <c r="CG117" s="11">
        <v>1509.2053260707617</v>
      </c>
      <c r="CH117" s="11">
        <v>1527.2641184452877</v>
      </c>
      <c r="CI117" s="11">
        <v>1545.4976541853284</v>
      </c>
      <c r="CJ117" s="11">
        <v>1563.9746678593328</v>
      </c>
      <c r="CK117" s="11">
        <v>1583.285357842622</v>
      </c>
      <c r="CL117" s="11">
        <v>1602.9478319232549</v>
      </c>
      <c r="CM117" s="11">
        <v>1623.5301881921077</v>
      </c>
      <c r="CN117" s="11">
        <v>1644.790570283014</v>
      </c>
      <c r="CO117" s="11">
        <v>1667.2796927002128</v>
      </c>
      <c r="CP117" s="11">
        <v>1691.0075226040099</v>
      </c>
      <c r="CQ117" s="11">
        <v>1715.7064554092758</v>
      </c>
      <c r="CR117" s="11">
        <v>1742.7331346307983</v>
      </c>
      <c r="CS117" s="11">
        <v>1771.554956461896</v>
      </c>
      <c r="CT117" s="11">
        <v>1802.7266159115316</v>
      </c>
      <c r="CU117" s="11">
        <v>1835.9876198118545</v>
      </c>
      <c r="CV117" s="11">
        <v>1871.071541692676</v>
      </c>
      <c r="CW117" s="11">
        <v>1908.8169358930718</v>
      </c>
      <c r="CX117" s="11">
        <v>1948.4016608465645</v>
      </c>
      <c r="CY117" s="11">
        <v>1990.6656937453736</v>
      </c>
    </row>
    <row r="118" ht="15.75" customHeight="1">
      <c r="A118" s="5" t="s">
        <v>100</v>
      </c>
      <c r="B118" s="5" t="s">
        <v>62</v>
      </c>
      <c r="C118" s="8">
        <v>96.44445222288546</v>
      </c>
      <c r="D118" s="8">
        <v>100.69931984192351</v>
      </c>
      <c r="E118" s="8">
        <v>104.56738131377631</v>
      </c>
      <c r="F118" s="8">
        <v>108.60526011853969</v>
      </c>
      <c r="G118" s="8">
        <v>115.32719621291801</v>
      </c>
      <c r="H118" s="8">
        <v>126.39362574092608</v>
      </c>
      <c r="I118" s="8">
        <v>130.25225291650605</v>
      </c>
      <c r="J118" s="8">
        <v>121.7920477338622</v>
      </c>
      <c r="K118" s="8">
        <v>128.64134682792346</v>
      </c>
      <c r="L118" s="8">
        <v>141.2762281112865</v>
      </c>
      <c r="M118" s="8">
        <v>130.96218371103512</v>
      </c>
      <c r="N118" s="8">
        <v>134.02832999969894</v>
      </c>
      <c r="O118" s="8">
        <v>139.11577426481264</v>
      </c>
      <c r="P118" s="8">
        <v>150.11852229297924</v>
      </c>
      <c r="Q118" s="8">
        <v>156.0173160375547</v>
      </c>
      <c r="R118" s="8">
        <v>159.41366269576693</v>
      </c>
      <c r="S118" s="8">
        <v>161.53873793121772</v>
      </c>
      <c r="T118" s="8">
        <v>159.10704806690055</v>
      </c>
      <c r="U118" s="8">
        <v>167.9776451374117</v>
      </c>
      <c r="V118" s="8">
        <v>167.69697482329556</v>
      </c>
      <c r="W118" s="8">
        <v>159.14714382606</v>
      </c>
      <c r="X118" s="8">
        <v>171.80325227603683</v>
      </c>
      <c r="Y118" s="8">
        <v>181.06301406780148</v>
      </c>
      <c r="Z118" s="8">
        <v>193.2639177226152</v>
      </c>
      <c r="AA118" s="8">
        <v>176.52511756057908</v>
      </c>
      <c r="AB118" s="8">
        <v>150.02417933025112</v>
      </c>
      <c r="AC118" s="8">
        <v>159.2249767703107</v>
      </c>
      <c r="AD118" s="8">
        <v>173.18301810593556</v>
      </c>
      <c r="AE118" s="8">
        <v>187.00662071967284</v>
      </c>
      <c r="AF118" s="8">
        <v>186.2424427215751</v>
      </c>
      <c r="AG118" s="8">
        <v>165.50821808800328</v>
      </c>
      <c r="AH118" s="8">
        <v>155.88287731566717</v>
      </c>
      <c r="AI118" s="8">
        <v>140.50497439098413</v>
      </c>
      <c r="AJ118" s="8">
        <v>155.2837995023436</v>
      </c>
      <c r="AK118" s="8">
        <v>179.69032396010738</v>
      </c>
      <c r="AL118" s="8">
        <v>185.94054524084513</v>
      </c>
      <c r="AM118" s="8">
        <v>195.377200087725</v>
      </c>
      <c r="AN118" s="8">
        <v>198.6013708389584</v>
      </c>
      <c r="AO118" s="8">
        <v>197.76879419288275</v>
      </c>
      <c r="AP118" s="8">
        <v>194.37952325687513</v>
      </c>
      <c r="AQ118" s="8">
        <v>190.9595908579809</v>
      </c>
      <c r="AR118" s="8">
        <v>169.34561809696942</v>
      </c>
      <c r="AS118" s="8">
        <v>179.65022820094794</v>
      </c>
      <c r="AT118" s="8">
        <v>187.98071180984067</v>
      </c>
      <c r="AU118" s="8">
        <v>203.9600511219154</v>
      </c>
      <c r="AV118" s="8">
        <v>195.35833149517936</v>
      </c>
      <c r="AW118" s="8">
        <v>182.57107689461492</v>
      </c>
      <c r="AX118" s="8">
        <v>169.99754485390923</v>
      </c>
      <c r="AY118" s="8">
        <v>163.19268005592164</v>
      </c>
      <c r="AZ118" s="8">
        <v>170.92982622010365</v>
      </c>
      <c r="BA118" s="8">
        <v>205.654255763729</v>
      </c>
      <c r="BB118" s="8">
        <v>282.049534334576</v>
      </c>
      <c r="BC118" s="8">
        <v>311.0301024142398</v>
      </c>
      <c r="BD118" s="8">
        <v>301.93354519003475</v>
      </c>
      <c r="BE118" s="8">
        <v>333.35414952676126</v>
      </c>
      <c r="BF118" s="8">
        <v>373.74321117776867</v>
      </c>
      <c r="BG118" s="8">
        <v>433.45522356561924</v>
      </c>
      <c r="BH118" s="8">
        <v>241.97212710836135</v>
      </c>
      <c r="BI118" s="8">
        <v>205.98718255965514</v>
      </c>
      <c r="BJ118" s="8">
        <v>131.2141926791698</v>
      </c>
      <c r="BK118" s="8">
        <v>126.63608165973613</v>
      </c>
      <c r="BL118" s="8">
        <v>137.2795018144617</v>
      </c>
      <c r="BM118" s="8">
        <v>173.3111770828953</v>
      </c>
      <c r="BN118" s="8">
        <v>150.72681778873869</v>
      </c>
      <c r="BO118" s="8">
        <v>162.53372187765063</v>
      </c>
      <c r="BP118" s="8">
        <v>171.15360373121987</v>
      </c>
      <c r="BQ118" s="8">
        <v>179.10825955033488</v>
      </c>
      <c r="BR118" s="8">
        <v>182.91956372939086</v>
      </c>
      <c r="BS118" s="8">
        <v>181.16821867117494</v>
      </c>
      <c r="BT118" s="8">
        <v>137.65450277818502</v>
      </c>
      <c r="BU118" s="8">
        <v>164.83007382981722</v>
      </c>
      <c r="BV118" s="8">
        <v>189.83474961802625</v>
      </c>
      <c r="BW118" s="8">
        <v>222.10235703388958</v>
      </c>
      <c r="BX118" s="8">
        <v>217.64489236473338</v>
      </c>
      <c r="BY118" s="8">
        <v>223.46744429655794</v>
      </c>
      <c r="BZ118" s="8">
        <v>152.08378767766408</v>
      </c>
      <c r="CA118" s="8">
        <v>155.10462850939075</v>
      </c>
      <c r="CB118" s="8">
        <v>157.97614081584288</v>
      </c>
      <c r="CC118" s="8">
        <v>160.72886275390374</v>
      </c>
      <c r="CD118" s="8">
        <v>163.27861294511058</v>
      </c>
      <c r="CE118" s="8">
        <v>165.65773778827315</v>
      </c>
      <c r="CF118" s="8">
        <v>167.74488074771398</v>
      </c>
      <c r="CG118" s="8">
        <v>169.61257009157453</v>
      </c>
      <c r="CH118" s="8">
        <v>171.79975055083378</v>
      </c>
      <c r="CI118" s="8">
        <v>173.83993972710232</v>
      </c>
      <c r="CJ118" s="8">
        <v>175.73118444632564</v>
      </c>
      <c r="CK118" s="8">
        <v>177.5500176827445</v>
      </c>
      <c r="CL118" s="8">
        <v>179.21825979740424</v>
      </c>
      <c r="CM118" s="8">
        <v>180.81390577263664</v>
      </c>
      <c r="CN118" s="8">
        <v>182.29887926538686</v>
      </c>
      <c r="CO118" s="8">
        <v>183.75282224531838</v>
      </c>
      <c r="CP118" s="8">
        <v>185.1782028921225</v>
      </c>
      <c r="CQ118" s="8">
        <v>186.53888426965932</v>
      </c>
      <c r="CR118" s="8">
        <v>188.03492641468802</v>
      </c>
      <c r="CS118" s="8">
        <v>189.5929733230878</v>
      </c>
      <c r="CT118" s="8">
        <v>191.29741224203826</v>
      </c>
      <c r="CU118" s="8">
        <v>193.11525038454783</v>
      </c>
      <c r="CV118" s="8">
        <v>195.01347538789014</v>
      </c>
      <c r="CW118" s="8">
        <v>197.11754205967372</v>
      </c>
      <c r="CX118" s="8">
        <v>199.3153642757443</v>
      </c>
      <c r="CY118" s="8">
        <v>201.7323048141352</v>
      </c>
    </row>
    <row r="119" ht="15.75" customHeight="1">
      <c r="A119" s="5" t="s">
        <v>100</v>
      </c>
      <c r="B119" s="5" t="s">
        <v>64</v>
      </c>
      <c r="C119" s="8">
        <v>110.47996105667647</v>
      </c>
      <c r="D119" s="8">
        <v>115.35403725305817</v>
      </c>
      <c r="E119" s="8">
        <v>119.78501561340519</v>
      </c>
      <c r="F119" s="8">
        <v>124.41052473103571</v>
      </c>
      <c r="G119" s="8">
        <v>132.11070054017534</v>
      </c>
      <c r="H119" s="8">
        <v>144.7876215564852</v>
      </c>
      <c r="I119" s="8">
        <v>149.20779265253867</v>
      </c>
      <c r="J119" s="8">
        <v>139.51637839731626</v>
      </c>
      <c r="K119" s="8">
        <v>147.36245227441853</v>
      </c>
      <c r="L119" s="8">
        <v>161.83608097952762</v>
      </c>
      <c r="M119" s="8">
        <v>150.02103929062673</v>
      </c>
      <c r="N119" s="8">
        <v>153.53340018602375</v>
      </c>
      <c r="O119" s="8">
        <v>159.36121745630942</v>
      </c>
      <c r="P119" s="8">
        <v>171.96518943863794</v>
      </c>
      <c r="Q119" s="8">
        <v>178.7224314381671</v>
      </c>
      <c r="R119" s="8">
        <v>182.61304658383767</v>
      </c>
      <c r="S119" s="8">
        <v>185.04738286595511</v>
      </c>
      <c r="T119" s="8">
        <v>182.26181049429798</v>
      </c>
      <c r="U119" s="8">
        <v>192.4233407462889</v>
      </c>
      <c r="V119" s="8">
        <v>192.10182463355636</v>
      </c>
      <c r="W119" s="8">
        <v>182.30774136754547</v>
      </c>
      <c r="X119" s="8">
        <v>196.80568641731497</v>
      </c>
      <c r="Y119" s="8">
        <v>207.41301632141398</v>
      </c>
      <c r="Z119" s="8">
        <v>221.38951086902074</v>
      </c>
      <c r="AA119" s="8">
        <v>202.2147221962264</v>
      </c>
      <c r="AB119" s="8">
        <v>171.85711679570264</v>
      </c>
      <c r="AC119" s="8">
        <v>182.39690129796708</v>
      </c>
      <c r="AD119" s="8">
        <v>198.38624882024368</v>
      </c>
      <c r="AE119" s="8">
        <v>214.22159282633743</v>
      </c>
      <c r="AF119" s="8">
        <v>213.34620441856154</v>
      </c>
      <c r="AG119" s="8">
        <v>189.5945393174576</v>
      </c>
      <c r="AH119" s="8">
        <v>178.56842792198432</v>
      </c>
      <c r="AI119" s="8">
        <v>160.9525871235316</v>
      </c>
      <c r="AJ119" s="8">
        <v>177.88216663934523</v>
      </c>
      <c r="AK119" s="8">
        <v>205.84055936670546</v>
      </c>
      <c r="AL119" s="8">
        <v>213.00037196116864</v>
      </c>
      <c r="AM119" s="8">
        <v>223.81033807077128</v>
      </c>
      <c r="AN119" s="8">
        <v>227.50372064308493</v>
      </c>
      <c r="AO119" s="8">
        <v>226.54997956918098</v>
      </c>
      <c r="AP119" s="8">
        <v>222.66746987173053</v>
      </c>
      <c r="AQ119" s="8">
        <v>218.7498365653262</v>
      </c>
      <c r="AR119" s="8">
        <v>193.99039406885063</v>
      </c>
      <c r="AS119" s="8">
        <v>205.79462849345796</v>
      </c>
      <c r="AT119" s="8">
        <v>215.33744286464434</v>
      </c>
      <c r="AU119" s="8">
        <v>233.64224676180953</v>
      </c>
      <c r="AV119" s="8">
        <v>223.78872354218421</v>
      </c>
      <c r="AW119" s="8">
        <v>244.34547574910104</v>
      </c>
      <c r="AX119" s="8">
        <v>248.67565598616466</v>
      </c>
      <c r="AY119" s="8">
        <v>271.1129319231403</v>
      </c>
      <c r="AZ119" s="8">
        <v>288.5486755507633</v>
      </c>
      <c r="BA119" s="8">
        <v>255.39414211917523</v>
      </c>
      <c r="BB119" s="8">
        <v>226.2012857611434</v>
      </c>
      <c r="BC119" s="8">
        <v>177.5865426284507</v>
      </c>
      <c r="BD119" s="8">
        <v>169.882235838923</v>
      </c>
      <c r="BE119" s="8">
        <v>251.76599063012134</v>
      </c>
      <c r="BF119" s="8">
        <v>164.78347911545666</v>
      </c>
      <c r="BG119" s="8">
        <v>128.67053960259219</v>
      </c>
      <c r="BH119" s="8">
        <v>222.00291622407087</v>
      </c>
      <c r="BI119" s="8">
        <v>163.21400937230146</v>
      </c>
      <c r="BJ119" s="8">
        <v>90.51925684236974</v>
      </c>
      <c r="BK119" s="8">
        <v>94.25284747312321</v>
      </c>
      <c r="BL119" s="8">
        <v>72.87257864799618</v>
      </c>
      <c r="BM119" s="8">
        <v>71.59999666926758</v>
      </c>
      <c r="BN119" s="8">
        <v>49.82523427220712</v>
      </c>
      <c r="BO119" s="8">
        <v>47.39611871070852</v>
      </c>
      <c r="BP119" s="8">
        <v>35.872691856074375</v>
      </c>
      <c r="BQ119" s="8">
        <v>35.01038114965774</v>
      </c>
      <c r="BR119" s="8">
        <v>46.16617194630129</v>
      </c>
      <c r="BS119" s="8">
        <v>29.69582339357873</v>
      </c>
      <c r="BT119" s="8">
        <v>34.26207161825346</v>
      </c>
      <c r="BU119" s="8">
        <v>93.34696051640242</v>
      </c>
      <c r="BV119" s="8">
        <v>110.70295261009176</v>
      </c>
      <c r="BW119" s="8">
        <v>81.29496233552582</v>
      </c>
      <c r="BX119" s="8">
        <v>66.20459853496055</v>
      </c>
      <c r="BY119" s="8">
        <v>67.97573917100824</v>
      </c>
      <c r="BZ119" s="8">
        <v>203.39180660195234</v>
      </c>
      <c r="CA119" s="8">
        <v>207.19814298265555</v>
      </c>
      <c r="CB119" s="8">
        <v>210.82306968140256</v>
      </c>
      <c r="CC119" s="8">
        <v>214.3025592242593</v>
      </c>
      <c r="CD119" s="8">
        <v>217.57012002578085</v>
      </c>
      <c r="CE119" s="8">
        <v>220.66329209291143</v>
      </c>
      <c r="CF119" s="8">
        <v>223.48177791781563</v>
      </c>
      <c r="CG119" s="8">
        <v>226.098650508231</v>
      </c>
      <c r="CH119" s="8">
        <v>229.00688683064072</v>
      </c>
      <c r="CI119" s="8">
        <v>231.79650636189035</v>
      </c>
      <c r="CJ119" s="8">
        <v>234.47339762059164</v>
      </c>
      <c r="CK119" s="8">
        <v>237.1137127183447</v>
      </c>
      <c r="CL119" s="8">
        <v>239.65311951033618</v>
      </c>
      <c r="CM119" s="8">
        <v>242.1671716511628</v>
      </c>
      <c r="CN119" s="8">
        <v>244.624956311598</v>
      </c>
      <c r="CO119" s="8">
        <v>247.10051722370372</v>
      </c>
      <c r="CP119" s="8">
        <v>249.5957929677097</v>
      </c>
      <c r="CQ119" s="8">
        <v>252.0746309398728</v>
      </c>
      <c r="CR119" s="8">
        <v>254.71391740694526</v>
      </c>
      <c r="CS119" s="8">
        <v>257.43770895210946</v>
      </c>
      <c r="CT119" s="8">
        <v>260.31080478370495</v>
      </c>
      <c r="CU119" s="8">
        <v>263.2864071050062</v>
      </c>
      <c r="CV119" s="8">
        <v>266.3130910053842</v>
      </c>
      <c r="CW119" s="8">
        <v>269.48205662776127</v>
      </c>
      <c r="CX119" s="8">
        <v>272.66068531538076</v>
      </c>
      <c r="CY119" s="8">
        <v>275.9331218456864</v>
      </c>
    </row>
    <row r="120" ht="15.75" customHeight="1">
      <c r="A120" s="5" t="s">
        <v>100</v>
      </c>
      <c r="B120" s="5" t="s">
        <v>65</v>
      </c>
      <c r="C120" s="8">
        <v>142.10716986160844</v>
      </c>
      <c r="D120" s="8">
        <v>148.3765527192138</v>
      </c>
      <c r="E120" s="8">
        <v>154.07599168067324</v>
      </c>
      <c r="F120" s="8">
        <v>160.02564991361137</v>
      </c>
      <c r="G120" s="8">
        <v>169.93016274297688</v>
      </c>
      <c r="H120" s="8">
        <v>186.23611860100593</v>
      </c>
      <c r="I120" s="8">
        <v>191.92165649182766</v>
      </c>
      <c r="J120" s="8">
        <v>179.45587139746488</v>
      </c>
      <c r="K120" s="8">
        <v>189.54804868043936</v>
      </c>
      <c r="L120" s="8">
        <v>208.16505753198706</v>
      </c>
      <c r="M120" s="8">
        <v>192.96771205731503</v>
      </c>
      <c r="N120" s="8">
        <v>197.48556001456947</v>
      </c>
      <c r="O120" s="8">
        <v>204.98171235595242</v>
      </c>
      <c r="P120" s="8">
        <v>221.19383598717698</v>
      </c>
      <c r="Q120" s="8">
        <v>229.88548040340257</v>
      </c>
      <c r="R120" s="8">
        <v>234.88986583297674</v>
      </c>
      <c r="S120" s="8">
        <v>238.02108199411998</v>
      </c>
      <c r="T120" s="8">
        <v>234.43808103725132</v>
      </c>
      <c r="U120" s="8">
        <v>247.50856270435432</v>
      </c>
      <c r="V120" s="8">
        <v>247.09500585288257</v>
      </c>
      <c r="W120" s="8">
        <v>234.49716058746154</v>
      </c>
      <c r="X120" s="8">
        <v>253.14544684794404</v>
      </c>
      <c r="Y120" s="8">
        <v>266.78934767885244</v>
      </c>
      <c r="Z120" s="8">
        <v>284.76690728106564</v>
      </c>
      <c r="AA120" s="8">
        <v>260.1029327021159</v>
      </c>
      <c r="AB120" s="8">
        <v>221.0548252807999</v>
      </c>
      <c r="AC120" s="8">
        <v>234.6118444202226</v>
      </c>
      <c r="AD120" s="8">
        <v>255.1784784287086</v>
      </c>
      <c r="AE120" s="8">
        <v>275.5470221806072</v>
      </c>
      <c r="AF120" s="8">
        <v>274.421035458953</v>
      </c>
      <c r="AG120" s="8">
        <v>243.8699574649348</v>
      </c>
      <c r="AH120" s="8">
        <v>229.68739014681532</v>
      </c>
      <c r="AI120" s="8">
        <v>207.02864500735458</v>
      </c>
      <c r="AJ120" s="8">
        <v>228.80467216132095</v>
      </c>
      <c r="AK120" s="8">
        <v>264.7667419010662</v>
      </c>
      <c r="AL120" s="8">
        <v>273.97620119854645</v>
      </c>
      <c r="AM120" s="8">
        <v>287.8807471039118</v>
      </c>
      <c r="AN120" s="8">
        <v>292.6314379943478</v>
      </c>
      <c r="AO120" s="8">
        <v>291.4046685105703</v>
      </c>
      <c r="AP120" s="8">
        <v>286.4107088839744</v>
      </c>
      <c r="AQ120" s="8">
        <v>281.37157077780597</v>
      </c>
      <c r="AR120" s="8">
        <v>249.5242179468217</v>
      </c>
      <c r="AS120" s="8">
        <v>264.70766235085597</v>
      </c>
      <c r="AT120" s="8">
        <v>276.9823077239503</v>
      </c>
      <c r="AU120" s="8">
        <v>300.52724611656475</v>
      </c>
      <c r="AV120" s="8">
        <v>287.85294496263634</v>
      </c>
      <c r="AW120" s="8">
        <v>318.08344735628395</v>
      </c>
      <c r="AX120" s="8">
        <v>320.3267991599261</v>
      </c>
      <c r="AY120" s="8">
        <v>297.69438802093794</v>
      </c>
      <c r="AZ120" s="8">
        <v>324.521498229133</v>
      </c>
      <c r="BA120" s="8">
        <v>368.9516021170957</v>
      </c>
      <c r="BB120" s="8">
        <v>380.3241809042807</v>
      </c>
      <c r="BC120" s="8">
        <v>336.29535395730943</v>
      </c>
      <c r="BD120" s="8">
        <v>311.48421397104227</v>
      </c>
      <c r="BE120" s="8">
        <v>354.474096843117</v>
      </c>
      <c r="BF120" s="8">
        <v>361.57439170677486</v>
      </c>
      <c r="BG120" s="8">
        <v>337.50355083178863</v>
      </c>
      <c r="BH120" s="8">
        <v>378.62041366756796</v>
      </c>
      <c r="BI120" s="8">
        <v>339.4291980680435</v>
      </c>
      <c r="BJ120" s="8">
        <v>311.8149174784604</v>
      </c>
      <c r="BK120" s="8">
        <v>382.8207468671408</v>
      </c>
      <c r="BL120" s="8">
        <v>339.25555053754204</v>
      </c>
      <c r="BM120" s="8">
        <v>366.6218262478371</v>
      </c>
      <c r="BN120" s="8">
        <v>388.50194793905416</v>
      </c>
      <c r="BO120" s="8">
        <v>393.38537899664067</v>
      </c>
      <c r="BP120" s="8">
        <v>296.5211662777057</v>
      </c>
      <c r="BQ120" s="8">
        <v>231.16753911500734</v>
      </c>
      <c r="BR120" s="8">
        <v>305.8295492793079</v>
      </c>
      <c r="BS120" s="8">
        <v>415.36795793524624</v>
      </c>
      <c r="BT120" s="8">
        <v>499.08642560356145</v>
      </c>
      <c r="BU120" s="8">
        <v>513.7629656537804</v>
      </c>
      <c r="BV120" s="8">
        <v>475.3812977718822</v>
      </c>
      <c r="BW120" s="8">
        <v>458.5976806305848</v>
      </c>
      <c r="BX120" s="8">
        <v>438.582509100306</v>
      </c>
      <c r="BY120" s="8">
        <v>450.31570167781416</v>
      </c>
      <c r="BZ120" s="8">
        <v>377.80891768565016</v>
      </c>
      <c r="CA120" s="8">
        <v>377.7459668687061</v>
      </c>
      <c r="CB120" s="8">
        <v>377.5452758859101</v>
      </c>
      <c r="CC120" s="8">
        <v>377.287811706683</v>
      </c>
      <c r="CD120" s="8">
        <v>376.9048092881967</v>
      </c>
      <c r="CE120" s="8">
        <v>376.4729960698969</v>
      </c>
      <c r="CF120" s="8">
        <v>375.8664587604835</v>
      </c>
      <c r="CG120" s="8">
        <v>375.20412308251616</v>
      </c>
      <c r="CH120" s="8">
        <v>375.2089785531316</v>
      </c>
      <c r="CI120" s="8">
        <v>375.29263571850606</v>
      </c>
      <c r="CJ120" s="8">
        <v>375.45987938189137</v>
      </c>
      <c r="CK120" s="8">
        <v>375.8111034256799</v>
      </c>
      <c r="CL120" s="8">
        <v>376.2363408911333</v>
      </c>
      <c r="CM120" s="8">
        <v>376.82297421310795</v>
      </c>
      <c r="CN120" s="8">
        <v>377.4985893642115</v>
      </c>
      <c r="CO120" s="8">
        <v>378.33960515896615</v>
      </c>
      <c r="CP120" s="8">
        <v>379.315012139763</v>
      </c>
      <c r="CQ120" s="8">
        <v>380.3375322225147</v>
      </c>
      <c r="CR120" s="8">
        <v>381.63094965748314</v>
      </c>
      <c r="CS120" s="8">
        <v>383.05404736914716</v>
      </c>
      <c r="CT120" s="8">
        <v>384.6755055623544</v>
      </c>
      <c r="CU120" s="8">
        <v>386.4091367167821</v>
      </c>
      <c r="CV120" s="8">
        <v>388.17176563615067</v>
      </c>
      <c r="CW120" s="8">
        <v>390.09754032409546</v>
      </c>
      <c r="CX120" s="8">
        <v>392.008479811695</v>
      </c>
      <c r="CY120" s="8">
        <v>394.0517847078663</v>
      </c>
    </row>
    <row r="121" ht="15.75" customHeight="1">
      <c r="A121" s="10" t="s">
        <v>100</v>
      </c>
      <c r="B121" s="10" t="s">
        <v>66</v>
      </c>
      <c r="C121" s="11">
        <v>349.03158314117036</v>
      </c>
      <c r="D121" s="11">
        <v>364.42990981419547</v>
      </c>
      <c r="E121" s="11">
        <v>378.42838860785474</v>
      </c>
      <c r="F121" s="11">
        <v>393.04143476318677</v>
      </c>
      <c r="G121" s="11">
        <v>417.36805949607026</v>
      </c>
      <c r="H121" s="11">
        <v>457.4173658984172</v>
      </c>
      <c r="I121" s="11">
        <v>471.3817020608724</v>
      </c>
      <c r="J121" s="11">
        <v>440.76429752864334</v>
      </c>
      <c r="K121" s="11">
        <v>465.55184778278135</v>
      </c>
      <c r="L121" s="11">
        <v>511.2773666228012</v>
      </c>
      <c r="M121" s="11">
        <v>473.9509350589768</v>
      </c>
      <c r="N121" s="11">
        <v>485.0472902002922</v>
      </c>
      <c r="O121" s="11">
        <v>503.4587040770745</v>
      </c>
      <c r="P121" s="11">
        <v>543.2775477187942</v>
      </c>
      <c r="Q121" s="11">
        <v>564.6252278791244</v>
      </c>
      <c r="R121" s="11">
        <v>576.9165751125813</v>
      </c>
      <c r="S121" s="11">
        <v>584.6072027912928</v>
      </c>
      <c r="T121" s="11">
        <v>575.8069395984498</v>
      </c>
      <c r="U121" s="11">
        <v>607.9095485880549</v>
      </c>
      <c r="V121" s="11">
        <v>606.8938053097345</v>
      </c>
      <c r="W121" s="11">
        <v>575.952045781067</v>
      </c>
      <c r="X121" s="11">
        <v>621.7543855412958</v>
      </c>
      <c r="Y121" s="11">
        <v>655.2653780680679</v>
      </c>
      <c r="Z121" s="11">
        <v>699.4203358727016</v>
      </c>
      <c r="AA121" s="11">
        <v>638.8427724589214</v>
      </c>
      <c r="AB121" s="11">
        <v>542.9361214067537</v>
      </c>
      <c r="AC121" s="11">
        <v>576.2337224885003</v>
      </c>
      <c r="AD121" s="11">
        <v>626.7477453548878</v>
      </c>
      <c r="AE121" s="11">
        <v>676.7752357266174</v>
      </c>
      <c r="AF121" s="11">
        <v>674.0096825990896</v>
      </c>
      <c r="AG121" s="11">
        <v>598.9727148703956</v>
      </c>
      <c r="AH121" s="11">
        <v>564.1386953844668</v>
      </c>
      <c r="AI121" s="11">
        <v>508.4862065218704</v>
      </c>
      <c r="AJ121" s="11">
        <v>561.9706383030098</v>
      </c>
      <c r="AK121" s="11">
        <v>650.297625227879</v>
      </c>
      <c r="AL121" s="11">
        <v>672.9171184005602</v>
      </c>
      <c r="AM121" s="11">
        <v>707.0682852624082</v>
      </c>
      <c r="AN121" s="11">
        <v>718.7365294763911</v>
      </c>
      <c r="AO121" s="11">
        <v>715.723442272634</v>
      </c>
      <c r="AP121" s="11">
        <v>703.4577020125801</v>
      </c>
      <c r="AQ121" s="11">
        <v>691.0809982011131</v>
      </c>
      <c r="AR121" s="11">
        <v>612.8602301126418</v>
      </c>
      <c r="AS121" s="11">
        <v>650.1525190452619</v>
      </c>
      <c r="AT121" s="11">
        <v>680.3004623984353</v>
      </c>
      <c r="AU121" s="11">
        <v>738.1295440002897</v>
      </c>
      <c r="AV121" s="11">
        <v>706.9999999999999</v>
      </c>
      <c r="AW121" s="11">
        <v>744.9999999999999</v>
      </c>
      <c r="AX121" s="11">
        <v>739.0</v>
      </c>
      <c r="AY121" s="11">
        <v>731.9999999999999</v>
      </c>
      <c r="AZ121" s="11">
        <v>784.0</v>
      </c>
      <c r="BA121" s="11">
        <v>830.0</v>
      </c>
      <c r="BB121" s="11">
        <v>888.5750010000002</v>
      </c>
      <c r="BC121" s="11">
        <v>824.9119989999999</v>
      </c>
      <c r="BD121" s="11">
        <v>783.2999950000001</v>
      </c>
      <c r="BE121" s="11">
        <v>939.5942369999996</v>
      </c>
      <c r="BF121" s="11">
        <v>900.1010820000001</v>
      </c>
      <c r="BG121" s="11">
        <v>899.629314</v>
      </c>
      <c r="BH121" s="11">
        <v>842.5954570000001</v>
      </c>
      <c r="BI121" s="11">
        <v>708.63039</v>
      </c>
      <c r="BJ121" s="11">
        <v>533.548367</v>
      </c>
      <c r="BK121" s="11">
        <v>603.7096760000002</v>
      </c>
      <c r="BL121" s="11">
        <v>549.4076309999999</v>
      </c>
      <c r="BM121" s="11">
        <v>611.5329999999999</v>
      </c>
      <c r="BN121" s="11">
        <v>589.054</v>
      </c>
      <c r="BO121" s="11">
        <v>603.3152195849998</v>
      </c>
      <c r="BP121" s="11">
        <v>503.54746186499995</v>
      </c>
      <c r="BQ121" s="11">
        <v>445.28617981499997</v>
      </c>
      <c r="BR121" s="11">
        <v>534.9152849550001</v>
      </c>
      <c r="BS121" s="11">
        <v>626.232</v>
      </c>
      <c r="BT121" s="11">
        <v>671.0029999999999</v>
      </c>
      <c r="BU121" s="11">
        <v>771.94</v>
      </c>
      <c r="BV121" s="11">
        <v>775.9190000000002</v>
      </c>
      <c r="BW121" s="11">
        <v>761.9950000000002</v>
      </c>
      <c r="BX121" s="11">
        <v>722.432</v>
      </c>
      <c r="BY121" s="11">
        <v>741.7588851453804</v>
      </c>
      <c r="BZ121" s="11">
        <v>733.2845119652666</v>
      </c>
      <c r="CA121" s="11">
        <v>740.0487383607524</v>
      </c>
      <c r="CB121" s="11">
        <v>746.3444863831555</v>
      </c>
      <c r="CC121" s="11">
        <v>752.319233684846</v>
      </c>
      <c r="CD121" s="11">
        <v>757.7535422590881</v>
      </c>
      <c r="CE121" s="11">
        <v>762.7940259510815</v>
      </c>
      <c r="CF121" s="11">
        <v>767.0931174260131</v>
      </c>
      <c r="CG121" s="11">
        <v>770.9153436823217</v>
      </c>
      <c r="CH121" s="11">
        <v>776.0156159346061</v>
      </c>
      <c r="CI121" s="11">
        <v>780.9290818074987</v>
      </c>
      <c r="CJ121" s="11">
        <v>785.6644614488087</v>
      </c>
      <c r="CK121" s="11">
        <v>790.4748338267691</v>
      </c>
      <c r="CL121" s="11">
        <v>795.1077201988737</v>
      </c>
      <c r="CM121" s="11">
        <v>799.8040516369074</v>
      </c>
      <c r="CN121" s="11">
        <v>804.4224249411964</v>
      </c>
      <c r="CO121" s="11">
        <v>809.1929446279883</v>
      </c>
      <c r="CP121" s="11">
        <v>814.0890079995952</v>
      </c>
      <c r="CQ121" s="11">
        <v>818.9510474320468</v>
      </c>
      <c r="CR121" s="11">
        <v>824.3797934791164</v>
      </c>
      <c r="CS121" s="11">
        <v>830.0847296443444</v>
      </c>
      <c r="CT121" s="11">
        <v>836.2837225880976</v>
      </c>
      <c r="CU121" s="11">
        <v>842.8107942063361</v>
      </c>
      <c r="CV121" s="11">
        <v>849.498332029425</v>
      </c>
      <c r="CW121" s="11">
        <v>856.6971390115305</v>
      </c>
      <c r="CX121" s="11">
        <v>863.98452940282</v>
      </c>
      <c r="CY121" s="11">
        <v>871.7172113676879</v>
      </c>
    </row>
    <row r="122" ht="15.75" customHeight="1">
      <c r="A122" s="5" t="s">
        <v>101</v>
      </c>
      <c r="B122" s="5" t="s">
        <v>62</v>
      </c>
      <c r="C122" s="8">
        <v>280.6597623982659</v>
      </c>
      <c r="D122" s="8">
        <v>293.0417098039658</v>
      </c>
      <c r="E122" s="8">
        <v>304.29802562732925</v>
      </c>
      <c r="F122" s="8">
        <v>316.04852116976724</v>
      </c>
      <c r="G122" s="8">
        <v>335.60980171646594</v>
      </c>
      <c r="H122" s="8">
        <v>367.8138467428205</v>
      </c>
      <c r="I122" s="8">
        <v>379.0427081373465</v>
      </c>
      <c r="J122" s="8">
        <v>354.42294907734356</v>
      </c>
      <c r="K122" s="8">
        <v>374.35486441334814</v>
      </c>
      <c r="L122" s="8">
        <v>411.1232082339324</v>
      </c>
      <c r="M122" s="8">
        <v>381.10865390736626</v>
      </c>
      <c r="N122" s="8">
        <v>390.0313432795446</v>
      </c>
      <c r="O122" s="8">
        <v>404.83614403015133</v>
      </c>
      <c r="P122" s="8">
        <v>436.854871661853</v>
      </c>
      <c r="Q122" s="8">
        <v>454.02075329248225</v>
      </c>
      <c r="R122" s="8">
        <v>463.90434767397215</v>
      </c>
      <c r="S122" s="8">
        <v>470.0884577696127</v>
      </c>
      <c r="T122" s="8">
        <v>463.01207873675435</v>
      </c>
      <c r="U122" s="8">
        <v>488.8261054511873</v>
      </c>
      <c r="V122" s="8">
        <v>488.0093361932725</v>
      </c>
      <c r="W122" s="8">
        <v>463.12876005931355</v>
      </c>
      <c r="X122" s="8">
        <v>499.95887634478214</v>
      </c>
      <c r="Y122" s="8">
        <v>526.9053982487609</v>
      </c>
      <c r="Z122" s="8">
        <v>562.4108383428214</v>
      </c>
      <c r="AA122" s="8">
        <v>513.6998179779368</v>
      </c>
      <c r="AB122" s="8">
        <v>436.58032737347827</v>
      </c>
      <c r="AC122" s="8">
        <v>463.35525909722276</v>
      </c>
      <c r="AD122" s="8">
        <v>503.9740865622624</v>
      </c>
      <c r="AE122" s="8">
        <v>544.2016884163681</v>
      </c>
      <c r="AF122" s="8">
        <v>541.977879680533</v>
      </c>
      <c r="AG122" s="8">
        <v>481.639908702979</v>
      </c>
      <c r="AH122" s="8">
        <v>453.62952768154827</v>
      </c>
      <c r="AI122" s="8">
        <v>408.8788086764691</v>
      </c>
      <c r="AJ122" s="8">
        <v>451.88617145036886</v>
      </c>
      <c r="AK122" s="8">
        <v>522.9107788529086</v>
      </c>
      <c r="AL122" s="8">
        <v>541.0993379577337</v>
      </c>
      <c r="AM122" s="8">
        <v>568.5606304024151</v>
      </c>
      <c r="AN122" s="8">
        <v>577.9431814576211</v>
      </c>
      <c r="AO122" s="8">
        <v>575.5203281127142</v>
      </c>
      <c r="AP122" s="8">
        <v>565.6573245528524</v>
      </c>
      <c r="AQ122" s="8">
        <v>555.7050940992688</v>
      </c>
      <c r="AR122" s="8">
        <v>492.8069976326207</v>
      </c>
      <c r="AS122" s="8">
        <v>522.7940975303494</v>
      </c>
      <c r="AT122" s="8">
        <v>547.0363581938371</v>
      </c>
      <c r="AU122" s="8">
        <v>593.537297037305</v>
      </c>
      <c r="AV122" s="8">
        <v>568.50572154474</v>
      </c>
      <c r="AW122" s="8">
        <v>609.8828683734996</v>
      </c>
      <c r="AX122" s="8">
        <v>646.1055824168295</v>
      </c>
      <c r="AY122" s="8">
        <v>742.2302972980615</v>
      </c>
      <c r="AZ122" s="8">
        <v>843.7354449311979</v>
      </c>
      <c r="BA122" s="8">
        <v>974.9843244057375</v>
      </c>
      <c r="BB122" s="8">
        <v>949.3459625564474</v>
      </c>
      <c r="BC122" s="8">
        <v>1070.2044463218583</v>
      </c>
      <c r="BD122" s="8">
        <v>986.3136299793237</v>
      </c>
      <c r="BE122" s="8">
        <v>957.0878707834534</v>
      </c>
      <c r="BF122" s="8">
        <v>1045.3900907116097</v>
      </c>
      <c r="BG122" s="8">
        <v>886.0795259967199</v>
      </c>
      <c r="BH122" s="8">
        <v>980.9827605461101</v>
      </c>
      <c r="BI122" s="8">
        <v>1244.7690917621094</v>
      </c>
      <c r="BJ122" s="8">
        <v>910.6662554352204</v>
      </c>
      <c r="BK122" s="8">
        <v>520.4920646420514</v>
      </c>
      <c r="BL122" s="8">
        <v>674.7010164265891</v>
      </c>
      <c r="BM122" s="8">
        <v>792.279051678682</v>
      </c>
      <c r="BN122" s="8">
        <v>870.6945434848459</v>
      </c>
      <c r="BO122" s="8">
        <v>815.009764059492</v>
      </c>
      <c r="BP122" s="8">
        <v>885.773543425502</v>
      </c>
      <c r="BQ122" s="8">
        <v>853.9870639594662</v>
      </c>
      <c r="BR122" s="8">
        <v>926.952543593104</v>
      </c>
      <c r="BS122" s="8">
        <v>944.8544714105993</v>
      </c>
      <c r="BT122" s="8">
        <v>875.1526465026938</v>
      </c>
      <c r="BU122" s="8">
        <v>962.6905320591836</v>
      </c>
      <c r="BV122" s="8">
        <v>976.2561822526619</v>
      </c>
      <c r="BW122" s="8">
        <v>1033.529803204212</v>
      </c>
      <c r="BX122" s="8">
        <v>868.1806797714056</v>
      </c>
      <c r="BY122" s="8">
        <v>891.4067111257481</v>
      </c>
      <c r="BZ122" s="8">
        <v>492.5016442499473</v>
      </c>
      <c r="CA122" s="8">
        <v>503.176203765659</v>
      </c>
      <c r="CB122" s="8">
        <v>513.6245507273707</v>
      </c>
      <c r="CC122" s="8">
        <v>523.9793582303319</v>
      </c>
      <c r="CD122" s="8">
        <v>533.9825548357403</v>
      </c>
      <c r="CE122" s="8">
        <v>543.7761467907767</v>
      </c>
      <c r="CF122" s="8">
        <v>552.9776873914016</v>
      </c>
      <c r="CG122" s="8">
        <v>561.8704000076395</v>
      </c>
      <c r="CH122" s="8">
        <v>572.3421023240662</v>
      </c>
      <c r="CI122" s="8">
        <v>582.837338488549</v>
      </c>
      <c r="CJ122" s="8">
        <v>593.3950560311496</v>
      </c>
      <c r="CK122" s="8">
        <v>604.3283834020112</v>
      </c>
      <c r="CL122" s="8">
        <v>615.4228492822294</v>
      </c>
      <c r="CM122" s="8">
        <v>627.0064660368589</v>
      </c>
      <c r="CN122" s="8">
        <v>639.0128420149558</v>
      </c>
      <c r="CO122" s="8">
        <v>651.7882043496866</v>
      </c>
      <c r="CP122" s="8">
        <v>665.4193053269191</v>
      </c>
      <c r="CQ122" s="8">
        <v>679.8651694800574</v>
      </c>
      <c r="CR122" s="8">
        <v>695.9144339483537</v>
      </c>
      <c r="CS122" s="8">
        <v>713.4150745545849</v>
      </c>
      <c r="CT122" s="8">
        <v>732.7735959887068</v>
      </c>
      <c r="CU122" s="8">
        <v>753.9963164362998</v>
      </c>
      <c r="CV122" s="8">
        <v>777.0969576013958</v>
      </c>
      <c r="CW122" s="8">
        <v>802.6586982566732</v>
      </c>
      <c r="CX122" s="8">
        <v>830.4374711920973</v>
      </c>
      <c r="CY122" s="8">
        <v>861.0414599269934</v>
      </c>
      <c r="CZ122" s="16"/>
    </row>
    <row r="123" ht="15.75" customHeight="1">
      <c r="A123" s="5" t="s">
        <v>101</v>
      </c>
      <c r="B123" s="5" t="s">
        <v>64</v>
      </c>
      <c r="C123" s="8">
        <v>387.1850047725825</v>
      </c>
      <c r="D123" s="8">
        <v>404.2665569138786</v>
      </c>
      <c r="E123" s="8">
        <v>419.7952406786933</v>
      </c>
      <c r="F123" s="8">
        <v>436.0056715356218</v>
      </c>
      <c r="G123" s="8">
        <v>462.9914939317935</v>
      </c>
      <c r="H123" s="8">
        <v>507.4186794345437</v>
      </c>
      <c r="I123" s="8">
        <v>522.9094883609075</v>
      </c>
      <c r="J123" s="8">
        <v>488.94522698018187</v>
      </c>
      <c r="K123" s="8">
        <v>516.442359695439</v>
      </c>
      <c r="L123" s="8">
        <v>567.1662370906294</v>
      </c>
      <c r="M123" s="8">
        <v>525.7595699543277</v>
      </c>
      <c r="N123" s="8">
        <v>538.0688924508272</v>
      </c>
      <c r="O123" s="8">
        <v>558.4928990854036</v>
      </c>
      <c r="P123" s="8">
        <v>602.664429428611</v>
      </c>
      <c r="Q123" s="8">
        <v>626.3456721699533</v>
      </c>
      <c r="R123" s="8">
        <v>639.9806140122296</v>
      </c>
      <c r="S123" s="8">
        <v>648.511921373265</v>
      </c>
      <c r="T123" s="8">
        <v>638.7496817625796</v>
      </c>
      <c r="U123" s="8">
        <v>674.3614986159137</v>
      </c>
      <c r="V123" s="8">
        <v>673.2347221720033</v>
      </c>
      <c r="W123" s="8">
        <v>638.9106498259954</v>
      </c>
      <c r="X123" s="8">
        <v>689.7197456076999</v>
      </c>
      <c r="Y123" s="8">
        <v>726.8938995471282</v>
      </c>
      <c r="Z123" s="8">
        <v>775.875534373583</v>
      </c>
      <c r="AA123" s="8">
        <v>708.676102252309</v>
      </c>
      <c r="AB123" s="8">
        <v>602.2856810441033</v>
      </c>
      <c r="AC123" s="8">
        <v>639.2231172432142</v>
      </c>
      <c r="AD123" s="8">
        <v>695.2589407311247</v>
      </c>
      <c r="AE123" s="8">
        <v>750.7550477711117</v>
      </c>
      <c r="AF123" s="8">
        <v>747.6871858565995</v>
      </c>
      <c r="AG123" s="8">
        <v>664.4477596514254</v>
      </c>
      <c r="AH123" s="8">
        <v>625.8059557220299</v>
      </c>
      <c r="AI123" s="8">
        <v>564.0699690472791</v>
      </c>
      <c r="AJ123" s="8">
        <v>623.4009034804062</v>
      </c>
      <c r="AK123" s="8">
        <v>721.3831105525414</v>
      </c>
      <c r="AL123" s="8">
        <v>746.4751910261748</v>
      </c>
      <c r="AM123" s="8">
        <v>784.359498186555</v>
      </c>
      <c r="AN123" s="8">
        <v>797.3032242271047</v>
      </c>
      <c r="AO123" s="8">
        <v>793.9607697338245</v>
      </c>
      <c r="AP123" s="8">
        <v>780.3542340203862</v>
      </c>
      <c r="AQ123" s="8">
        <v>766.6246050819831</v>
      </c>
      <c r="AR123" s="8">
        <v>679.853350191275</v>
      </c>
      <c r="AS123" s="8">
        <v>721.2221424891256</v>
      </c>
      <c r="AT123" s="8">
        <v>754.6656248411534</v>
      </c>
      <c r="AU123" s="8">
        <v>818.8161324671405</v>
      </c>
      <c r="AV123" s="8">
        <v>784.2837485096533</v>
      </c>
      <c r="AW123" s="8">
        <v>808.430606000004</v>
      </c>
      <c r="AX123" s="8">
        <v>958.4195898827832</v>
      </c>
      <c r="AY123" s="8">
        <v>1147.2819549719163</v>
      </c>
      <c r="AZ123" s="8">
        <v>1105.1703021029905</v>
      </c>
      <c r="BA123" s="8">
        <v>1040.261860751121</v>
      </c>
      <c r="BB123" s="8">
        <v>1032.535868042986</v>
      </c>
      <c r="BC123" s="8">
        <v>815.1605396451133</v>
      </c>
      <c r="BD123" s="8">
        <v>785.0050992371391</v>
      </c>
      <c r="BE123" s="8">
        <v>824.4187344883483</v>
      </c>
      <c r="BF123" s="8">
        <v>763.7520604653016</v>
      </c>
      <c r="BG123" s="8">
        <v>975.1965944929739</v>
      </c>
      <c r="BH123" s="8">
        <v>806.6594450428178</v>
      </c>
      <c r="BI123" s="8">
        <v>581.762605660367</v>
      </c>
      <c r="BJ123" s="8">
        <v>424.78392801160527</v>
      </c>
      <c r="BK123" s="8">
        <v>451.4350847735985</v>
      </c>
      <c r="BL123" s="8">
        <v>508.34547467979377</v>
      </c>
      <c r="BM123" s="8">
        <v>538.943132257963</v>
      </c>
      <c r="BN123" s="8">
        <v>293.1790105716809</v>
      </c>
      <c r="BO123" s="8">
        <v>256.56071838245254</v>
      </c>
      <c r="BP123" s="8">
        <v>498.9644318338352</v>
      </c>
      <c r="BQ123" s="8">
        <v>480.2151521509901</v>
      </c>
      <c r="BR123" s="8">
        <v>517.8056465678503</v>
      </c>
      <c r="BS123" s="8">
        <v>510.5708856377489</v>
      </c>
      <c r="BT123" s="8">
        <v>371.05743485289497</v>
      </c>
      <c r="BU123" s="8">
        <v>486.6480259805823</v>
      </c>
      <c r="BV123" s="8">
        <v>533.8735184592421</v>
      </c>
      <c r="BW123" s="8">
        <v>446.93654712309626</v>
      </c>
      <c r="BX123" s="8">
        <v>385.7947854651147</v>
      </c>
      <c r="BY123" s="8">
        <v>396.11577278069734</v>
      </c>
      <c r="BZ123" s="8">
        <v>919.6161152911227</v>
      </c>
      <c r="CA123" s="8">
        <v>941.8467296404051</v>
      </c>
      <c r="CB123" s="8">
        <v>963.7635768485488</v>
      </c>
      <c r="CC123" s="8">
        <v>985.5170138263711</v>
      </c>
      <c r="CD123" s="8">
        <v>1006.8502481456235</v>
      </c>
      <c r="CE123" s="8">
        <v>1027.9180687023181</v>
      </c>
      <c r="CF123" s="8">
        <v>1048.3217130210105</v>
      </c>
      <c r="CG123" s="8">
        <v>1068.3554313651039</v>
      </c>
      <c r="CH123" s="8">
        <v>1090.0318469227132</v>
      </c>
      <c r="CI123" s="8">
        <v>1111.714950767775</v>
      </c>
      <c r="CJ123" s="8">
        <v>1133.4406790951616</v>
      </c>
      <c r="CK123" s="8">
        <v>1155.5373575389967</v>
      </c>
      <c r="CL123" s="8">
        <v>1177.7578402386935</v>
      </c>
      <c r="CM123" s="8">
        <v>1200.4349743841885</v>
      </c>
      <c r="CN123" s="8">
        <v>1223.4635251080763</v>
      </c>
      <c r="CO123" s="8">
        <v>1247.1813604555864</v>
      </c>
      <c r="CP123" s="8">
        <v>1271.6302539113167</v>
      </c>
      <c r="CQ123" s="8">
        <v>1296.6909937147138</v>
      </c>
      <c r="CR123" s="8">
        <v>1323.1628888622945</v>
      </c>
      <c r="CS123" s="8">
        <v>1350.7725458090936</v>
      </c>
      <c r="CT123" s="8">
        <v>1379.8557296806393</v>
      </c>
      <c r="CU123" s="8">
        <v>1410.2684713602066</v>
      </c>
      <c r="CV123" s="8">
        <v>1441.842134741848</v>
      </c>
      <c r="CW123" s="8">
        <v>1475.041846133201</v>
      </c>
      <c r="CX123" s="8">
        <v>1509.3400241883792</v>
      </c>
      <c r="CY123" s="8">
        <v>1545.1757134186992</v>
      </c>
      <c r="CZ123" s="16"/>
    </row>
    <row r="124" ht="15.75" customHeight="1">
      <c r="A124" s="5" t="s">
        <v>101</v>
      </c>
      <c r="B124" s="5" t="s">
        <v>65</v>
      </c>
      <c r="C124" s="8">
        <v>481.44169047079896</v>
      </c>
      <c r="D124" s="8">
        <v>502.6815919065506</v>
      </c>
      <c r="E124" s="8">
        <v>521.9905932117794</v>
      </c>
      <c r="F124" s="8">
        <v>542.1473067694328</v>
      </c>
      <c r="G124" s="8">
        <v>575.7025834279098</v>
      </c>
      <c r="H124" s="8">
        <v>630.9451652109179</v>
      </c>
      <c r="I124" s="8">
        <v>650.2070713910119</v>
      </c>
      <c r="J124" s="8">
        <v>607.9745179264659</v>
      </c>
      <c r="K124" s="8">
        <v>642.1655787742611</v>
      </c>
      <c r="L124" s="8">
        <v>705.2377251109141</v>
      </c>
      <c r="M124" s="8">
        <v>653.7509795573984</v>
      </c>
      <c r="N124" s="8">
        <v>669.0568952261774</v>
      </c>
      <c r="O124" s="8">
        <v>694.4529414550667</v>
      </c>
      <c r="P124" s="8">
        <v>749.3776311434157</v>
      </c>
      <c r="Q124" s="8">
        <v>778.8238581338895</v>
      </c>
      <c r="R124" s="8">
        <v>795.7781031823831</v>
      </c>
      <c r="S124" s="8">
        <v>806.3862801189753</v>
      </c>
      <c r="T124" s="8">
        <v>794.2475116155052</v>
      </c>
      <c r="U124" s="8">
        <v>838.528703023411</v>
      </c>
      <c r="V124" s="8">
        <v>837.1276230506535</v>
      </c>
      <c r="W124" s="8">
        <v>794.4476658973276</v>
      </c>
      <c r="X124" s="8">
        <v>857.6257762655337</v>
      </c>
      <c r="Y124" s="8">
        <v>903.849641585246</v>
      </c>
      <c r="Z124" s="8">
        <v>964.7554121657024</v>
      </c>
      <c r="AA124" s="8">
        <v>881.1968863954531</v>
      </c>
      <c r="AB124" s="8">
        <v>748.9066798920686</v>
      </c>
      <c r="AC124" s="8">
        <v>794.836200679689</v>
      </c>
      <c r="AD124" s="8">
        <v>864.5134383164841</v>
      </c>
      <c r="AE124" s="8">
        <v>933.5195704201097</v>
      </c>
      <c r="AF124" s="8">
        <v>929.7048652841987</v>
      </c>
      <c r="AG124" s="8">
        <v>826.2015540194021</v>
      </c>
      <c r="AH124" s="8">
        <v>778.15275260072</v>
      </c>
      <c r="AI124" s="8">
        <v>701.3876986311519</v>
      </c>
      <c r="AJ124" s="8">
        <v>775.1622121546663</v>
      </c>
      <c r="AK124" s="8">
        <v>896.9973008781465</v>
      </c>
      <c r="AL124" s="8">
        <v>928.197821279888</v>
      </c>
      <c r="AM124" s="8">
        <v>975.3047201958761</v>
      </c>
      <c r="AN124" s="8">
        <v>991.3994792106614</v>
      </c>
      <c r="AO124" s="8">
        <v>987.2433344175237</v>
      </c>
      <c r="AP124" s="8">
        <v>970.3244107128811</v>
      </c>
      <c r="AQ124" s="8">
        <v>953.2524278515507</v>
      </c>
      <c r="AR124" s="8">
        <v>845.3574961679432</v>
      </c>
      <c r="AS124" s="8">
        <v>896.7971465963238</v>
      </c>
      <c r="AT124" s="8">
        <v>938.382142090268</v>
      </c>
      <c r="AU124" s="8">
        <v>1018.1495102871733</v>
      </c>
      <c r="AV124" s="8">
        <v>975.2105299456065</v>
      </c>
      <c r="AW124" s="8">
        <v>1030.6865256264964</v>
      </c>
      <c r="AX124" s="8">
        <v>1086.474827700387</v>
      </c>
      <c r="AY124" s="8">
        <v>1070.4877477300222</v>
      </c>
      <c r="AZ124" s="8">
        <v>1123.0942529658114</v>
      </c>
      <c r="BA124" s="8">
        <v>1170.753814843142</v>
      </c>
      <c r="BB124" s="8">
        <v>1354.4841694005665</v>
      </c>
      <c r="BC124" s="8">
        <v>1272.6820140330278</v>
      </c>
      <c r="BD124" s="8">
        <v>1281.251280783537</v>
      </c>
      <c r="BE124" s="8">
        <v>1454.2850647281984</v>
      </c>
      <c r="BF124" s="8">
        <v>1341.4421688230889</v>
      </c>
      <c r="BG124" s="8">
        <v>1491.0643195103064</v>
      </c>
      <c r="BH124" s="8">
        <v>1374.2773044110725</v>
      </c>
      <c r="BI124" s="8">
        <v>1131.073002577523</v>
      </c>
      <c r="BJ124" s="8">
        <v>1098.3609565531742</v>
      </c>
      <c r="BK124" s="8">
        <v>1330.5226955843502</v>
      </c>
      <c r="BL124" s="8">
        <v>1124.4858418936171</v>
      </c>
      <c r="BM124" s="8">
        <v>1059.6228160633548</v>
      </c>
      <c r="BN124" s="8">
        <v>1241.1494459434728</v>
      </c>
      <c r="BO124" s="8">
        <v>1479.1443455430556</v>
      </c>
      <c r="BP124" s="8">
        <v>1462.6038802406633</v>
      </c>
      <c r="BQ124" s="8">
        <v>1549.450427214543</v>
      </c>
      <c r="BR124" s="8">
        <v>1526.8596335340458</v>
      </c>
      <c r="BS124" s="8">
        <v>1516.3376429516518</v>
      </c>
      <c r="BT124" s="8">
        <v>1678.3109186444108</v>
      </c>
      <c r="BU124" s="8">
        <v>1399.6534419602335</v>
      </c>
      <c r="BV124" s="8">
        <v>1460.9172992880958</v>
      </c>
      <c r="BW124" s="8">
        <v>1581.3206496726916</v>
      </c>
      <c r="BX124" s="8">
        <v>1810.2065347634802</v>
      </c>
      <c r="BY124" s="8">
        <v>1858.634142879941</v>
      </c>
      <c r="BZ124" s="8">
        <v>1045.6143801788348</v>
      </c>
      <c r="CA124" s="8">
        <v>1045.7708634877126</v>
      </c>
      <c r="CB124" s="8">
        <v>1045.8476794900198</v>
      </c>
      <c r="CC124" s="8">
        <v>1046.155388096311</v>
      </c>
      <c r="CD124" s="8">
        <v>1046.5021170546606</v>
      </c>
      <c r="CE124" s="8">
        <v>1047.199777495247</v>
      </c>
      <c r="CF124" s="8">
        <v>1047.8865761021516</v>
      </c>
      <c r="CG124" s="8">
        <v>1049.0360782045755</v>
      </c>
      <c r="CH124" s="8">
        <v>1053.1322940381433</v>
      </c>
      <c r="CI124" s="8">
        <v>1058.2769367230721</v>
      </c>
      <c r="CJ124" s="8">
        <v>1064.5701951375013</v>
      </c>
      <c r="CK124" s="8">
        <v>1072.4263674720933</v>
      </c>
      <c r="CL124" s="8">
        <v>1081.5596478089064</v>
      </c>
      <c r="CM124" s="8">
        <v>1092.3279808590523</v>
      </c>
      <c r="CN124" s="8">
        <v>1104.5538588268319</v>
      </c>
      <c r="CO124" s="8">
        <v>1118.5376148209762</v>
      </c>
      <c r="CP124" s="8">
        <v>1134.2196416084407</v>
      </c>
      <c r="CQ124" s="8">
        <v>1151.3553094793897</v>
      </c>
      <c r="CR124" s="8">
        <v>1170.708594721822</v>
      </c>
      <c r="CS124" s="8">
        <v>1191.8638978385134</v>
      </c>
      <c r="CT124" s="8">
        <v>1215.0949472559732</v>
      </c>
      <c r="CU124" s="8">
        <v>1240.186476953997</v>
      </c>
      <c r="CV124" s="8">
        <v>1266.945245325136</v>
      </c>
      <c r="CW124" s="8">
        <v>1295.884191714329</v>
      </c>
      <c r="CX124" s="8">
        <v>1326.5181304307189</v>
      </c>
      <c r="CY124" s="8">
        <v>1359.4072443400728</v>
      </c>
      <c r="CZ124" s="16"/>
    </row>
    <row r="125" ht="15.75" customHeight="1">
      <c r="A125" s="10" t="s">
        <v>101</v>
      </c>
      <c r="B125" s="10" t="s">
        <v>66</v>
      </c>
      <c r="C125" s="11">
        <v>1149.2864576416473</v>
      </c>
      <c r="D125" s="11">
        <v>1199.9898586243949</v>
      </c>
      <c r="E125" s="11">
        <v>1246.083859517802</v>
      </c>
      <c r="F125" s="11">
        <v>1294.201499474822</v>
      </c>
      <c r="G125" s="11">
        <v>1374.3038790761693</v>
      </c>
      <c r="H125" s="11">
        <v>1506.1776913882823</v>
      </c>
      <c r="I125" s="11">
        <v>1552.159267889266</v>
      </c>
      <c r="J125" s="11">
        <v>1451.3426939839915</v>
      </c>
      <c r="K125" s="11">
        <v>1532.9628028830482</v>
      </c>
      <c r="L125" s="11">
        <v>1683.527170435476</v>
      </c>
      <c r="M125" s="11">
        <v>1560.6192034190924</v>
      </c>
      <c r="N125" s="11">
        <v>1597.1571309565493</v>
      </c>
      <c r="O125" s="11">
        <v>1657.7819845706217</v>
      </c>
      <c r="P125" s="11">
        <v>1788.8969322338799</v>
      </c>
      <c r="Q125" s="11">
        <v>1859.1902835963251</v>
      </c>
      <c r="R125" s="11">
        <v>1899.6630648685848</v>
      </c>
      <c r="S125" s="11">
        <v>1924.986659261853</v>
      </c>
      <c r="T125" s="11">
        <v>1896.009272114839</v>
      </c>
      <c r="U125" s="11">
        <v>2001.716307090512</v>
      </c>
      <c r="V125" s="11">
        <v>1998.3716814159293</v>
      </c>
      <c r="W125" s="11">
        <v>1896.4870757826366</v>
      </c>
      <c r="X125" s="11">
        <v>2047.3043982180156</v>
      </c>
      <c r="Y125" s="11">
        <v>2157.6489393811353</v>
      </c>
      <c r="Z125" s="11">
        <v>2303.041784882107</v>
      </c>
      <c r="AA125" s="11">
        <v>2103.572806625699</v>
      </c>
      <c r="AB125" s="11">
        <v>1787.7726883096502</v>
      </c>
      <c r="AC125" s="11">
        <v>1897.414577020126</v>
      </c>
      <c r="AD125" s="11">
        <v>2063.746465609871</v>
      </c>
      <c r="AE125" s="11">
        <v>2228.4763066075893</v>
      </c>
      <c r="AF125" s="11">
        <v>2219.3699308213313</v>
      </c>
      <c r="AG125" s="11">
        <v>1972.2892223738063</v>
      </c>
      <c r="AH125" s="11">
        <v>1857.5882360042983</v>
      </c>
      <c r="AI125" s="11">
        <v>1674.3364763549002</v>
      </c>
      <c r="AJ125" s="11">
        <v>1850.4492870854415</v>
      </c>
      <c r="AK125" s="11">
        <v>2141.2911902835967</v>
      </c>
      <c r="AL125" s="11">
        <v>2215.7723502637964</v>
      </c>
      <c r="AM125" s="11">
        <v>2328.2248487848465</v>
      </c>
      <c r="AN125" s="11">
        <v>2366.645884895387</v>
      </c>
      <c r="AO125" s="11">
        <v>2356.724432264062</v>
      </c>
      <c r="AP125" s="11">
        <v>2316.33596928612</v>
      </c>
      <c r="AQ125" s="11">
        <v>2275.5821270328024</v>
      </c>
      <c r="AR125" s="11">
        <v>2018.017843991839</v>
      </c>
      <c r="AS125" s="11">
        <v>2140.8133866157987</v>
      </c>
      <c r="AT125" s="11">
        <v>2240.0841251252587</v>
      </c>
      <c r="AU125" s="11">
        <v>2430.5029397916187</v>
      </c>
      <c r="AV125" s="11">
        <v>2328.0</v>
      </c>
      <c r="AW125" s="11">
        <v>2449.0</v>
      </c>
      <c r="AX125" s="11">
        <v>2691.0</v>
      </c>
      <c r="AY125" s="11">
        <v>2960.0</v>
      </c>
      <c r="AZ125" s="11">
        <v>3072.0</v>
      </c>
      <c r="BA125" s="11">
        <v>3186.000000000001</v>
      </c>
      <c r="BB125" s="11">
        <v>3336.366</v>
      </c>
      <c r="BC125" s="11">
        <v>3158.0469999999996</v>
      </c>
      <c r="BD125" s="11">
        <v>3052.5700099999995</v>
      </c>
      <c r="BE125" s="11">
        <v>3235.79167</v>
      </c>
      <c r="BF125" s="11">
        <v>3150.58432</v>
      </c>
      <c r="BG125" s="11">
        <v>3352.34044</v>
      </c>
      <c r="BH125" s="11">
        <v>3161.9195100000006</v>
      </c>
      <c r="BI125" s="11">
        <v>2957.6046999999994</v>
      </c>
      <c r="BJ125" s="11">
        <v>2433.81114</v>
      </c>
      <c r="BK125" s="11">
        <v>2302.449845</v>
      </c>
      <c r="BL125" s="11">
        <v>2307.532333</v>
      </c>
      <c r="BM125" s="11">
        <v>2390.845</v>
      </c>
      <c r="BN125" s="11">
        <v>2405.0229999999992</v>
      </c>
      <c r="BO125" s="11">
        <v>2550.714827985</v>
      </c>
      <c r="BP125" s="11">
        <v>2847.3418555000007</v>
      </c>
      <c r="BQ125" s="11">
        <v>2883.652643324999</v>
      </c>
      <c r="BR125" s="11">
        <v>2971.617823695</v>
      </c>
      <c r="BS125" s="11">
        <v>2971.763</v>
      </c>
      <c r="BT125" s="11">
        <v>2924.5209999999997</v>
      </c>
      <c r="BU125" s="11">
        <v>2848.9919999999993</v>
      </c>
      <c r="BV125" s="11">
        <v>2971.0469999999996</v>
      </c>
      <c r="BW125" s="11">
        <v>3061.787</v>
      </c>
      <c r="BX125" s="11">
        <v>3064.1820000000007</v>
      </c>
      <c r="BY125" s="11">
        <v>3146.1566267863864</v>
      </c>
      <c r="BZ125" s="11">
        <v>2457.732139719905</v>
      </c>
      <c r="CA125" s="11">
        <v>2490.7937968937767</v>
      </c>
      <c r="CB125" s="11">
        <v>2523.2358070659393</v>
      </c>
      <c r="CC125" s="11">
        <v>2555.651760153014</v>
      </c>
      <c r="CD125" s="11">
        <v>2587.3349200360244</v>
      </c>
      <c r="CE125" s="11">
        <v>2618.893992988342</v>
      </c>
      <c r="CF125" s="11">
        <v>2649.1859765145637</v>
      </c>
      <c r="CG125" s="11">
        <v>2679.261909577319</v>
      </c>
      <c r="CH125" s="11">
        <v>2715.5062432849227</v>
      </c>
      <c r="CI125" s="11">
        <v>2752.829225979396</v>
      </c>
      <c r="CJ125" s="11">
        <v>2791.4059302638125</v>
      </c>
      <c r="CK125" s="11">
        <v>2832.2921084131012</v>
      </c>
      <c r="CL125" s="11">
        <v>2874.7403373298293</v>
      </c>
      <c r="CM125" s="11">
        <v>2919.7694212801</v>
      </c>
      <c r="CN125" s="11">
        <v>2967.030225949864</v>
      </c>
      <c r="CO125" s="11">
        <v>3017.507179626249</v>
      </c>
      <c r="CP125" s="11">
        <v>3071.2692008466765</v>
      </c>
      <c r="CQ125" s="11">
        <v>3127.911472674161</v>
      </c>
      <c r="CR125" s="11">
        <v>3189.78591753247</v>
      </c>
      <c r="CS125" s="11">
        <v>3256.051518202192</v>
      </c>
      <c r="CT125" s="11">
        <v>3327.7242729253194</v>
      </c>
      <c r="CU125" s="11">
        <v>3404.4512647505035</v>
      </c>
      <c r="CV125" s="11">
        <v>3485.88433766838</v>
      </c>
      <c r="CW125" s="11">
        <v>3573.5847361042033</v>
      </c>
      <c r="CX125" s="11">
        <v>3666.2956258111954</v>
      </c>
      <c r="CY125" s="11">
        <v>3765.6244176857654</v>
      </c>
    </row>
    <row r="126" ht="15.75" customHeight="1">
      <c r="A126" s="5" t="s">
        <v>103</v>
      </c>
      <c r="B126" s="5" t="s">
        <v>62</v>
      </c>
      <c r="C126" s="8">
        <v>307.6030632321353</v>
      </c>
      <c r="D126" s="8">
        <v>321.17367598483816</v>
      </c>
      <c r="E126" s="8">
        <v>333.51059666911345</v>
      </c>
      <c r="F126" s="8">
        <v>346.38913826147893</v>
      </c>
      <c r="G126" s="8">
        <v>367.82829920671344</v>
      </c>
      <c r="H126" s="8">
        <v>403.12392838392066</v>
      </c>
      <c r="I126" s="8">
        <v>415.4307590177465</v>
      </c>
      <c r="J126" s="8">
        <v>388.44750627720043</v>
      </c>
      <c r="K126" s="8">
        <v>410.29288290350263</v>
      </c>
      <c r="L126" s="8">
        <v>450.59098296793115</v>
      </c>
      <c r="M126" s="8">
        <v>417.69503531406775</v>
      </c>
      <c r="N126" s="8">
        <v>427.4743017101397</v>
      </c>
      <c r="O126" s="8">
        <v>443.7003614150066</v>
      </c>
      <c r="P126" s="8">
        <v>478.79288275168005</v>
      </c>
      <c r="Q126" s="8">
        <v>497.60668679519995</v>
      </c>
      <c r="R126" s="8">
        <v>508.4391049570026</v>
      </c>
      <c r="S126" s="8">
        <v>515.2168888207417</v>
      </c>
      <c r="T126" s="8">
        <v>507.4611783173954</v>
      </c>
      <c r="U126" s="8">
        <v>535.7533482524927</v>
      </c>
      <c r="V126" s="8">
        <v>534.8581692516215</v>
      </c>
      <c r="W126" s="8">
        <v>507.5890610318056</v>
      </c>
      <c r="X126" s="8">
        <v>547.9548637097455</v>
      </c>
      <c r="Y126" s="8">
        <v>577.4882482258827</v>
      </c>
      <c r="Z126" s="8">
        <v>616.4022059696364</v>
      </c>
      <c r="AA126" s="8">
        <v>563.0149339596961</v>
      </c>
      <c r="AB126" s="8">
        <v>478.4919822471855</v>
      </c>
      <c r="AC126" s="8">
        <v>507.8373039480136</v>
      </c>
      <c r="AD126" s="8">
        <v>552.3555335879778</v>
      </c>
      <c r="AE126" s="8">
        <v>596.4449800090373</v>
      </c>
      <c r="AF126" s="8">
        <v>594.0076859226317</v>
      </c>
      <c r="AG126" s="8">
        <v>527.8772775473486</v>
      </c>
      <c r="AH126" s="8">
        <v>497.1779035762952</v>
      </c>
      <c r="AI126" s="8">
        <v>448.13112134368845</v>
      </c>
      <c r="AJ126" s="8">
        <v>495.267185372755</v>
      </c>
      <c r="AK126" s="8">
        <v>573.1101458854873</v>
      </c>
      <c r="AL126" s="8">
        <v>593.0448043082492</v>
      </c>
      <c r="AM126" s="8">
        <v>623.1423772703137</v>
      </c>
      <c r="AN126" s="8">
        <v>633.4256520114138</v>
      </c>
      <c r="AO126" s="8">
        <v>630.7702050592497</v>
      </c>
      <c r="AP126" s="8">
        <v>619.9603544352841</v>
      </c>
      <c r="AQ126" s="8">
        <v>609.0527111473577</v>
      </c>
      <c r="AR126" s="8">
        <v>540.1164055676632</v>
      </c>
      <c r="AS126" s="8">
        <v>572.9822631710772</v>
      </c>
      <c r="AT126" s="8">
        <v>599.5517777179432</v>
      </c>
      <c r="AU126" s="8">
        <v>650.5168006667025</v>
      </c>
      <c r="AV126" s="8">
        <v>623.0821971694146</v>
      </c>
      <c r="AW126" s="8">
        <v>660.3932843456471</v>
      </c>
      <c r="AX126" s="8">
        <v>784.472526558013</v>
      </c>
      <c r="AY126" s="8">
        <v>797.723057503054</v>
      </c>
      <c r="AZ126" s="8">
        <v>871.961694858027</v>
      </c>
      <c r="BA126" s="8">
        <v>986.2307639710051</v>
      </c>
      <c r="BB126" s="8">
        <v>1005.146566558329</v>
      </c>
      <c r="BC126" s="8">
        <v>977.1098115633779</v>
      </c>
      <c r="BD126" s="8">
        <v>1093.014651305195</v>
      </c>
      <c r="BE126" s="8">
        <v>1252.4330950252515</v>
      </c>
      <c r="BF126" s="8">
        <v>1542.304763933447</v>
      </c>
      <c r="BG126" s="8">
        <v>1543.087309979246</v>
      </c>
      <c r="BH126" s="8">
        <v>1314.7822221880715</v>
      </c>
      <c r="BI126" s="8">
        <v>982.6083659760654</v>
      </c>
      <c r="BJ126" s="8">
        <v>587.4802736210057</v>
      </c>
      <c r="BK126" s="8">
        <v>448.1578740487467</v>
      </c>
      <c r="BL126" s="8">
        <v>537.7491557885498</v>
      </c>
      <c r="BM126" s="8">
        <v>631.7246272279459</v>
      </c>
      <c r="BN126" s="8">
        <v>740.3576032544239</v>
      </c>
      <c r="BO126" s="8">
        <v>776.2079061647662</v>
      </c>
      <c r="BP126" s="8">
        <v>802.0359680814411</v>
      </c>
      <c r="BQ126" s="8">
        <v>935.2891005330235</v>
      </c>
      <c r="BR126" s="8">
        <v>1038.7924114671378</v>
      </c>
      <c r="BS126" s="8">
        <v>1160.806007931411</v>
      </c>
      <c r="BT126" s="8">
        <v>993.394289757276</v>
      </c>
      <c r="BU126" s="8">
        <v>1082.826335532291</v>
      </c>
      <c r="BV126" s="8">
        <v>1304.806912188803</v>
      </c>
      <c r="BW126" s="8">
        <v>1359.921969973079</v>
      </c>
      <c r="BX126" s="8">
        <v>1404.4847222766027</v>
      </c>
      <c r="BY126" s="8">
        <v>1442.0582446508627</v>
      </c>
      <c r="BZ126" s="8">
        <v>593.9336301856529</v>
      </c>
      <c r="CA126" s="8">
        <v>606.8750720840399</v>
      </c>
      <c r="CB126" s="8">
        <v>619.4780112057706</v>
      </c>
      <c r="CC126" s="8">
        <v>631.8747989753174</v>
      </c>
      <c r="CD126" s="8">
        <v>643.7501959844521</v>
      </c>
      <c r="CE126" s="8">
        <v>655.2419162107253</v>
      </c>
      <c r="CF126" s="8">
        <v>665.8859517287055</v>
      </c>
      <c r="CG126" s="8">
        <v>675.9748048912879</v>
      </c>
      <c r="CH126" s="8">
        <v>687.6367728723853</v>
      </c>
      <c r="CI126" s="8">
        <v>699.0589767231213</v>
      </c>
      <c r="CJ126" s="8">
        <v>710.2455845135337</v>
      </c>
      <c r="CK126" s="8">
        <v>721.5112217636051</v>
      </c>
      <c r="CL126" s="8">
        <v>732.5606578354127</v>
      </c>
      <c r="CM126" s="8">
        <v>743.7161451850552</v>
      </c>
      <c r="CN126" s="8">
        <v>754.8415285911906</v>
      </c>
      <c r="CO126" s="8">
        <v>766.2692205463682</v>
      </c>
      <c r="CP126" s="8">
        <v>778.0269781900861</v>
      </c>
      <c r="CQ126" s="8">
        <v>789.9879915042766</v>
      </c>
      <c r="CR126" s="8">
        <v>802.9742519712818</v>
      </c>
      <c r="CS126" s="8">
        <v>816.7151558680926</v>
      </c>
      <c r="CT126" s="8">
        <v>831.5744181342234</v>
      </c>
      <c r="CU126" s="8">
        <v>847.4433587212698</v>
      </c>
      <c r="CV126" s="8">
        <v>864.2098681159041</v>
      </c>
      <c r="CW126" s="8">
        <v>882.4060840598831</v>
      </c>
      <c r="CX126" s="8">
        <v>901.5951604129223</v>
      </c>
      <c r="CY126" s="8">
        <v>922.3079259773513</v>
      </c>
    </row>
    <row r="127" ht="15.75" customHeight="1">
      <c r="A127" s="5" t="s">
        <v>103</v>
      </c>
      <c r="B127" s="5" t="s">
        <v>64</v>
      </c>
      <c r="C127" s="8">
        <v>473.5647403054181</v>
      </c>
      <c r="D127" s="8">
        <v>494.45713206670973</v>
      </c>
      <c r="E127" s="8">
        <v>513.4502154860658</v>
      </c>
      <c r="F127" s="8">
        <v>533.2771415921251</v>
      </c>
      <c r="G127" s="8">
        <v>566.2834146074694</v>
      </c>
      <c r="H127" s="8">
        <v>620.6221630243098</v>
      </c>
      <c r="I127" s="8">
        <v>639.56892184996</v>
      </c>
      <c r="J127" s="8">
        <v>598.0273424443321</v>
      </c>
      <c r="K127" s="8">
        <v>631.6589974747039</v>
      </c>
      <c r="L127" s="8">
        <v>693.6992095951247</v>
      </c>
      <c r="M127" s="8">
        <v>643.0548475263174</v>
      </c>
      <c r="N127" s="8">
        <v>658.1103404806851</v>
      </c>
      <c r="O127" s="8">
        <v>683.0908776365087</v>
      </c>
      <c r="P127" s="8">
        <v>737.1169350458355</v>
      </c>
      <c r="Q127" s="8">
        <v>766.0813872603533</v>
      </c>
      <c r="R127" s="8">
        <v>782.7582409944218</v>
      </c>
      <c r="S127" s="8">
        <v>793.1928557266413</v>
      </c>
      <c r="T127" s="8">
        <v>781.2526916989851</v>
      </c>
      <c r="U127" s="8">
        <v>824.8093909308133</v>
      </c>
      <c r="V127" s="8">
        <v>823.4312342680672</v>
      </c>
      <c r="W127" s="8">
        <v>781.4495712222347</v>
      </c>
      <c r="X127" s="8">
        <v>843.5940136784933</v>
      </c>
      <c r="Y127" s="8">
        <v>889.0616024006833</v>
      </c>
      <c r="Z127" s="8">
        <v>948.9708832106397</v>
      </c>
      <c r="AA127" s="8">
        <v>866.7794728282192</v>
      </c>
      <c r="AB127" s="8">
        <v>736.6536891087779</v>
      </c>
      <c r="AC127" s="8">
        <v>781.831749120307</v>
      </c>
      <c r="AD127" s="8">
        <v>850.3689855079587</v>
      </c>
      <c r="AE127" s="8">
        <v>918.2460964353033</v>
      </c>
      <c r="AF127" s="8">
        <v>914.493804345138</v>
      </c>
      <c r="AG127" s="8">
        <v>812.683928528334</v>
      </c>
      <c r="AH127" s="8">
        <v>765.4212618000464</v>
      </c>
      <c r="AI127" s="8">
        <v>689.9121740596798</v>
      </c>
      <c r="AJ127" s="8">
        <v>762.4796500997314</v>
      </c>
      <c r="AK127" s="8">
        <v>882.3213740164972</v>
      </c>
      <c r="AL127" s="8">
        <v>913.0114173465541</v>
      </c>
      <c r="AM127" s="8">
        <v>959.3475922007269</v>
      </c>
      <c r="AN127" s="8">
        <v>975.1790220996656</v>
      </c>
      <c r="AO127" s="8">
        <v>971.0908767051336</v>
      </c>
      <c r="AP127" s="8">
        <v>954.4487664163443</v>
      </c>
      <c r="AQ127" s="8">
        <v>937.6561011980112</v>
      </c>
      <c r="AR127" s="8">
        <v>831.5264570181464</v>
      </c>
      <c r="AS127" s="8">
        <v>882.1244944932478</v>
      </c>
      <c r="AT127" s="8">
        <v>923.0291107354218</v>
      </c>
      <c r="AU127" s="8">
        <v>1001.4913913245296</v>
      </c>
      <c r="AV127" s="8">
        <v>959.2549430133153</v>
      </c>
      <c r="AW127" s="8">
        <v>884.1862409818054</v>
      </c>
      <c r="AX127" s="8">
        <v>1111.2280903179803</v>
      </c>
      <c r="AY127" s="8">
        <v>1245.401037750522</v>
      </c>
      <c r="AZ127" s="8">
        <v>1203.661780591866</v>
      </c>
      <c r="BA127" s="8">
        <v>1099.7343306246357</v>
      </c>
      <c r="BB127" s="8">
        <v>997.599782451642</v>
      </c>
      <c r="BC127" s="8">
        <v>825.0333532842463</v>
      </c>
      <c r="BD127" s="8">
        <v>738.0591186812046</v>
      </c>
      <c r="BE127" s="8">
        <v>777.2143022211059</v>
      </c>
      <c r="BF127" s="8">
        <v>680.537260050011</v>
      </c>
      <c r="BG127" s="8">
        <v>950.2724485841018</v>
      </c>
      <c r="BH127" s="8">
        <v>953.5339936726357</v>
      </c>
      <c r="BI127" s="8">
        <v>689.4403146862915</v>
      </c>
      <c r="BJ127" s="8">
        <v>423.9322698900579</v>
      </c>
      <c r="BK127" s="8">
        <v>409.7219050963532</v>
      </c>
      <c r="BL127" s="8">
        <v>454.8804435532004</v>
      </c>
      <c r="BM127" s="8">
        <v>432.17054754880866</v>
      </c>
      <c r="BN127" s="8">
        <v>324.4462565361931</v>
      </c>
      <c r="BO127" s="8">
        <v>340.84350851713435</v>
      </c>
      <c r="BP127" s="8">
        <v>327.35465810247075</v>
      </c>
      <c r="BQ127" s="8">
        <v>383.09009998158507</v>
      </c>
      <c r="BR127" s="8">
        <v>453.4413098965419</v>
      </c>
      <c r="BS127" s="8">
        <v>353.70065995392275</v>
      </c>
      <c r="BT127" s="8">
        <v>502.5799970934057</v>
      </c>
      <c r="BU127" s="8">
        <v>440.37728159692256</v>
      </c>
      <c r="BV127" s="8">
        <v>600.0724772730063</v>
      </c>
      <c r="BW127" s="8">
        <v>480.5605138399527</v>
      </c>
      <c r="BX127" s="8">
        <v>661.0828024926573</v>
      </c>
      <c r="BY127" s="8">
        <v>678.7684412730017</v>
      </c>
      <c r="BZ127" s="8">
        <v>925.2932766633458</v>
      </c>
      <c r="CA127" s="8">
        <v>943.8433320516488</v>
      </c>
      <c r="CB127" s="8">
        <v>961.7381831320236</v>
      </c>
      <c r="CC127" s="8">
        <v>979.1497081649868</v>
      </c>
      <c r="CD127" s="8">
        <v>995.7778018318786</v>
      </c>
      <c r="CE127" s="8">
        <v>1011.8006908624156</v>
      </c>
      <c r="CF127" s="8">
        <v>1026.760489375316</v>
      </c>
      <c r="CG127" s="8">
        <v>1040.9978334100233</v>
      </c>
      <c r="CH127" s="8">
        <v>1056.79601587847</v>
      </c>
      <c r="CI127" s="8">
        <v>1072.2687966792</v>
      </c>
      <c r="CJ127" s="8">
        <v>1087.4477976850176</v>
      </c>
      <c r="CK127" s="8">
        <v>1102.690217311043</v>
      </c>
      <c r="CL127" s="8">
        <v>1117.7023347144277</v>
      </c>
      <c r="CM127" s="8">
        <v>1132.838777905119</v>
      </c>
      <c r="CN127" s="8">
        <v>1147.9602922616687</v>
      </c>
      <c r="CO127" s="8">
        <v>1163.4157615237636</v>
      </c>
      <c r="CP127" s="8">
        <v>1179.219651647858</v>
      </c>
      <c r="CQ127" s="8">
        <v>1195.2084980177533</v>
      </c>
      <c r="CR127" s="8">
        <v>1212.2151446125208</v>
      </c>
      <c r="CS127" s="8">
        <v>1229.893488841939</v>
      </c>
      <c r="CT127" s="8">
        <v>1248.556304254329</v>
      </c>
      <c r="CU127" s="8">
        <v>1267.9943734500775</v>
      </c>
      <c r="CV127" s="8">
        <v>1287.9753214022348</v>
      </c>
      <c r="CW127" s="8">
        <v>1308.9385104989415</v>
      </c>
      <c r="CX127" s="8">
        <v>1330.268302006938</v>
      </c>
      <c r="CY127" s="8">
        <v>1352.370613069419</v>
      </c>
    </row>
    <row r="128" ht="15.75" customHeight="1">
      <c r="A128" s="5" t="s">
        <v>103</v>
      </c>
      <c r="B128" s="5" t="s">
        <v>65</v>
      </c>
      <c r="C128" s="8">
        <v>313.32020187118064</v>
      </c>
      <c r="D128" s="8">
        <v>327.14303927245743</v>
      </c>
      <c r="E128" s="8">
        <v>339.7092550918</v>
      </c>
      <c r="F128" s="8">
        <v>352.82715843491854</v>
      </c>
      <c r="G128" s="8">
        <v>374.66478958438574</v>
      </c>
      <c r="H128" s="8">
        <v>410.6164265504561</v>
      </c>
      <c r="I128" s="8">
        <v>423.15199306292214</v>
      </c>
      <c r="J128" s="8">
        <v>395.6672271214699</v>
      </c>
      <c r="K128" s="8">
        <v>417.9186239137692</v>
      </c>
      <c r="L128" s="8">
        <v>458.9657081480484</v>
      </c>
      <c r="M128" s="8">
        <v>425.4583534053747</v>
      </c>
      <c r="N128" s="8">
        <v>435.41937814021935</v>
      </c>
      <c r="O128" s="8">
        <v>451.9470168733425</v>
      </c>
      <c r="P128" s="8">
        <v>487.69177101799676</v>
      </c>
      <c r="Q128" s="8">
        <v>506.8552501424942</v>
      </c>
      <c r="R128" s="8">
        <v>517.8890006180144</v>
      </c>
      <c r="S128" s="8">
        <v>524.7927569919337</v>
      </c>
      <c r="T128" s="8">
        <v>516.89289814453</v>
      </c>
      <c r="U128" s="8">
        <v>545.7109089351077</v>
      </c>
      <c r="V128" s="8">
        <v>544.7990920555334</v>
      </c>
      <c r="W128" s="8">
        <v>517.0231576987549</v>
      </c>
      <c r="X128" s="8">
        <v>558.1392028735062</v>
      </c>
      <c r="Y128" s="8">
        <v>588.2214975727372</v>
      </c>
      <c r="Z128" s="8">
        <v>627.8587136906999</v>
      </c>
      <c r="AA128" s="8">
        <v>573.479180965167</v>
      </c>
      <c r="AB128" s="8">
        <v>487.38527794923226</v>
      </c>
      <c r="AC128" s="8">
        <v>517.2760144804855</v>
      </c>
      <c r="AD128" s="8">
        <v>562.6216640041863</v>
      </c>
      <c r="AE128" s="8">
        <v>607.5305609048976</v>
      </c>
      <c r="AF128" s="8">
        <v>605.0479670479056</v>
      </c>
      <c r="AG128" s="8">
        <v>537.688452860198</v>
      </c>
      <c r="AH128" s="8">
        <v>506.4184975195048</v>
      </c>
      <c r="AI128" s="8">
        <v>456.460127310899</v>
      </c>
      <c r="AJ128" s="8">
        <v>504.47226653285054</v>
      </c>
      <c r="AK128" s="8">
        <v>583.7620234222144</v>
      </c>
      <c r="AL128" s="8">
        <v>604.0671892278594</v>
      </c>
      <c r="AM128" s="8">
        <v>634.7241584310237</v>
      </c>
      <c r="AN128" s="8">
        <v>645.1985590560489</v>
      </c>
      <c r="AO128" s="8">
        <v>642.4937577242026</v>
      </c>
      <c r="AP128" s="8">
        <v>631.4829942288396</v>
      </c>
      <c r="AQ128" s="8">
        <v>620.3726204861283</v>
      </c>
      <c r="AR128" s="8">
        <v>550.1550584321922</v>
      </c>
      <c r="AS128" s="8">
        <v>583.6317638679895</v>
      </c>
      <c r="AT128" s="8">
        <v>610.6951018398906</v>
      </c>
      <c r="AU128" s="8">
        <v>662.6073653618697</v>
      </c>
      <c r="AV128" s="8">
        <v>634.6628598172707</v>
      </c>
      <c r="AW128" s="8">
        <v>714.4204746725477</v>
      </c>
      <c r="AX128" s="8">
        <v>704.2993831240065</v>
      </c>
      <c r="AY128" s="8">
        <v>659.8759047464235</v>
      </c>
      <c r="AZ128" s="8">
        <v>678.376524550107</v>
      </c>
      <c r="BA128" s="8">
        <v>679.0349054043596</v>
      </c>
      <c r="BB128" s="8">
        <v>731.9246609900285</v>
      </c>
      <c r="BC128" s="8">
        <v>708.7058351523759</v>
      </c>
      <c r="BD128" s="8">
        <v>583.9662400136001</v>
      </c>
      <c r="BE128" s="8">
        <v>713.5924827536425</v>
      </c>
      <c r="BF128" s="8">
        <v>676.5259460165419</v>
      </c>
      <c r="BG128" s="8">
        <v>615.356701436652</v>
      </c>
      <c r="BH128" s="8">
        <v>700.777284139293</v>
      </c>
      <c r="BI128" s="8">
        <v>671.0597693376432</v>
      </c>
      <c r="BJ128" s="8">
        <v>600.5451284889366</v>
      </c>
      <c r="BK128" s="8">
        <v>721.5928928549</v>
      </c>
      <c r="BL128" s="8">
        <v>710.1070106582501</v>
      </c>
      <c r="BM128" s="8">
        <v>786.6688252232458</v>
      </c>
      <c r="BN128" s="8">
        <v>901.8771402093831</v>
      </c>
      <c r="BO128" s="8">
        <v>963.5111583130998</v>
      </c>
      <c r="BP128" s="8">
        <v>898.6505031010882</v>
      </c>
      <c r="BQ128" s="8">
        <v>1168.963244785392</v>
      </c>
      <c r="BR128" s="8">
        <v>1064.1909290113201</v>
      </c>
      <c r="BS128" s="8">
        <v>1014.7473321146659</v>
      </c>
      <c r="BT128" s="8">
        <v>1251.8657131493183</v>
      </c>
      <c r="BU128" s="8">
        <v>1313.093382870787</v>
      </c>
      <c r="BV128" s="8">
        <v>1142.89061053819</v>
      </c>
      <c r="BW128" s="8">
        <v>1287.5695161869692</v>
      </c>
      <c r="BX128" s="8">
        <v>1282.74847523074</v>
      </c>
      <c r="BY128" s="8">
        <v>1317.065244769183</v>
      </c>
      <c r="BZ128" s="8">
        <v>1263.205950636846</v>
      </c>
      <c r="CA128" s="8">
        <v>1266.794833878841</v>
      </c>
      <c r="CB128" s="8">
        <v>1269.718776017864</v>
      </c>
      <c r="CC128" s="8">
        <v>1272.1421087341005</v>
      </c>
      <c r="CD128" s="8">
        <v>1273.856777562265</v>
      </c>
      <c r="CE128" s="8">
        <v>1275.0083431356688</v>
      </c>
      <c r="CF128" s="8">
        <v>1275.22838444831</v>
      </c>
      <c r="CG128" s="8">
        <v>1274.7605518695564</v>
      </c>
      <c r="CH128" s="8">
        <v>1275.4301598518796</v>
      </c>
      <c r="CI128" s="8">
        <v>1275.7063579335227</v>
      </c>
      <c r="CJ128" s="8">
        <v>1275.5627869941163</v>
      </c>
      <c r="CK128" s="8">
        <v>1275.235217415975</v>
      </c>
      <c r="CL128" s="8">
        <v>1274.4154893777886</v>
      </c>
      <c r="CM128" s="8">
        <v>1273.3327809759649</v>
      </c>
      <c r="CN128" s="8">
        <v>1271.8080529791696</v>
      </c>
      <c r="CO128" s="8">
        <v>1270.0868809483363</v>
      </c>
      <c r="CP128" s="8">
        <v>1268.1510409464026</v>
      </c>
      <c r="CQ128" s="8">
        <v>1265.8501589392981</v>
      </c>
      <c r="CR128" s="8">
        <v>1263.929880073214</v>
      </c>
      <c r="CS128" s="8">
        <v>1262.1522988685902</v>
      </c>
      <c r="CT128" s="8">
        <v>1260.890022954074</v>
      </c>
      <c r="CU128" s="8">
        <v>1260.0981637573786</v>
      </c>
      <c r="CV128" s="8">
        <v>1259.7467439028842</v>
      </c>
      <c r="CW128" s="8">
        <v>1260.438805091173</v>
      </c>
      <c r="CX128" s="8">
        <v>1261.8746472991406</v>
      </c>
      <c r="CY128" s="8">
        <v>1264.690082000263</v>
      </c>
    </row>
    <row r="129" ht="15.75" customHeight="1">
      <c r="A129" s="10" t="s">
        <v>103</v>
      </c>
      <c r="B129" s="10" t="s">
        <v>66</v>
      </c>
      <c r="C129" s="11">
        <v>1094.4880054087341</v>
      </c>
      <c r="D129" s="11">
        <v>1142.7738473240054</v>
      </c>
      <c r="E129" s="11">
        <v>1186.6700672469792</v>
      </c>
      <c r="F129" s="11">
        <v>1232.4934382885226</v>
      </c>
      <c r="G129" s="11">
        <v>1308.7765033985686</v>
      </c>
      <c r="H129" s="11">
        <v>1434.3625179586866</v>
      </c>
      <c r="I129" s="11">
        <v>1478.1516739306287</v>
      </c>
      <c r="J129" s="11">
        <v>1382.1420758430024</v>
      </c>
      <c r="K129" s="11">
        <v>1459.8705042919757</v>
      </c>
      <c r="L129" s="11">
        <v>1603.2559007111042</v>
      </c>
      <c r="M129" s="11">
        <v>1486.20823624576</v>
      </c>
      <c r="N129" s="11">
        <v>1521.004020331044</v>
      </c>
      <c r="O129" s="11">
        <v>1578.7382559248576</v>
      </c>
      <c r="P129" s="11">
        <v>1703.6015888155125</v>
      </c>
      <c r="Q129" s="11">
        <v>1770.5433241980475</v>
      </c>
      <c r="R129" s="11">
        <v>1809.0863465694388</v>
      </c>
      <c r="S129" s="11">
        <v>1833.202501539317</v>
      </c>
      <c r="T129" s="11">
        <v>1805.6067681609106</v>
      </c>
      <c r="U129" s="11">
        <v>1906.2736481184136</v>
      </c>
      <c r="V129" s="11">
        <v>1903.0884955752222</v>
      </c>
      <c r="W129" s="11">
        <v>1806.0617899527952</v>
      </c>
      <c r="X129" s="11">
        <v>1949.6880802617452</v>
      </c>
      <c r="Y129" s="11">
        <v>2054.7713481993032</v>
      </c>
      <c r="Z129" s="11">
        <v>2193.231802870976</v>
      </c>
      <c r="AA129" s="11">
        <v>2003.2735877530822</v>
      </c>
      <c r="AB129" s="11">
        <v>1702.5309493051957</v>
      </c>
      <c r="AC129" s="11">
        <v>1806.945067548806</v>
      </c>
      <c r="AD129" s="11">
        <v>1965.3461831001227</v>
      </c>
      <c r="AE129" s="11">
        <v>2122.2216373492383</v>
      </c>
      <c r="AF129" s="11">
        <v>2113.549457315675</v>
      </c>
      <c r="AG129" s="11">
        <v>1878.2496589358807</v>
      </c>
      <c r="AH129" s="11">
        <v>1769.0176628958466</v>
      </c>
      <c r="AI129" s="11">
        <v>1594.5034227142673</v>
      </c>
      <c r="AJ129" s="11">
        <v>1762.219102005337</v>
      </c>
      <c r="AK129" s="11">
        <v>2039.1935433241988</v>
      </c>
      <c r="AL129" s="11">
        <v>2110.123410882663</v>
      </c>
      <c r="AM129" s="11">
        <v>2217.2141279020643</v>
      </c>
      <c r="AN129" s="11">
        <v>2253.8032331671284</v>
      </c>
      <c r="AO129" s="11">
        <v>2244.354839488586</v>
      </c>
      <c r="AP129" s="11">
        <v>2205.892115080468</v>
      </c>
      <c r="AQ129" s="11">
        <v>2167.0814328314973</v>
      </c>
      <c r="AR129" s="11">
        <v>1921.7979210180017</v>
      </c>
      <c r="AS129" s="11">
        <v>2038.7385215323145</v>
      </c>
      <c r="AT129" s="11">
        <v>2133.2759902932557</v>
      </c>
      <c r="AU129" s="11">
        <v>2314.615557353102</v>
      </c>
      <c r="AV129" s="11">
        <v>2217.0000000000005</v>
      </c>
      <c r="AW129" s="11">
        <v>2259.0</v>
      </c>
      <c r="AX129" s="11">
        <v>2600.0</v>
      </c>
      <c r="AY129" s="11">
        <v>2702.9999999999995</v>
      </c>
      <c r="AZ129" s="11">
        <v>2754.0</v>
      </c>
      <c r="BA129" s="11">
        <v>2765.0000000000005</v>
      </c>
      <c r="BB129" s="11">
        <v>2734.6710099999996</v>
      </c>
      <c r="BC129" s="11">
        <v>2510.849</v>
      </c>
      <c r="BD129" s="11">
        <v>2415.0400099999997</v>
      </c>
      <c r="BE129" s="11">
        <v>2743.2398799999996</v>
      </c>
      <c r="BF129" s="11">
        <v>2899.3679700000002</v>
      </c>
      <c r="BG129" s="11">
        <v>3108.7164599999996</v>
      </c>
      <c r="BH129" s="11">
        <v>2969.0935000000004</v>
      </c>
      <c r="BI129" s="11">
        <v>2343.10845</v>
      </c>
      <c r="BJ129" s="11">
        <v>1611.9576720000002</v>
      </c>
      <c r="BK129" s="11">
        <v>1579.4726719999999</v>
      </c>
      <c r="BL129" s="11">
        <v>1702.7366100000004</v>
      </c>
      <c r="BM129" s="11">
        <v>1850.5640000000003</v>
      </c>
      <c r="BN129" s="11">
        <v>1966.681</v>
      </c>
      <c r="BO129" s="11">
        <v>2080.562572995</v>
      </c>
      <c r="BP129" s="11">
        <v>2028.041129285</v>
      </c>
      <c r="BQ129" s="11">
        <v>2487.3424453000007</v>
      </c>
      <c r="BR129" s="11">
        <v>2556.424650375</v>
      </c>
      <c r="BS129" s="11">
        <v>2529.2539999999995</v>
      </c>
      <c r="BT129" s="11">
        <v>2747.84</v>
      </c>
      <c r="BU129" s="11">
        <v>2836.2970000000005</v>
      </c>
      <c r="BV129" s="11">
        <v>3047.7699999999995</v>
      </c>
      <c r="BW129" s="11">
        <v>3128.0520000000006</v>
      </c>
      <c r="BX129" s="11">
        <v>3348.316</v>
      </c>
      <c r="BY129" s="11">
        <v>3437.8919306930475</v>
      </c>
      <c r="BZ129" s="11">
        <v>2782.4328574858446</v>
      </c>
      <c r="CA129" s="11">
        <v>2817.5132380145296</v>
      </c>
      <c r="CB129" s="11">
        <v>2850.934970355658</v>
      </c>
      <c r="CC129" s="11">
        <v>2883.1666158744047</v>
      </c>
      <c r="CD129" s="11">
        <v>2913.384775378596</v>
      </c>
      <c r="CE129" s="11">
        <v>2942.05095020881</v>
      </c>
      <c r="CF129" s="11">
        <v>2967.8748255523315</v>
      </c>
      <c r="CG129" s="11">
        <v>2991.7331901708676</v>
      </c>
      <c r="CH129" s="11">
        <v>3019.862948602735</v>
      </c>
      <c r="CI129" s="11">
        <v>3047.034131335844</v>
      </c>
      <c r="CJ129" s="11">
        <v>3073.2561691926676</v>
      </c>
      <c r="CK129" s="11">
        <v>3099.436656490623</v>
      </c>
      <c r="CL129" s="11">
        <v>3124.678481927629</v>
      </c>
      <c r="CM129" s="11">
        <v>3149.887704066139</v>
      </c>
      <c r="CN129" s="11">
        <v>3174.609873832029</v>
      </c>
      <c r="CO129" s="11">
        <v>3199.771863018468</v>
      </c>
      <c r="CP129" s="11">
        <v>3225.3976707843467</v>
      </c>
      <c r="CQ129" s="11">
        <v>3251.046648461328</v>
      </c>
      <c r="CR129" s="11">
        <v>3279.1192766570166</v>
      </c>
      <c r="CS129" s="11">
        <v>3308.7609435786217</v>
      </c>
      <c r="CT129" s="11">
        <v>3341.0207453426265</v>
      </c>
      <c r="CU129" s="11">
        <v>3375.535895928726</v>
      </c>
      <c r="CV129" s="11">
        <v>3411.931933421023</v>
      </c>
      <c r="CW129" s="11">
        <v>3451.7833996499976</v>
      </c>
      <c r="CX129" s="11">
        <v>3493.738109719001</v>
      </c>
      <c r="CY129" s="11">
        <v>3539.3686210470332</v>
      </c>
    </row>
    <row r="130" ht="15.75" customHeight="1">
      <c r="A130" s="5" t="s">
        <v>104</v>
      </c>
      <c r="B130" s="5" t="s">
        <v>62</v>
      </c>
      <c r="C130" s="8">
        <v>39.25423313697146</v>
      </c>
      <c r="D130" s="8">
        <v>40.986023422831344</v>
      </c>
      <c r="E130" s="8">
        <v>42.560378228158505</v>
      </c>
      <c r="F130" s="8">
        <v>44.20385104932931</v>
      </c>
      <c r="G130" s="8">
        <v>46.939772509806396</v>
      </c>
      <c r="H130" s="8">
        <v>51.443963208949725</v>
      </c>
      <c r="I130" s="8">
        <v>53.01447812450781</v>
      </c>
      <c r="J130" s="8">
        <v>49.571056974075766</v>
      </c>
      <c r="K130" s="8">
        <v>52.35881694643558</v>
      </c>
      <c r="L130" s="8">
        <v>57.50138931969023</v>
      </c>
      <c r="M130" s="8">
        <v>53.30342982963188</v>
      </c>
      <c r="N130" s="8">
        <v>54.55139400458634</v>
      </c>
      <c r="O130" s="8">
        <v>56.62205456256848</v>
      </c>
      <c r="P130" s="8">
        <v>61.10032600577045</v>
      </c>
      <c r="Q130" s="8">
        <v>63.501217083894375</v>
      </c>
      <c r="R130" s="8">
        <v>64.88357740076701</v>
      </c>
      <c r="S130" s="8">
        <v>65.74851257125468</v>
      </c>
      <c r="T130" s="8">
        <v>64.75878098327156</v>
      </c>
      <c r="U130" s="8">
        <v>68.36923733865905</v>
      </c>
      <c r="V130" s="8">
        <v>68.2550006180286</v>
      </c>
      <c r="W130" s="8">
        <v>64.77510051479021</v>
      </c>
      <c r="X130" s="8">
        <v>69.9263126400253</v>
      </c>
      <c r="Y130" s="8">
        <v>73.69516444838779</v>
      </c>
      <c r="Z130" s="8">
        <v>78.66110189226426</v>
      </c>
      <c r="AA130" s="8">
        <v>71.84817746945518</v>
      </c>
      <c r="AB130" s="8">
        <v>61.06192710807954</v>
      </c>
      <c r="AC130" s="8">
        <v>64.80677960538519</v>
      </c>
      <c r="AD130" s="8">
        <v>70.48789651875482</v>
      </c>
      <c r="AE130" s="8">
        <v>76.11429500291489</v>
      </c>
      <c r="AF130" s="8">
        <v>75.80326393161855</v>
      </c>
      <c r="AG130" s="8">
        <v>67.36414619159957</v>
      </c>
      <c r="AH130" s="8">
        <v>63.44649865468483</v>
      </c>
      <c r="AI130" s="8">
        <v>57.18747833106707</v>
      </c>
      <c r="AJ130" s="8">
        <v>63.202665654347584</v>
      </c>
      <c r="AK130" s="8">
        <v>73.1364604869851</v>
      </c>
      <c r="AL130" s="8">
        <v>75.68038745900765</v>
      </c>
      <c r="AM130" s="8">
        <v>79.52123720054057</v>
      </c>
      <c r="AN130" s="8">
        <v>80.83351952912732</v>
      </c>
      <c r="AO130" s="8">
        <v>80.49464925700505</v>
      </c>
      <c r="AP130" s="8">
        <v>79.11516885745924</v>
      </c>
      <c r="AQ130" s="8">
        <v>77.72320881616388</v>
      </c>
      <c r="AR130" s="8">
        <v>68.9260213551772</v>
      </c>
      <c r="AS130" s="8">
        <v>73.12014095546645</v>
      </c>
      <c r="AT130" s="8">
        <v>76.5107636215735</v>
      </c>
      <c r="AU130" s="8">
        <v>83.0145769179708</v>
      </c>
      <c r="AV130" s="8">
        <v>79.51355742100239</v>
      </c>
      <c r="AW130" s="8">
        <v>53.685627797323306</v>
      </c>
      <c r="AX130" s="8">
        <v>51.926730376641146</v>
      </c>
      <c r="AY130" s="8">
        <v>64.58160343342925</v>
      </c>
      <c r="AZ130" s="8">
        <v>59.678904274863086</v>
      </c>
      <c r="BA130" s="8">
        <v>64.52383647990405</v>
      </c>
      <c r="BB130" s="8">
        <v>59.923816309189036</v>
      </c>
      <c r="BC130" s="8">
        <v>70.89319795023256</v>
      </c>
      <c r="BD130" s="8">
        <v>75.77390707722257</v>
      </c>
      <c r="BE130" s="8">
        <v>70.15691715908758</v>
      </c>
      <c r="BF130" s="8">
        <v>67.97350949268379</v>
      </c>
      <c r="BG130" s="8">
        <v>56.781286070263484</v>
      </c>
      <c r="BH130" s="8">
        <v>69.21848737653167</v>
      </c>
      <c r="BI130" s="8">
        <v>61.97551183737639</v>
      </c>
      <c r="BJ130" s="8">
        <v>70.25823403377169</v>
      </c>
      <c r="BK130" s="8">
        <v>73.67898759613809</v>
      </c>
      <c r="BL130" s="8">
        <v>87.0958751648064</v>
      </c>
      <c r="BM130" s="8">
        <v>130.27207556205408</v>
      </c>
      <c r="BN130" s="8">
        <v>174.9218765834583</v>
      </c>
      <c r="BO130" s="8">
        <v>196.51717404525988</v>
      </c>
      <c r="BP130" s="8">
        <v>111.6621931052945</v>
      </c>
      <c r="BQ130" s="8">
        <v>91.55347201194489</v>
      </c>
      <c r="BR130" s="8">
        <v>77.8967879417028</v>
      </c>
      <c r="BS130" s="8">
        <v>87.15131969944179</v>
      </c>
      <c r="BT130" s="8">
        <v>59.063991892093924</v>
      </c>
      <c r="BU130" s="8">
        <v>64.6213222831658</v>
      </c>
      <c r="BV130" s="8">
        <v>75.17297858987398</v>
      </c>
      <c r="BW130" s="8">
        <v>79.03072457838655</v>
      </c>
      <c r="BX130" s="8">
        <v>67.26053034776679</v>
      </c>
      <c r="BY130" s="8">
        <v>69.05991983334974</v>
      </c>
      <c r="BZ130" s="8">
        <v>59.34659550932065</v>
      </c>
      <c r="CA130" s="8">
        <v>60.44565508258074</v>
      </c>
      <c r="CB130" s="8">
        <v>61.4783769608548</v>
      </c>
      <c r="CC130" s="8">
        <v>62.456876119150365</v>
      </c>
      <c r="CD130" s="8">
        <v>63.347169140974984</v>
      </c>
      <c r="CE130" s="8">
        <v>64.16213415957463</v>
      </c>
      <c r="CF130" s="8">
        <v>64.85295740514994</v>
      </c>
      <c r="CG130" s="8">
        <v>65.44869182017828</v>
      </c>
      <c r="CH130" s="8">
        <v>66.16516564621725</v>
      </c>
      <c r="CI130" s="8">
        <v>66.81490897315871</v>
      </c>
      <c r="CJ130" s="8">
        <v>67.39684817651232</v>
      </c>
      <c r="CK130" s="8">
        <v>67.94121388361509</v>
      </c>
      <c r="CL130" s="8">
        <v>68.41620225461156</v>
      </c>
      <c r="CM130" s="8">
        <v>68.8523300756342</v>
      </c>
      <c r="CN130" s="8">
        <v>69.2335147981521</v>
      </c>
      <c r="CO130" s="8">
        <v>69.59044024729701</v>
      </c>
      <c r="CP130" s="8">
        <v>69.92268205926302</v>
      </c>
      <c r="CQ130" s="8">
        <v>70.21418812194679</v>
      </c>
      <c r="CR130" s="8">
        <v>70.5425829347505</v>
      </c>
      <c r="CS130" s="8">
        <v>70.87629206307884</v>
      </c>
      <c r="CT130" s="8">
        <v>71.24623216879627</v>
      </c>
      <c r="CU130" s="8">
        <v>71.63649459048975</v>
      </c>
      <c r="CV130" s="8">
        <v>72.0311948425433</v>
      </c>
      <c r="CW130" s="8">
        <v>72.47726935720311</v>
      </c>
      <c r="CX130" s="8">
        <v>72.92785331746927</v>
      </c>
      <c r="CY130" s="8">
        <v>73.4304407612226</v>
      </c>
    </row>
    <row r="131" ht="15.75" customHeight="1">
      <c r="A131" s="5" t="s">
        <v>104</v>
      </c>
      <c r="B131" s="5" t="s">
        <v>64</v>
      </c>
      <c r="C131" s="8">
        <v>31.724862675069495</v>
      </c>
      <c r="D131" s="8">
        <v>33.12447756014996</v>
      </c>
      <c r="E131" s="8">
        <v>34.396854728404925</v>
      </c>
      <c r="F131" s="8">
        <v>35.725092357705236</v>
      </c>
      <c r="G131" s="8">
        <v>37.93623560741662</v>
      </c>
      <c r="H131" s="8">
        <v>41.57647565220462</v>
      </c>
      <c r="I131" s="8">
        <v>42.845749461512625</v>
      </c>
      <c r="J131" s="8">
        <v>40.06281232582325</v>
      </c>
      <c r="K131" s="8">
        <v>42.315850921318635</v>
      </c>
      <c r="L131" s="8">
        <v>46.47202439103929</v>
      </c>
      <c r="M131" s="8">
        <v>43.07927722227162</v>
      </c>
      <c r="N131" s="8">
        <v>44.087868880034705</v>
      </c>
      <c r="O131" s="8">
        <v>45.76135519218469</v>
      </c>
      <c r="P131" s="8">
        <v>49.38064756408068</v>
      </c>
      <c r="Q131" s="8">
        <v>51.32102274566951</v>
      </c>
      <c r="R131" s="8">
        <v>52.43823196657631</v>
      </c>
      <c r="S131" s="8">
        <v>53.137263569379805</v>
      </c>
      <c r="T131" s="8">
        <v>52.3373728008</v>
      </c>
      <c r="U131" s="8">
        <v>55.25530605068228</v>
      </c>
      <c r="V131" s="8">
        <v>55.16298112201014</v>
      </c>
      <c r="W131" s="8">
        <v>52.35056207632461</v>
      </c>
      <c r="X131" s="8">
        <v>56.51371810367593</v>
      </c>
      <c r="Y131" s="8">
        <v>59.559664910120446</v>
      </c>
      <c r="Z131" s="8">
        <v>63.573083868280776</v>
      </c>
      <c r="AA131" s="8">
        <v>58.06694925663107</v>
      </c>
      <c r="AB131" s="8">
        <v>49.349613974611046</v>
      </c>
      <c r="AC131" s="8">
        <v>52.376164787637045</v>
      </c>
      <c r="AD131" s="8">
        <v>56.96758434966931</v>
      </c>
      <c r="AE131" s="8">
        <v>61.51478104670735</v>
      </c>
      <c r="AF131" s="8">
        <v>61.26340897200332</v>
      </c>
      <c r="AG131" s="8">
        <v>54.44300184631463</v>
      </c>
      <c r="AH131" s="8">
        <v>51.27679988067528</v>
      </c>
      <c r="AI131" s="8">
        <v>46.218324797125035</v>
      </c>
      <c r="AJ131" s="8">
        <v>51.07973658754311</v>
      </c>
      <c r="AK131" s="8">
        <v>59.10812618333728</v>
      </c>
      <c r="AL131" s="8">
        <v>61.16410148570049</v>
      </c>
      <c r="AM131" s="8">
        <v>64.26823627240057</v>
      </c>
      <c r="AN131" s="8">
        <v>65.32880919252528</v>
      </c>
      <c r="AO131" s="8">
        <v>65.05493776545578</v>
      </c>
      <c r="AP131" s="8">
        <v>63.940056063759194</v>
      </c>
      <c r="AQ131" s="8">
        <v>62.81508844548498</v>
      </c>
      <c r="AR131" s="8">
        <v>55.70529309799197</v>
      </c>
      <c r="AS131" s="8">
        <v>59.09493690781268</v>
      </c>
      <c r="AT131" s="8">
        <v>61.835202857981315</v>
      </c>
      <c r="AU131" s="8">
        <v>67.09151707440047</v>
      </c>
      <c r="AV131" s="8">
        <v>64.26202955450663</v>
      </c>
      <c r="AW131" s="8">
        <v>70.5545578696605</v>
      </c>
      <c r="AX131" s="8">
        <v>59.114172607917865</v>
      </c>
      <c r="AY131" s="8">
        <v>82.89771194648858</v>
      </c>
      <c r="AZ131" s="8">
        <v>87.36108642810412</v>
      </c>
      <c r="BA131" s="8">
        <v>68.06699723780477</v>
      </c>
      <c r="BB131" s="8">
        <v>61.66678050215242</v>
      </c>
      <c r="BC131" s="8">
        <v>56.43845786944473</v>
      </c>
      <c r="BD131" s="8">
        <v>54.01336627948755</v>
      </c>
      <c r="BE131" s="8">
        <v>64.20857977449876</v>
      </c>
      <c r="BF131" s="8">
        <v>63.788140917641215</v>
      </c>
      <c r="BG131" s="8">
        <v>79.76200416755361</v>
      </c>
      <c r="BH131" s="8">
        <v>56.99396361865544</v>
      </c>
      <c r="BI131" s="8">
        <v>49.68729332290471</v>
      </c>
      <c r="BJ131" s="8">
        <v>38.95736476102726</v>
      </c>
      <c r="BK131" s="8">
        <v>37.21898668494801</v>
      </c>
      <c r="BL131" s="8">
        <v>70.95569270465548</v>
      </c>
      <c r="BM131" s="8">
        <v>120.8873746818045</v>
      </c>
      <c r="BN131" s="8">
        <v>96.51060518860487</v>
      </c>
      <c r="BO131" s="8">
        <v>100.66787740549736</v>
      </c>
      <c r="BP131" s="8">
        <v>80.83826835947701</v>
      </c>
      <c r="BQ131" s="8">
        <v>65.7979150468667</v>
      </c>
      <c r="BR131" s="8">
        <v>38.54894866094584</v>
      </c>
      <c r="BS131" s="8">
        <v>30.409990438347226</v>
      </c>
      <c r="BT131" s="8">
        <v>29.788424196364737</v>
      </c>
      <c r="BU131" s="8">
        <v>31.67493037675556</v>
      </c>
      <c r="BV131" s="8">
        <v>38.96584040217982</v>
      </c>
      <c r="BW131" s="8">
        <v>33.92771873594606</v>
      </c>
      <c r="BX131" s="8">
        <v>35.92913546231938</v>
      </c>
      <c r="BY131" s="8">
        <v>36.890330805899204</v>
      </c>
      <c r="BZ131" s="8">
        <v>64.0978497399692</v>
      </c>
      <c r="CA131" s="8">
        <v>65.31232954047755</v>
      </c>
      <c r="CB131" s="8">
        <v>66.47980106343539</v>
      </c>
      <c r="CC131" s="8">
        <v>67.61293842991972</v>
      </c>
      <c r="CD131" s="8">
        <v>68.68919589369762</v>
      </c>
      <c r="CE131" s="8">
        <v>69.72165147451415</v>
      </c>
      <c r="CF131" s="8">
        <v>70.67595803492077</v>
      </c>
      <c r="CG131" s="8">
        <v>71.57724407365686</v>
      </c>
      <c r="CH131" s="8">
        <v>72.59521755031165</v>
      </c>
      <c r="CI131" s="8">
        <v>73.5890181004088</v>
      </c>
      <c r="CJ131" s="8">
        <v>74.56065905524065</v>
      </c>
      <c r="CK131" s="8">
        <v>75.53637937786698</v>
      </c>
      <c r="CL131" s="8">
        <v>76.49400310777492</v>
      </c>
      <c r="CM131" s="8">
        <v>77.45964195087163</v>
      </c>
      <c r="CN131" s="8">
        <v>78.4227511574918</v>
      </c>
      <c r="CO131" s="8">
        <v>79.40919616353676</v>
      </c>
      <c r="CP131" s="8">
        <v>80.42013933233648</v>
      </c>
      <c r="CQ131" s="8">
        <v>81.4437654412277</v>
      </c>
      <c r="CR131" s="8">
        <v>82.5425091730076</v>
      </c>
      <c r="CS131" s="8">
        <v>83.69160031592037</v>
      </c>
      <c r="CT131" s="8">
        <v>84.91560394900807</v>
      </c>
      <c r="CU131" s="8">
        <v>86.2008563874133</v>
      </c>
      <c r="CV131" s="8">
        <v>87.53257836086414</v>
      </c>
      <c r="CW131" s="8">
        <v>88.9463656324724</v>
      </c>
      <c r="CX131" s="8">
        <v>90.4002945382199</v>
      </c>
      <c r="CY131" s="8">
        <v>91.92869684797279</v>
      </c>
    </row>
    <row r="132" ht="15.75" customHeight="1">
      <c r="A132" s="5" t="s">
        <v>104</v>
      </c>
      <c r="B132" s="5" t="s">
        <v>65</v>
      </c>
      <c r="C132" s="8">
        <v>85.0237051393167</v>
      </c>
      <c r="D132" s="8">
        <v>88.77472037668747</v>
      </c>
      <c r="E132" s="8">
        <v>92.18473422884267</v>
      </c>
      <c r="F132" s="8">
        <v>95.74445600621448</v>
      </c>
      <c r="G132" s="8">
        <v>101.67039471270374</v>
      </c>
      <c r="H132" s="8">
        <v>111.42636117265029</v>
      </c>
      <c r="I132" s="8">
        <v>114.82805791784904</v>
      </c>
      <c r="J132" s="8">
        <v>107.36969225462904</v>
      </c>
      <c r="K132" s="8">
        <v>113.40791190503074</v>
      </c>
      <c r="L132" s="8">
        <v>124.54659739649144</v>
      </c>
      <c r="M132" s="8">
        <v>115.45392021632388</v>
      </c>
      <c r="N132" s="8">
        <v>118.15697997717862</v>
      </c>
      <c r="O132" s="8">
        <v>122.6419799034584</v>
      </c>
      <c r="P132" s="8">
        <v>132.34180589144873</v>
      </c>
      <c r="Q132" s="8">
        <v>137.54207701598546</v>
      </c>
      <c r="R132" s="8">
        <v>140.53623552031684</v>
      </c>
      <c r="S132" s="8">
        <v>142.40966386226313</v>
      </c>
      <c r="T132" s="8">
        <v>140.26592954423137</v>
      </c>
      <c r="U132" s="8">
        <v>148.0860893600581</v>
      </c>
      <c r="V132" s="8">
        <v>147.83865542810295</v>
      </c>
      <c r="W132" s="8">
        <v>140.30127724879642</v>
      </c>
      <c r="X132" s="8">
        <v>151.4586762309092</v>
      </c>
      <c r="Y132" s="8">
        <v>159.62191670869055</v>
      </c>
      <c r="Z132" s="8">
        <v>170.37801528015333</v>
      </c>
      <c r="AA132" s="8">
        <v>155.6213882626255</v>
      </c>
      <c r="AB132" s="8">
        <v>132.25863482188396</v>
      </c>
      <c r="AC132" s="8">
        <v>140.36989338118732</v>
      </c>
      <c r="AD132" s="8">
        <v>152.67505312329382</v>
      </c>
      <c r="AE132" s="8">
        <v>164.86169409127052</v>
      </c>
      <c r="AF132" s="8">
        <v>164.18800842779595</v>
      </c>
      <c r="AG132" s="8">
        <v>145.90908661420045</v>
      </c>
      <c r="AH132" s="8">
        <v>137.42355824185566</v>
      </c>
      <c r="AI132" s="8">
        <v>123.8666739027995</v>
      </c>
      <c r="AJ132" s="8">
        <v>136.89542195011944</v>
      </c>
      <c r="AK132" s="8">
        <v>158.41177764652326</v>
      </c>
      <c r="AL132" s="8">
        <v>163.92186100518873</v>
      </c>
      <c r="AM132" s="8">
        <v>172.241047238404</v>
      </c>
      <c r="AN132" s="8">
        <v>175.08341854077975</v>
      </c>
      <c r="AO132" s="8">
        <v>174.3494338518707</v>
      </c>
      <c r="AP132" s="8">
        <v>171.36151317775665</v>
      </c>
      <c r="AQ132" s="8">
        <v>168.34656190603403</v>
      </c>
      <c r="AR132" s="8">
        <v>149.29206986874715</v>
      </c>
      <c r="AS132" s="8">
        <v>158.37642994195824</v>
      </c>
      <c r="AT132" s="8">
        <v>165.7204353845267</v>
      </c>
      <c r="AU132" s="8">
        <v>179.8075352920582</v>
      </c>
      <c r="AV132" s="8">
        <v>172.22441302449104</v>
      </c>
      <c r="AW132" s="8">
        <v>196.75981433301624</v>
      </c>
      <c r="AX132" s="8">
        <v>155.959097015441</v>
      </c>
      <c r="AY132" s="8">
        <v>173.52068462008214</v>
      </c>
      <c r="AZ132" s="8">
        <v>188.96000929703285</v>
      </c>
      <c r="BA132" s="8">
        <v>176.4091662822912</v>
      </c>
      <c r="BB132" s="8">
        <v>182.6674030886585</v>
      </c>
      <c r="BC132" s="8">
        <v>184.67434418032272</v>
      </c>
      <c r="BD132" s="8">
        <v>192.80272764328993</v>
      </c>
      <c r="BE132" s="8">
        <v>268.4863440664136</v>
      </c>
      <c r="BF132" s="8">
        <v>227.10177568967504</v>
      </c>
      <c r="BG132" s="8">
        <v>231.38171876218286</v>
      </c>
      <c r="BH132" s="8">
        <v>226.3504876048129</v>
      </c>
      <c r="BI132" s="8">
        <v>279.0534487397189</v>
      </c>
      <c r="BJ132" s="8">
        <v>265.29102190520103</v>
      </c>
      <c r="BK132" s="8">
        <v>296.1497469189139</v>
      </c>
      <c r="BL132" s="8">
        <v>436.1834881305381</v>
      </c>
      <c r="BM132" s="8">
        <v>552.4885497561415</v>
      </c>
      <c r="BN132" s="8">
        <v>700.5075182279367</v>
      </c>
      <c r="BO132" s="8">
        <v>814.6962647642426</v>
      </c>
      <c r="BP132" s="8">
        <v>848.5703977702286</v>
      </c>
      <c r="BQ132" s="8">
        <v>606.6936858261886</v>
      </c>
      <c r="BR132" s="8">
        <v>444.87951807235135</v>
      </c>
      <c r="BS132" s="8">
        <v>460.257689862211</v>
      </c>
      <c r="BT132" s="8">
        <v>494.03858391154154</v>
      </c>
      <c r="BU132" s="8">
        <v>395.8067473400786</v>
      </c>
      <c r="BV132" s="8">
        <v>349.8099472812664</v>
      </c>
      <c r="BW132" s="8">
        <v>353.9735566856674</v>
      </c>
      <c r="BX132" s="8">
        <v>418.0623341899138</v>
      </c>
      <c r="BY132" s="8">
        <v>429.24656013297573</v>
      </c>
      <c r="BZ132" s="8">
        <v>199.50132485942413</v>
      </c>
      <c r="CA132" s="8">
        <v>198.91919960867563</v>
      </c>
      <c r="CB132" s="8">
        <v>198.2536822637012</v>
      </c>
      <c r="CC132" s="8">
        <v>197.5617909293469</v>
      </c>
      <c r="CD132" s="8">
        <v>196.77854375857714</v>
      </c>
      <c r="CE132" s="8">
        <v>195.9588299702682</v>
      </c>
      <c r="CF132" s="8">
        <v>194.9956814374964</v>
      </c>
      <c r="CG132" s="8">
        <v>193.9833428243346</v>
      </c>
      <c r="CH132" s="8">
        <v>193.49996243988244</v>
      </c>
      <c r="CI132" s="8">
        <v>193.0775180158762</v>
      </c>
      <c r="CJ132" s="8">
        <v>192.734038038805</v>
      </c>
      <c r="CK132" s="8">
        <v>192.57230332254403</v>
      </c>
      <c r="CL132" s="8">
        <v>192.5400549581882</v>
      </c>
      <c r="CM132" s="8">
        <v>192.75447294875448</v>
      </c>
      <c r="CN132" s="8">
        <v>193.2222586167045</v>
      </c>
      <c r="CO132" s="8">
        <v>194.0829874427509</v>
      </c>
      <c r="CP132" s="8">
        <v>195.40825495086938</v>
      </c>
      <c r="CQ132" s="8">
        <v>197.24098652494285</v>
      </c>
      <c r="CR132" s="8">
        <v>199.8744771705169</v>
      </c>
      <c r="CS132" s="8">
        <v>203.32343969651447</v>
      </c>
      <c r="CT132" s="8">
        <v>207.7599060163302</v>
      </c>
      <c r="CU132" s="8">
        <v>213.22230581600525</v>
      </c>
      <c r="CV132" s="8">
        <v>219.7266125417027</v>
      </c>
      <c r="CW132" s="8">
        <v>227.41797111663072</v>
      </c>
      <c r="CX132" s="8">
        <v>236.15957430889466</v>
      </c>
      <c r="CY132" s="8">
        <v>246.01023638013976</v>
      </c>
    </row>
    <row r="133" ht="15.75" customHeight="1">
      <c r="A133" s="10" t="s">
        <v>104</v>
      </c>
      <c r="B133" s="10" t="s">
        <v>66</v>
      </c>
      <c r="C133" s="11">
        <v>156.00280095135764</v>
      </c>
      <c r="D133" s="11">
        <v>162.88522135966878</v>
      </c>
      <c r="E133" s="11">
        <v>169.1419671854061</v>
      </c>
      <c r="F133" s="11">
        <v>175.67339941324903</v>
      </c>
      <c r="G133" s="11">
        <v>186.54640282992676</v>
      </c>
      <c r="H133" s="11">
        <v>204.44680003380464</v>
      </c>
      <c r="I133" s="11">
        <v>210.68828550386948</v>
      </c>
      <c r="J133" s="11">
        <v>197.00356155452806</v>
      </c>
      <c r="K133" s="11">
        <v>208.08257977278495</v>
      </c>
      <c r="L133" s="11">
        <v>228.52001110722097</v>
      </c>
      <c r="M133" s="11">
        <v>211.8366272682274</v>
      </c>
      <c r="N133" s="11">
        <v>216.79624286179967</v>
      </c>
      <c r="O133" s="11">
        <v>225.02538965821157</v>
      </c>
      <c r="P133" s="11">
        <v>242.82277946129986</v>
      </c>
      <c r="Q133" s="11">
        <v>252.36431684554935</v>
      </c>
      <c r="R133" s="11">
        <v>257.8580448876602</v>
      </c>
      <c r="S133" s="11">
        <v>261.29544000289764</v>
      </c>
      <c r="T133" s="11">
        <v>257.3620833283029</v>
      </c>
      <c r="U133" s="11">
        <v>271.71063274939945</v>
      </c>
      <c r="V133" s="11">
        <v>271.2566371681417</v>
      </c>
      <c r="W133" s="11">
        <v>257.42693983991126</v>
      </c>
      <c r="X133" s="11">
        <v>277.89870697461043</v>
      </c>
      <c r="Y133" s="11">
        <v>292.8767460671988</v>
      </c>
      <c r="Z133" s="11">
        <v>312.6122010406983</v>
      </c>
      <c r="AA133" s="11">
        <v>285.5365149887117</v>
      </c>
      <c r="AB133" s="11">
        <v>242.67017590457453</v>
      </c>
      <c r="AC133" s="11">
        <v>257.5528377742096</v>
      </c>
      <c r="AD133" s="11">
        <v>280.1305339917179</v>
      </c>
      <c r="AE133" s="11">
        <v>302.4907701408928</v>
      </c>
      <c r="AF133" s="11">
        <v>301.2546813314178</v>
      </c>
      <c r="AG133" s="11">
        <v>267.7162346521146</v>
      </c>
      <c r="AH133" s="11">
        <v>252.14685677721576</v>
      </c>
      <c r="AI133" s="11">
        <v>227.2724770309916</v>
      </c>
      <c r="AJ133" s="11">
        <v>251.17782419201012</v>
      </c>
      <c r="AK133" s="11">
        <v>290.6563643168456</v>
      </c>
      <c r="AL133" s="11">
        <v>300.76634994989683</v>
      </c>
      <c r="AM133" s="11">
        <v>316.03052071134516</v>
      </c>
      <c r="AN133" s="11">
        <v>321.24574726243236</v>
      </c>
      <c r="AO133" s="11">
        <v>319.89902087433154</v>
      </c>
      <c r="AP133" s="11">
        <v>314.4167380989751</v>
      </c>
      <c r="AQ133" s="11">
        <v>308.88485916768286</v>
      </c>
      <c r="AR133" s="11">
        <v>273.92338432191633</v>
      </c>
      <c r="AS133" s="11">
        <v>290.59150780523737</v>
      </c>
      <c r="AT133" s="11">
        <v>304.0664018640815</v>
      </c>
      <c r="AU133" s="11">
        <v>329.9136292844295</v>
      </c>
      <c r="AV133" s="11">
        <v>316.00000000000006</v>
      </c>
      <c r="AW133" s="11">
        <v>321.00000000000006</v>
      </c>
      <c r="AX133" s="11">
        <v>267.0</v>
      </c>
      <c r="AY133" s="11">
        <v>321.0</v>
      </c>
      <c r="AZ133" s="11">
        <v>336.00000000000006</v>
      </c>
      <c r="BA133" s="11">
        <v>309.0</v>
      </c>
      <c r="BB133" s="11">
        <v>304.25799989999996</v>
      </c>
      <c r="BC133" s="11">
        <v>312.00600000000003</v>
      </c>
      <c r="BD133" s="11">
        <v>322.59000100000003</v>
      </c>
      <c r="BE133" s="11">
        <v>402.8518409999999</v>
      </c>
      <c r="BF133" s="11">
        <v>358.8634261</v>
      </c>
      <c r="BG133" s="11">
        <v>367.92500899999993</v>
      </c>
      <c r="BH133" s="11">
        <v>352.56293860000005</v>
      </c>
      <c r="BI133" s="11">
        <v>390.71625389999997</v>
      </c>
      <c r="BJ133" s="11">
        <v>374.5066207</v>
      </c>
      <c r="BK133" s="11">
        <v>407.04772119999996</v>
      </c>
      <c r="BL133" s="11">
        <v>594.235056</v>
      </c>
      <c r="BM133" s="11">
        <v>803.6480000000001</v>
      </c>
      <c r="BN133" s="11">
        <v>971.9399999999998</v>
      </c>
      <c r="BO133" s="11">
        <v>1111.881316215</v>
      </c>
      <c r="BP133" s="11">
        <v>1041.0708592350002</v>
      </c>
      <c r="BQ133" s="11">
        <v>764.0450728850002</v>
      </c>
      <c r="BR133" s="11">
        <v>561.325254675</v>
      </c>
      <c r="BS133" s="11">
        <v>577.819</v>
      </c>
      <c r="BT133" s="11">
        <v>582.8910000000002</v>
      </c>
      <c r="BU133" s="11">
        <v>492.10299999999995</v>
      </c>
      <c r="BV133" s="11">
        <v>463.9487662733202</v>
      </c>
      <c r="BW133" s="11">
        <v>466.932</v>
      </c>
      <c r="BX133" s="11">
        <v>521.252</v>
      </c>
      <c r="BY133" s="11">
        <v>535.1968107722247</v>
      </c>
      <c r="BZ133" s="11">
        <v>322.945770108714</v>
      </c>
      <c r="CA133" s="11">
        <v>324.6771842317339</v>
      </c>
      <c r="CB133" s="11">
        <v>326.2118602879914</v>
      </c>
      <c r="CC133" s="11">
        <v>327.631605478417</v>
      </c>
      <c r="CD133" s="11">
        <v>328.81490879324974</v>
      </c>
      <c r="CE133" s="11">
        <v>329.842615604357</v>
      </c>
      <c r="CF133" s="11">
        <v>330.5245968775671</v>
      </c>
      <c r="CG133" s="11">
        <v>331.00927871816975</v>
      </c>
      <c r="CH133" s="11">
        <v>332.26034563641133</v>
      </c>
      <c r="CI133" s="11">
        <v>333.4814450894437</v>
      </c>
      <c r="CJ133" s="11">
        <v>334.691545270558</v>
      </c>
      <c r="CK133" s="11">
        <v>336.0498965840261</v>
      </c>
      <c r="CL133" s="11">
        <v>337.45026032057467</v>
      </c>
      <c r="CM133" s="11">
        <v>339.0664449752603</v>
      </c>
      <c r="CN133" s="11">
        <v>340.8785245723484</v>
      </c>
      <c r="CO133" s="11">
        <v>343.08262385358466</v>
      </c>
      <c r="CP133" s="11">
        <v>345.7510763424689</v>
      </c>
      <c r="CQ133" s="11">
        <v>348.89894008811734</v>
      </c>
      <c r="CR133" s="11">
        <v>352.959569278275</v>
      </c>
      <c r="CS133" s="11">
        <v>357.8913320755137</v>
      </c>
      <c r="CT133" s="11">
        <v>363.92174213413455</v>
      </c>
      <c r="CU133" s="11">
        <v>371.0596567939083</v>
      </c>
      <c r="CV133" s="11">
        <v>379.29038574511014</v>
      </c>
      <c r="CW133" s="11">
        <v>388.84160610630624</v>
      </c>
      <c r="CX133" s="11">
        <v>399.48772216458383</v>
      </c>
      <c r="CY133" s="11">
        <v>411.36937398933514</v>
      </c>
    </row>
    <row r="134" ht="15.75" customHeight="1">
      <c r="A134" s="5" t="s">
        <v>105</v>
      </c>
      <c r="B134" s="5" t="s">
        <v>62</v>
      </c>
      <c r="C134" s="8">
        <v>395.5614047204127</v>
      </c>
      <c r="D134" s="8">
        <v>413.0125009057744</v>
      </c>
      <c r="E134" s="8">
        <v>428.8771338015577</v>
      </c>
      <c r="F134" s="8">
        <v>445.4382627756926</v>
      </c>
      <c r="G134" s="8">
        <v>473.00789921043804</v>
      </c>
      <c r="H134" s="8">
        <v>518.3962269830084</v>
      </c>
      <c r="I134" s="8">
        <v>534.2221656522166</v>
      </c>
      <c r="J134" s="8">
        <v>499.5231179710124</v>
      </c>
      <c r="K134" s="8">
        <v>527.6151264645216</v>
      </c>
      <c r="L134" s="8">
        <v>579.4363694051992</v>
      </c>
      <c r="M134" s="8">
        <v>537.1339062019915</v>
      </c>
      <c r="N134" s="8">
        <v>549.709529838893</v>
      </c>
      <c r="O134" s="8">
        <v>570.5753915195056</v>
      </c>
      <c r="P134" s="8">
        <v>615.7025332626941</v>
      </c>
      <c r="Q134" s="8">
        <v>639.8960984287638</v>
      </c>
      <c r="R134" s="8">
        <v>653.8260199957931</v>
      </c>
      <c r="S134" s="8">
        <v>662.5418945318302</v>
      </c>
      <c r="T134" s="8">
        <v>652.5684576321029</v>
      </c>
      <c r="U134" s="8">
        <v>688.9507041693232</v>
      </c>
      <c r="V134" s="8">
        <v>687.7995509287144</v>
      </c>
      <c r="W134" s="8">
        <v>652.732908095047</v>
      </c>
      <c r="X134" s="8">
        <v>704.6412130455187</v>
      </c>
      <c r="Y134" s="8">
        <v>742.619596428961</v>
      </c>
      <c r="Z134" s="8">
        <v>792.6609049471849</v>
      </c>
      <c r="AA134" s="8">
        <v>724.0076734463469</v>
      </c>
      <c r="AB134" s="8">
        <v>615.3155909969433</v>
      </c>
      <c r="AC134" s="8">
        <v>653.0521354642915</v>
      </c>
      <c r="AD134" s="8">
        <v>710.3002436821242</v>
      </c>
      <c r="AE134" s="8">
        <v>766.9969591712622</v>
      </c>
      <c r="AF134" s="8">
        <v>763.8627268186806</v>
      </c>
      <c r="AG134" s="8">
        <v>678.8224903632956</v>
      </c>
      <c r="AH134" s="8">
        <v>639.3447057000689</v>
      </c>
      <c r="AI134" s="8">
        <v>576.2731163826863</v>
      </c>
      <c r="AJ134" s="8">
        <v>636.8876223125512</v>
      </c>
      <c r="AK134" s="8">
        <v>736.9895864622866</v>
      </c>
      <c r="AL134" s="8">
        <v>762.624511568278</v>
      </c>
      <c r="AM134" s="8">
        <v>801.3284117000031</v>
      </c>
      <c r="AN134" s="8">
        <v>814.5521636320371</v>
      </c>
      <c r="AO134" s="8">
        <v>811.1373981367863</v>
      </c>
      <c r="AP134" s="8">
        <v>797.2364972396882</v>
      </c>
      <c r="AQ134" s="8">
        <v>783.2098401062212</v>
      </c>
      <c r="AR134" s="8">
        <v>694.56136702271</v>
      </c>
      <c r="AS134" s="8">
        <v>736.8251359993425</v>
      </c>
      <c r="AT134" s="8">
        <v>770.9921380651394</v>
      </c>
      <c r="AU134" s="8">
        <v>836.5304843266834</v>
      </c>
      <c r="AV134" s="8">
        <v>801.2510232468528</v>
      </c>
      <c r="AW134" s="8">
        <v>963.7332309490448</v>
      </c>
      <c r="AX134" s="8">
        <v>926.927383621445</v>
      </c>
      <c r="AY134" s="8">
        <v>1010.6601056519237</v>
      </c>
      <c r="AZ134" s="8">
        <v>1087.8537173691195</v>
      </c>
      <c r="BA134" s="8">
        <v>1211.818141511361</v>
      </c>
      <c r="BB134" s="8">
        <v>1167.5204718935192</v>
      </c>
      <c r="BC134" s="8">
        <v>1134.6094568621884</v>
      </c>
      <c r="BD134" s="8">
        <v>1123.3389257478216</v>
      </c>
      <c r="BE134" s="8">
        <v>960.0958428886195</v>
      </c>
      <c r="BF134" s="8">
        <v>1198.832145663327</v>
      </c>
      <c r="BG134" s="8">
        <v>1064.1893306018915</v>
      </c>
      <c r="BH134" s="8">
        <v>874.5823062613471</v>
      </c>
      <c r="BI134" s="8">
        <v>558.8917961292871</v>
      </c>
      <c r="BJ134" s="8">
        <v>461.3964127388266</v>
      </c>
      <c r="BK134" s="8">
        <v>514.8694385531027</v>
      </c>
      <c r="BL134" s="8">
        <v>465.2343741209536</v>
      </c>
      <c r="BM134" s="8">
        <v>585.3604958917961</v>
      </c>
      <c r="BN134" s="8">
        <v>548.4622176489576</v>
      </c>
      <c r="BO134" s="8">
        <v>567.2782550945178</v>
      </c>
      <c r="BP134" s="8">
        <v>589.0414791203801</v>
      </c>
      <c r="BQ134" s="8">
        <v>636.8209965215394</v>
      </c>
      <c r="BR134" s="8">
        <v>682.800462894443</v>
      </c>
      <c r="BS134" s="8">
        <v>743.4973888077302</v>
      </c>
      <c r="BT134" s="8">
        <v>622.3484775788737</v>
      </c>
      <c r="BU134" s="8">
        <v>763.3008256390224</v>
      </c>
      <c r="BV134" s="8">
        <v>784.849794278375</v>
      </c>
      <c r="BW134" s="8">
        <v>781.3999765952386</v>
      </c>
      <c r="BX134" s="8">
        <v>698.1367803984203</v>
      </c>
      <c r="BY134" s="8">
        <v>716.8137069057261</v>
      </c>
      <c r="BZ134" s="8">
        <v>691.9897950051527</v>
      </c>
      <c r="CA134" s="8">
        <v>709.055138533513</v>
      </c>
      <c r="CB134" s="8">
        <v>725.7549413999659</v>
      </c>
      <c r="CC134" s="8">
        <v>742.2221866217005</v>
      </c>
      <c r="CD134" s="8">
        <v>758.124574569687</v>
      </c>
      <c r="CE134" s="8">
        <v>773.6023854565283</v>
      </c>
      <c r="CF134" s="8">
        <v>788.1697385492371</v>
      </c>
      <c r="CG134" s="8">
        <v>802.1297398591196</v>
      </c>
      <c r="CH134" s="8">
        <v>817.7010014791231</v>
      </c>
      <c r="CI134" s="8">
        <v>832.9947520580608</v>
      </c>
      <c r="CJ134" s="8">
        <v>848.0164017657517</v>
      </c>
      <c r="CK134" s="8">
        <v>863.0959114292709</v>
      </c>
      <c r="CL134" s="8">
        <v>877.9274055995629</v>
      </c>
      <c r="CM134" s="8">
        <v>892.8495083997695</v>
      </c>
      <c r="CN134" s="8">
        <v>907.7223080292024</v>
      </c>
      <c r="CO134" s="8">
        <v>922.8947508547353</v>
      </c>
      <c r="CP134" s="8">
        <v>938.3968984369203</v>
      </c>
      <c r="CQ134" s="8">
        <v>954.0957359891763</v>
      </c>
      <c r="CR134" s="8">
        <v>970.8486016355964</v>
      </c>
      <c r="CS134" s="8">
        <v>988.3684630246426</v>
      </c>
      <c r="CT134" s="8">
        <v>1007.0288971984264</v>
      </c>
      <c r="CU134" s="8">
        <v>1026.705993323223</v>
      </c>
      <c r="CV134" s="8">
        <v>1047.2682073267933</v>
      </c>
      <c r="CW134" s="8">
        <v>1069.2552734830097</v>
      </c>
      <c r="CX134" s="8">
        <v>1092.187661761891</v>
      </c>
      <c r="CY134" s="8">
        <v>1116.5965783366846</v>
      </c>
    </row>
    <row r="135" ht="15.75" customHeight="1">
      <c r="A135" s="5" t="s">
        <v>105</v>
      </c>
      <c r="B135" s="5" t="s">
        <v>64</v>
      </c>
      <c r="C135" s="8">
        <v>687.3859971610021</v>
      </c>
      <c r="D135" s="8">
        <v>717.7116027680661</v>
      </c>
      <c r="E135" s="8">
        <v>745.2803351381241</v>
      </c>
      <c r="F135" s="8">
        <v>774.0594021000384</v>
      </c>
      <c r="G135" s="8">
        <v>821.9684796943466</v>
      </c>
      <c r="H135" s="8">
        <v>900.841950596976</v>
      </c>
      <c r="I135" s="8">
        <v>928.3434421563753</v>
      </c>
      <c r="J135" s="8">
        <v>868.0452451982056</v>
      </c>
      <c r="K135" s="8">
        <v>916.8620737364062</v>
      </c>
      <c r="L135" s="8">
        <v>1006.9143294110407</v>
      </c>
      <c r="M135" s="8">
        <v>933.4033131584408</v>
      </c>
      <c r="N135" s="8">
        <v>955.2565766225113</v>
      </c>
      <c r="O135" s="8">
        <v>991.5161837702036</v>
      </c>
      <c r="P135" s="8">
        <v>1069.9357792008868</v>
      </c>
      <c r="Q135" s="8">
        <v>1111.9780960652254</v>
      </c>
      <c r="R135" s="8">
        <v>1136.1847879023496</v>
      </c>
      <c r="S135" s="8">
        <v>1151.3307805032168</v>
      </c>
      <c r="T135" s="8">
        <v>1133.9994615559424</v>
      </c>
      <c r="U135" s="8">
        <v>1197.2226337777647</v>
      </c>
      <c r="V135" s="8">
        <v>1195.2222196606688</v>
      </c>
      <c r="W135" s="8">
        <v>1134.2852350012417</v>
      </c>
      <c r="X135" s="8">
        <v>1224.4887824998586</v>
      </c>
      <c r="Y135" s="8">
        <v>1290.4856381613513</v>
      </c>
      <c r="Z135" s="8">
        <v>1377.4448165456868</v>
      </c>
      <c r="AA135" s="8">
        <v>1258.142808234527</v>
      </c>
      <c r="AB135" s="8">
        <v>1069.2633710943</v>
      </c>
      <c r="AC135" s="8">
        <v>1134.8399716891759</v>
      </c>
      <c r="AD135" s="8">
        <v>1234.3227510586903</v>
      </c>
      <c r="AE135" s="8">
        <v>1332.8473488763184</v>
      </c>
      <c r="AF135" s="8">
        <v>1327.4008432129656</v>
      </c>
      <c r="AG135" s="8">
        <v>1179.6223515878555</v>
      </c>
      <c r="AH135" s="8">
        <v>1111.0199145133392</v>
      </c>
      <c r="AI135" s="8">
        <v>1001.4173931396938</v>
      </c>
      <c r="AJ135" s="8">
        <v>1106.7501230365133</v>
      </c>
      <c r="AK135" s="8">
        <v>1280.7021002105134</v>
      </c>
      <c r="AL135" s="8">
        <v>1325.2491372718878</v>
      </c>
      <c r="AM135" s="8">
        <v>1392.5067581332307</v>
      </c>
      <c r="AN135" s="8">
        <v>1415.4863051758339</v>
      </c>
      <c r="AO135" s="8">
        <v>1409.5523036352056</v>
      </c>
      <c r="AP135" s="8">
        <v>1385.3960424060754</v>
      </c>
      <c r="AQ135" s="8">
        <v>1361.0212485423046</v>
      </c>
      <c r="AR135" s="8">
        <v>1206.9725513232731</v>
      </c>
      <c r="AS135" s="8">
        <v>1280.416326765214</v>
      </c>
      <c r="AT135" s="8">
        <v>1339.789962576827</v>
      </c>
      <c r="AU135" s="8">
        <v>1453.679085629963</v>
      </c>
      <c r="AV135" s="8">
        <v>1392.3722765119132</v>
      </c>
      <c r="AW135" s="8">
        <v>1383.1289589160801</v>
      </c>
      <c r="AX135" s="8">
        <v>1473.595047151307</v>
      </c>
      <c r="AY135" s="8">
        <v>1667.8296918874448</v>
      </c>
      <c r="AZ135" s="8">
        <v>1726.8403561264188</v>
      </c>
      <c r="BA135" s="8">
        <v>1374.953862997817</v>
      </c>
      <c r="BB135" s="8">
        <v>1383.2390648905562</v>
      </c>
      <c r="BC135" s="8">
        <v>1169.8365762173698</v>
      </c>
      <c r="BD135" s="8">
        <v>1095.1561594460745</v>
      </c>
      <c r="BE135" s="8">
        <v>1327.9439476829798</v>
      </c>
      <c r="BF135" s="8">
        <v>1171.8552060707498</v>
      </c>
      <c r="BG135" s="8">
        <v>1196.4825144033048</v>
      </c>
      <c r="BH135" s="8">
        <v>1116.5484956207486</v>
      </c>
      <c r="BI135" s="8">
        <v>971.4535664894562</v>
      </c>
      <c r="BJ135" s="8">
        <v>645.5905211491302</v>
      </c>
      <c r="BK135" s="8">
        <v>541.1632973715549</v>
      </c>
      <c r="BL135" s="8">
        <v>618.0781199514064</v>
      </c>
      <c r="BM135" s="8">
        <v>646.1938503508113</v>
      </c>
      <c r="BN135" s="8">
        <v>541.6563242774924</v>
      </c>
      <c r="BO135" s="8">
        <v>592.8571013791578</v>
      </c>
      <c r="BP135" s="8">
        <v>555.4352489018515</v>
      </c>
      <c r="BQ135" s="8">
        <v>615.2236187295962</v>
      </c>
      <c r="BR135" s="8">
        <v>567.6410503849748</v>
      </c>
      <c r="BS135" s="8">
        <v>480.6384362870135</v>
      </c>
      <c r="BT135" s="8">
        <v>698.0114313176623</v>
      </c>
      <c r="BU135" s="8">
        <v>859.5222878590241</v>
      </c>
      <c r="BV135" s="8">
        <v>911.8618965660577</v>
      </c>
      <c r="BW135" s="8">
        <v>801.4265098483328</v>
      </c>
      <c r="BX135" s="8">
        <v>791.1360449682297</v>
      </c>
      <c r="BY135" s="8">
        <v>812.3009372701646</v>
      </c>
      <c r="BZ135" s="8">
        <v>1214.6810851740738</v>
      </c>
      <c r="CA135" s="8">
        <v>1233.7180702172045</v>
      </c>
      <c r="CB135" s="8">
        <v>1251.365961303236</v>
      </c>
      <c r="CC135" s="8">
        <v>1267.8479501984548</v>
      </c>
      <c r="CD135" s="8">
        <v>1282.7263995606336</v>
      </c>
      <c r="CE135" s="8">
        <v>1296.2348707126948</v>
      </c>
      <c r="CF135" s="8">
        <v>1307.7207476701878</v>
      </c>
      <c r="CG135" s="8">
        <v>1317.6475625023158</v>
      </c>
      <c r="CH135" s="8">
        <v>1329.1650094694778</v>
      </c>
      <c r="CI135" s="8">
        <v>1339.6276181110588</v>
      </c>
      <c r="CJ135" s="8">
        <v>1349.0637385509908</v>
      </c>
      <c r="CK135" s="8">
        <v>1357.9503886715684</v>
      </c>
      <c r="CL135" s="8">
        <v>1365.8683301532292</v>
      </c>
      <c r="CM135" s="8">
        <v>1373.2922396599897</v>
      </c>
      <c r="CN135" s="8">
        <v>1380.020314104113</v>
      </c>
      <c r="CO135" s="8">
        <v>1386.5199202882504</v>
      </c>
      <c r="CP135" s="8">
        <v>1392.8026264099753</v>
      </c>
      <c r="CQ135" s="8">
        <v>1398.6446012525703</v>
      </c>
      <c r="CR135" s="8">
        <v>1405.1691340270772</v>
      </c>
      <c r="CS135" s="8">
        <v>1411.9076461033837</v>
      </c>
      <c r="CT135" s="8">
        <v>1419.2841217401874</v>
      </c>
      <c r="CU135" s="8">
        <v>1427.028650878332</v>
      </c>
      <c r="CV135" s="8">
        <v>1434.854249415017</v>
      </c>
      <c r="CW135" s="8">
        <v>1443.3720293196238</v>
      </c>
      <c r="CX135" s="8">
        <v>1451.8095389351074</v>
      </c>
      <c r="CY135" s="8">
        <v>1460.7528269924078</v>
      </c>
    </row>
    <row r="136" ht="15.75" customHeight="1">
      <c r="A136" s="5" t="s">
        <v>105</v>
      </c>
      <c r="B136" s="5" t="s">
        <v>65</v>
      </c>
      <c r="C136" s="8">
        <v>660.7294745748989</v>
      </c>
      <c r="D136" s="8">
        <v>689.879066713343</v>
      </c>
      <c r="E136" s="8">
        <v>716.3786959301103</v>
      </c>
      <c r="F136" s="8">
        <v>744.0417235027357</v>
      </c>
      <c r="G136" s="8">
        <v>790.0929084221182</v>
      </c>
      <c r="H136" s="8">
        <v>865.9077012788696</v>
      </c>
      <c r="I136" s="8">
        <v>892.3426972536448</v>
      </c>
      <c r="J136" s="8">
        <v>834.3828374972152</v>
      </c>
      <c r="K136" s="8">
        <v>881.3065711834912</v>
      </c>
      <c r="L136" s="8">
        <v>967.8666405214317</v>
      </c>
      <c r="M136" s="8">
        <v>897.2063487135514</v>
      </c>
      <c r="N136" s="8">
        <v>918.2121523609891</v>
      </c>
      <c r="O136" s="8">
        <v>953.0656281052374</v>
      </c>
      <c r="P136" s="8">
        <v>1028.4441465785421</v>
      </c>
      <c r="Q136" s="8">
        <v>1068.8560811341124</v>
      </c>
      <c r="R136" s="8">
        <v>1092.124048251274</v>
      </c>
      <c r="S136" s="8">
        <v>1106.682686009998</v>
      </c>
      <c r="T136" s="8">
        <v>1090.0234678865302</v>
      </c>
      <c r="U136" s="8">
        <v>1150.794873669617</v>
      </c>
      <c r="V136" s="8">
        <v>1148.8720347203512</v>
      </c>
      <c r="W136" s="8">
        <v>1090.2981591649966</v>
      </c>
      <c r="X136" s="8">
        <v>1177.0036532974195</v>
      </c>
      <c r="Y136" s="8">
        <v>1240.441180312681</v>
      </c>
      <c r="Z136" s="8">
        <v>1324.0281205189845</v>
      </c>
      <c r="AA136" s="8">
        <v>1209.3525909144732</v>
      </c>
      <c r="AB136" s="8">
        <v>1027.797814158621</v>
      </c>
      <c r="AC136" s="8">
        <v>1090.8313834114315</v>
      </c>
      <c r="AD136" s="8">
        <v>1186.4562649387665</v>
      </c>
      <c r="AE136" s="8">
        <v>1281.1601227677138</v>
      </c>
      <c r="AF136" s="8">
        <v>1275.9248301663524</v>
      </c>
      <c r="AG136" s="8">
        <v>1133.8771225781804</v>
      </c>
      <c r="AH136" s="8">
        <v>1067.9350574357247</v>
      </c>
      <c r="AI136" s="8">
        <v>962.5828729885762</v>
      </c>
      <c r="AJ136" s="8">
        <v>1063.8308465692253</v>
      </c>
      <c r="AK136" s="8">
        <v>1231.0370436028281</v>
      </c>
      <c r="AL136" s="8">
        <v>1273.8565664226046</v>
      </c>
      <c r="AM136" s="8">
        <v>1338.5059667252183</v>
      </c>
      <c r="AN136" s="8">
        <v>1360.5943771760237</v>
      </c>
      <c r="AO136" s="8">
        <v>1354.8904935702194</v>
      </c>
      <c r="AP136" s="8">
        <v>1331.671001384552</v>
      </c>
      <c r="AQ136" s="8">
        <v>1308.2414511624102</v>
      </c>
      <c r="AR136" s="8">
        <v>1160.1666937584735</v>
      </c>
      <c r="AS136" s="8">
        <v>1230.7623523243617</v>
      </c>
      <c r="AT136" s="8">
        <v>1287.8335050033998</v>
      </c>
      <c r="AU136" s="8">
        <v>1397.3060586275453</v>
      </c>
      <c r="AV136" s="8">
        <v>1338.3767002412337</v>
      </c>
      <c r="AW136" s="8">
        <v>1378.1378101348746</v>
      </c>
      <c r="AX136" s="8">
        <v>1372.477569227248</v>
      </c>
      <c r="AY136" s="8">
        <v>1324.510202460632</v>
      </c>
      <c r="AZ136" s="8">
        <v>1469.3059265044621</v>
      </c>
      <c r="BA136" s="8">
        <v>1321.2279954908215</v>
      </c>
      <c r="BB136" s="8">
        <v>1478.8264632159248</v>
      </c>
      <c r="BC136" s="8">
        <v>1458.1519769204413</v>
      </c>
      <c r="BD136" s="8">
        <v>1462.8248948061032</v>
      </c>
      <c r="BE136" s="8">
        <v>1710.7412794284005</v>
      </c>
      <c r="BF136" s="8">
        <v>1522.4396982659232</v>
      </c>
      <c r="BG136" s="8">
        <v>1465.7141249948033</v>
      </c>
      <c r="BH136" s="8">
        <v>1366.3785981179053</v>
      </c>
      <c r="BI136" s="8">
        <v>1286.9503473812567</v>
      </c>
      <c r="BJ136" s="8">
        <v>1125.1419841120432</v>
      </c>
      <c r="BK136" s="8">
        <v>1296.3072150753421</v>
      </c>
      <c r="BL136" s="8">
        <v>1443.7039729276405</v>
      </c>
      <c r="BM136" s="8">
        <v>1460.152653757393</v>
      </c>
      <c r="BN136" s="8">
        <v>1744.02845807355</v>
      </c>
      <c r="BO136" s="8">
        <v>1894.9824961763252</v>
      </c>
      <c r="BP136" s="8">
        <v>1999.1743431427678</v>
      </c>
      <c r="BQ136" s="8">
        <v>1984.9699632688646</v>
      </c>
      <c r="BR136" s="8">
        <v>1964.6466207155822</v>
      </c>
      <c r="BS136" s="8">
        <v>2022.0921749052552</v>
      </c>
      <c r="BT136" s="8">
        <v>2158.8040911034636</v>
      </c>
      <c r="BU136" s="8">
        <v>1719.1408865019534</v>
      </c>
      <c r="BV136" s="8">
        <v>1831.1383091555674</v>
      </c>
      <c r="BW136" s="8">
        <v>1946.2395135564286</v>
      </c>
      <c r="BX136" s="8">
        <v>1905.3211746333493</v>
      </c>
      <c r="BY136" s="8">
        <v>1956.2933401896921</v>
      </c>
      <c r="BZ136" s="8">
        <v>1647.368609856756</v>
      </c>
      <c r="CA136" s="8">
        <v>1642.7451765435835</v>
      </c>
      <c r="CB136" s="8">
        <v>1637.6741684192093</v>
      </c>
      <c r="CC136" s="8">
        <v>1632.4996492904174</v>
      </c>
      <c r="CD136" s="8">
        <v>1626.887078185231</v>
      </c>
      <c r="CE136" s="8">
        <v>1621.151610640518</v>
      </c>
      <c r="CF136" s="8">
        <v>1614.6981396491174</v>
      </c>
      <c r="CG136" s="8">
        <v>1608.0282780956913</v>
      </c>
      <c r="CH136" s="8">
        <v>1604.3344999956025</v>
      </c>
      <c r="CI136" s="8">
        <v>1600.9507898497395</v>
      </c>
      <c r="CJ136" s="8">
        <v>1597.870131010277</v>
      </c>
      <c r="CK136" s="8">
        <v>1595.514400793807</v>
      </c>
      <c r="CL136" s="8">
        <v>1593.3756614677695</v>
      </c>
      <c r="CM136" s="8">
        <v>1591.8312882586906</v>
      </c>
      <c r="CN136" s="8">
        <v>1590.5609832597693</v>
      </c>
      <c r="CO136" s="8">
        <v>1589.9196982237772</v>
      </c>
      <c r="CP136" s="8">
        <v>1589.8073072610714</v>
      </c>
      <c r="CQ136" s="8">
        <v>1589.902383819237</v>
      </c>
      <c r="CR136" s="8">
        <v>1591.2823066060373</v>
      </c>
      <c r="CS136" s="8">
        <v>1593.4436832366628</v>
      </c>
      <c r="CT136" s="8">
        <v>1596.8327780110994</v>
      </c>
      <c r="CU136" s="8">
        <v>1601.2329283474392</v>
      </c>
      <c r="CV136" s="8">
        <v>1606.4490930093307</v>
      </c>
      <c r="CW136" s="8">
        <v>1613.2301947691594</v>
      </c>
      <c r="CX136" s="8">
        <v>1620.9371326581313</v>
      </c>
      <c r="CY136" s="8">
        <v>1630.317013940221</v>
      </c>
    </row>
    <row r="137" ht="15.75" customHeight="1">
      <c r="A137" s="10" t="s">
        <v>105</v>
      </c>
      <c r="B137" s="10" t="s">
        <v>66</v>
      </c>
      <c r="C137" s="11">
        <v>1743.6768764563137</v>
      </c>
      <c r="D137" s="11">
        <v>1820.6031703871836</v>
      </c>
      <c r="E137" s="11">
        <v>1890.5361648697922</v>
      </c>
      <c r="F137" s="11">
        <v>1963.5393883784668</v>
      </c>
      <c r="G137" s="11">
        <v>2085.0692873269027</v>
      </c>
      <c r="H137" s="11">
        <v>2285.1458788588543</v>
      </c>
      <c r="I137" s="11">
        <v>2354.9083050622366</v>
      </c>
      <c r="J137" s="11">
        <v>2201.9512006664336</v>
      </c>
      <c r="K137" s="11">
        <v>2325.7837713844187</v>
      </c>
      <c r="L137" s="11">
        <v>2554.2173393376715</v>
      </c>
      <c r="M137" s="11">
        <v>2367.7435680739836</v>
      </c>
      <c r="N137" s="11">
        <v>2423.178258822393</v>
      </c>
      <c r="O137" s="11">
        <v>2515.1572033949465</v>
      </c>
      <c r="P137" s="11">
        <v>2714.082459042123</v>
      </c>
      <c r="Q137" s="11">
        <v>2820.7302756281015</v>
      </c>
      <c r="R137" s="11">
        <v>2882.134856149417</v>
      </c>
      <c r="S137" s="11">
        <v>2920.555361045045</v>
      </c>
      <c r="T137" s="11">
        <v>2876.5913870745753</v>
      </c>
      <c r="U137" s="11">
        <v>3036.968211616705</v>
      </c>
      <c r="V137" s="11">
        <v>3031.8938053097345</v>
      </c>
      <c r="W137" s="11">
        <v>2877.3163022612853</v>
      </c>
      <c r="X137" s="11">
        <v>3106.133648842797</v>
      </c>
      <c r="Y137" s="11">
        <v>3273.546414902993</v>
      </c>
      <c r="Z137" s="11">
        <v>3494.133842011856</v>
      </c>
      <c r="AA137" s="11">
        <v>3191.503072595347</v>
      </c>
      <c r="AB137" s="11">
        <v>2712.376776249864</v>
      </c>
      <c r="AC137" s="11">
        <v>2878.723490564899</v>
      </c>
      <c r="AD137" s="11">
        <v>3131.079259679581</v>
      </c>
      <c r="AE137" s="11">
        <v>3381.0044308152947</v>
      </c>
      <c r="AF137" s="11">
        <v>3367.1884001979984</v>
      </c>
      <c r="AG137" s="11">
        <v>2992.3219645293316</v>
      </c>
      <c r="AH137" s="11">
        <v>2818.2996776491327</v>
      </c>
      <c r="AI137" s="11">
        <v>2540.2733825109563</v>
      </c>
      <c r="AJ137" s="11">
        <v>2807.46859191829</v>
      </c>
      <c r="AK137" s="11">
        <v>3248.7287302756285</v>
      </c>
      <c r="AL137" s="11">
        <v>3361.73021526277</v>
      </c>
      <c r="AM137" s="11">
        <v>3532.3411365584525</v>
      </c>
      <c r="AN137" s="11">
        <v>3590.632845983895</v>
      </c>
      <c r="AO137" s="11">
        <v>3575.5801953422115</v>
      </c>
      <c r="AP137" s="11">
        <v>3514.3035410303155</v>
      </c>
      <c r="AQ137" s="11">
        <v>3452.472539810936</v>
      </c>
      <c r="AR137" s="11">
        <v>3061.700612104457</v>
      </c>
      <c r="AS137" s="11">
        <v>3248.0038150889186</v>
      </c>
      <c r="AT137" s="11">
        <v>3398.615605645366</v>
      </c>
      <c r="AU137" s="11">
        <v>3687.515628584192</v>
      </c>
      <c r="AV137" s="11">
        <v>3531.9999999999995</v>
      </c>
      <c r="AW137" s="11">
        <v>3724.9999999999995</v>
      </c>
      <c r="AX137" s="11">
        <v>3773.0</v>
      </c>
      <c r="AY137" s="11">
        <v>4003.000000000001</v>
      </c>
      <c r="AZ137" s="11">
        <v>4284.0</v>
      </c>
      <c r="BA137" s="11">
        <v>3908.0</v>
      </c>
      <c r="BB137" s="11">
        <v>4029.5860000000002</v>
      </c>
      <c r="BC137" s="11">
        <v>3762.5980099999997</v>
      </c>
      <c r="BD137" s="11">
        <v>3681.3199799999993</v>
      </c>
      <c r="BE137" s="11">
        <v>3998.7810699999995</v>
      </c>
      <c r="BF137" s="11">
        <v>3893.12705</v>
      </c>
      <c r="BG137" s="11">
        <v>3726.3859699999994</v>
      </c>
      <c r="BH137" s="11">
        <v>3357.509400000001</v>
      </c>
      <c r="BI137" s="11">
        <v>2817.2957100000003</v>
      </c>
      <c r="BJ137" s="11">
        <v>2232.128918</v>
      </c>
      <c r="BK137" s="11">
        <v>2352.339951</v>
      </c>
      <c r="BL137" s="11">
        <v>2527.0164670000004</v>
      </c>
      <c r="BM137" s="11">
        <v>2691.7070000000003</v>
      </c>
      <c r="BN137" s="11">
        <v>2834.147</v>
      </c>
      <c r="BO137" s="11">
        <v>3055.1178526500007</v>
      </c>
      <c r="BP137" s="11">
        <v>3143.651071165</v>
      </c>
      <c r="BQ137" s="11">
        <v>3237.01457852</v>
      </c>
      <c r="BR137" s="11">
        <v>3215.088133995</v>
      </c>
      <c r="BS137" s="11">
        <v>3246.227999999999</v>
      </c>
      <c r="BT137" s="11">
        <v>3479.1639999999998</v>
      </c>
      <c r="BU137" s="11">
        <v>3341.964</v>
      </c>
      <c r="BV137" s="11">
        <v>3527.8500000000004</v>
      </c>
      <c r="BW137" s="11">
        <v>3529.066</v>
      </c>
      <c r="BX137" s="11">
        <v>3394.593999999999</v>
      </c>
      <c r="BY137" s="11">
        <v>3485.4079843655827</v>
      </c>
      <c r="BZ137" s="11">
        <v>3554.0394900359825</v>
      </c>
      <c r="CA137" s="11">
        <v>3585.518385294301</v>
      </c>
      <c r="CB137" s="11">
        <v>3614.795071122411</v>
      </c>
      <c r="CC137" s="11">
        <v>3642.5697861105727</v>
      </c>
      <c r="CD137" s="11">
        <v>3667.7380523155516</v>
      </c>
      <c r="CE137" s="11">
        <v>3690.988866809741</v>
      </c>
      <c r="CF137" s="11">
        <v>3710.5886258685423</v>
      </c>
      <c r="CG137" s="11">
        <v>3727.805580457127</v>
      </c>
      <c r="CH137" s="11">
        <v>3751.2005109442034</v>
      </c>
      <c r="CI137" s="11">
        <v>3773.573160018859</v>
      </c>
      <c r="CJ137" s="11">
        <v>3794.9502713270194</v>
      </c>
      <c r="CK137" s="11">
        <v>3816.5607008946463</v>
      </c>
      <c r="CL137" s="11">
        <v>3837.1713972205616</v>
      </c>
      <c r="CM137" s="11">
        <v>3857.97303631845</v>
      </c>
      <c r="CN137" s="11">
        <v>3878.3036053930846</v>
      </c>
      <c r="CO137" s="11">
        <v>3899.334369366763</v>
      </c>
      <c r="CP137" s="11">
        <v>3921.006832107967</v>
      </c>
      <c r="CQ137" s="11">
        <v>3942.6427210609836</v>
      </c>
      <c r="CR137" s="11">
        <v>3967.300042268711</v>
      </c>
      <c r="CS137" s="11">
        <v>3993.719792364689</v>
      </c>
      <c r="CT137" s="11">
        <v>4023.1457969497133</v>
      </c>
      <c r="CU137" s="11">
        <v>4054.967572548994</v>
      </c>
      <c r="CV137" s="11">
        <v>4088.571549751141</v>
      </c>
      <c r="CW137" s="11">
        <v>4125.857497571793</v>
      </c>
      <c r="CX137" s="11">
        <v>4164.93433335513</v>
      </c>
      <c r="CY137" s="11">
        <v>4207.666419269313</v>
      </c>
    </row>
    <row r="138" ht="15.75" customHeight="1">
      <c r="A138" s="5" t="s">
        <v>106</v>
      </c>
      <c r="B138" s="5" t="s">
        <v>62</v>
      </c>
      <c r="C138" s="8">
        <v>106.59331239427405</v>
      </c>
      <c r="D138" s="8">
        <v>111.29592019450564</v>
      </c>
      <c r="E138" s="8">
        <v>115.57101819471619</v>
      </c>
      <c r="F138" s="8">
        <v>120.03380342420427</v>
      </c>
      <c r="G138" s="8">
        <v>127.46308958310675</v>
      </c>
      <c r="H138" s="8">
        <v>139.6940406910262</v>
      </c>
      <c r="I138" s="8">
        <v>143.95871162294353</v>
      </c>
      <c r="J138" s="8">
        <v>134.60823813101962</v>
      </c>
      <c r="K138" s="8">
        <v>142.17828971188024</v>
      </c>
      <c r="L138" s="8">
        <v>156.14274092354358</v>
      </c>
      <c r="M138" s="8">
        <v>144.74334851200658</v>
      </c>
      <c r="N138" s="8">
        <v>148.13214570729542</v>
      </c>
      <c r="O138" s="8">
        <v>153.7549422844016</v>
      </c>
      <c r="P138" s="8">
        <v>165.91551068134197</v>
      </c>
      <c r="Q138" s="8">
        <v>172.43503513166306</v>
      </c>
      <c r="R138" s="8">
        <v>176.18877971721378</v>
      </c>
      <c r="S138" s="8">
        <v>178.53747685025627</v>
      </c>
      <c r="T138" s="8">
        <v>175.8498999976849</v>
      </c>
      <c r="U138" s="8">
        <v>185.65395096036286</v>
      </c>
      <c r="V138" s="8">
        <v>185.34374567864026</v>
      </c>
      <c r="W138" s="8">
        <v>175.89421503793096</v>
      </c>
      <c r="X138" s="8">
        <v>189.88212715325403</v>
      </c>
      <c r="Y138" s="8">
        <v>200.11629468302633</v>
      </c>
      <c r="Z138" s="8">
        <v>213.60110075320267</v>
      </c>
      <c r="AA138" s="8">
        <v>195.10087483399886</v>
      </c>
      <c r="AB138" s="8">
        <v>165.81123999841</v>
      </c>
      <c r="AC138" s="8">
        <v>175.98023835134984</v>
      </c>
      <c r="AD138" s="8">
        <v>191.407085891134</v>
      </c>
      <c r="AE138" s="8">
        <v>206.6853477077401</v>
      </c>
      <c r="AF138" s="8">
        <v>205.8407551759912</v>
      </c>
      <c r="AG138" s="8">
        <v>182.92466583461868</v>
      </c>
      <c r="AH138" s="8">
        <v>172.286449408485</v>
      </c>
      <c r="AI138" s="8">
        <v>155.2903280905748</v>
      </c>
      <c r="AJ138" s="8">
        <v>171.62433057186703</v>
      </c>
      <c r="AK138" s="8">
        <v>198.59915624636625</v>
      </c>
      <c r="AL138" s="8">
        <v>205.50708899060893</v>
      </c>
      <c r="AM138" s="8">
        <v>215.93676405087865</v>
      </c>
      <c r="AN138" s="8">
        <v>219.50021464007853</v>
      </c>
      <c r="AO138" s="8">
        <v>218.58002586320399</v>
      </c>
      <c r="AP138" s="8">
        <v>214.83410157887315</v>
      </c>
      <c r="AQ138" s="8">
        <v>211.05428932258943</v>
      </c>
      <c r="AR138" s="8">
        <v>187.16587586287633</v>
      </c>
      <c r="AS138" s="8">
        <v>198.55484120612016</v>
      </c>
      <c r="AT138" s="8">
        <v>207.76194250901264</v>
      </c>
      <c r="AU138" s="8">
        <v>225.42278943061413</v>
      </c>
      <c r="AV138" s="8">
        <v>215.91590991429223</v>
      </c>
      <c r="AW138" s="8">
        <v>261.42210340175404</v>
      </c>
      <c r="AX138" s="8">
        <v>235.68302747446182</v>
      </c>
      <c r="AY138" s="8">
        <v>272.12150619784416</v>
      </c>
      <c r="AZ138" s="8">
        <v>370.51608339143513</v>
      </c>
      <c r="BA138" s="8">
        <v>272.01778657637453</v>
      </c>
      <c r="BB138" s="8">
        <v>278.8441470646398</v>
      </c>
      <c r="BC138" s="8">
        <v>310.68924325105036</v>
      </c>
      <c r="BD138" s="8">
        <v>349.9416826468796</v>
      </c>
      <c r="BE138" s="8">
        <v>306.36458860961756</v>
      </c>
      <c r="BF138" s="8">
        <v>407.2002579127869</v>
      </c>
      <c r="BG138" s="8">
        <v>366.0812303928558</v>
      </c>
      <c r="BH138" s="8">
        <v>313.0313535614866</v>
      </c>
      <c r="BI138" s="8">
        <v>285.5896414255847</v>
      </c>
      <c r="BJ138" s="8">
        <v>211.45167642606975</v>
      </c>
      <c r="BK138" s="8">
        <v>212.81819164465568</v>
      </c>
      <c r="BL138" s="8">
        <v>250.881690001002</v>
      </c>
      <c r="BM138" s="8">
        <v>251.66548284136408</v>
      </c>
      <c r="BN138" s="8">
        <v>296.9063074240328</v>
      </c>
      <c r="BO138" s="8">
        <v>261.9701349720873</v>
      </c>
      <c r="BP138" s="8">
        <v>246.5063266333319</v>
      </c>
      <c r="BQ138" s="8">
        <v>292.99296019428004</v>
      </c>
      <c r="BR138" s="8">
        <v>290.0842362500855</v>
      </c>
      <c r="BS138" s="8">
        <v>305.9384336459688</v>
      </c>
      <c r="BT138" s="8">
        <v>283.01510383878156</v>
      </c>
      <c r="BU138" s="8">
        <v>303.964002731424</v>
      </c>
      <c r="BV138" s="8">
        <v>322.3900175648958</v>
      </c>
      <c r="BW138" s="8">
        <v>282.7464926068364</v>
      </c>
      <c r="BX138" s="8">
        <v>265.19332250797714</v>
      </c>
      <c r="BY138" s="8">
        <v>272.2879153353069</v>
      </c>
      <c r="BZ138" s="8">
        <v>206.4111786834237</v>
      </c>
      <c r="CA138" s="8">
        <v>211.45712636910503</v>
      </c>
      <c r="CB138" s="8">
        <v>216.4232254649105</v>
      </c>
      <c r="CC138" s="8">
        <v>221.35334057621367</v>
      </c>
      <c r="CD138" s="8">
        <v>226.1470235753004</v>
      </c>
      <c r="CE138" s="8">
        <v>230.85013287563925</v>
      </c>
      <c r="CF138" s="8">
        <v>235.31413309117488</v>
      </c>
      <c r="CG138" s="8">
        <v>239.6350596005068</v>
      </c>
      <c r="CH138" s="8">
        <v>244.50436404895663</v>
      </c>
      <c r="CI138" s="8">
        <v>249.33814606743908</v>
      </c>
      <c r="CJ138" s="8">
        <v>254.14018228505302</v>
      </c>
      <c r="CK138" s="8">
        <v>259.0152313377839</v>
      </c>
      <c r="CL138" s="8">
        <v>263.8702374387067</v>
      </c>
      <c r="CM138" s="8">
        <v>268.81273986580345</v>
      </c>
      <c r="CN138" s="8">
        <v>273.8013466638913</v>
      </c>
      <c r="CO138" s="8">
        <v>278.94720276315275</v>
      </c>
      <c r="CP138" s="8">
        <v>284.26233771501575</v>
      </c>
      <c r="CQ138" s="8">
        <v>289.70801334993666</v>
      </c>
      <c r="CR138" s="8">
        <v>295.5556313818561</v>
      </c>
      <c r="CS138" s="8">
        <v>301.71961977307</v>
      </c>
      <c r="CT138" s="8">
        <v>308.3217549171859</v>
      </c>
      <c r="CU138" s="8">
        <v>315.32885748575427</v>
      </c>
      <c r="CV138" s="8">
        <v>322.70594399630136</v>
      </c>
      <c r="CW138" s="8">
        <v>330.6299421760268</v>
      </c>
      <c r="CX138" s="8">
        <v>338.958575378394</v>
      </c>
      <c r="CY138" s="8">
        <v>347.8685763070498</v>
      </c>
    </row>
    <row r="139" ht="15.75" customHeight="1">
      <c r="A139" s="5" t="s">
        <v>106</v>
      </c>
      <c r="B139" s="5" t="s">
        <v>64</v>
      </c>
      <c r="C139" s="8">
        <v>218.6589652215145</v>
      </c>
      <c r="D139" s="8">
        <v>228.30560563773352</v>
      </c>
      <c r="E139" s="8">
        <v>237.07527874338717</v>
      </c>
      <c r="F139" s="8">
        <v>246.22996188782562</v>
      </c>
      <c r="G139" s="8">
        <v>261.46994258972376</v>
      </c>
      <c r="H139" s="8">
        <v>286.55976345053296</v>
      </c>
      <c r="I139" s="8">
        <v>295.3080471095874</v>
      </c>
      <c r="J139" s="8">
        <v>276.1270608717949</v>
      </c>
      <c r="K139" s="8">
        <v>291.65579910278166</v>
      </c>
      <c r="L139" s="8">
        <v>320.30161546070036</v>
      </c>
      <c r="M139" s="8">
        <v>296.91760296617383</v>
      </c>
      <c r="N139" s="8">
        <v>303.8691731108993</v>
      </c>
      <c r="O139" s="8">
        <v>315.40343218949386</v>
      </c>
      <c r="P139" s="8">
        <v>340.3488742857586</v>
      </c>
      <c r="Q139" s="8">
        <v>353.7226257718805</v>
      </c>
      <c r="R139" s="8">
        <v>361.42282654757634</v>
      </c>
      <c r="S139" s="8">
        <v>366.24079939403606</v>
      </c>
      <c r="T139" s="8">
        <v>360.7276695331038</v>
      </c>
      <c r="U139" s="8">
        <v>380.8390966979595</v>
      </c>
      <c r="V139" s="8">
        <v>380.2027606616347</v>
      </c>
      <c r="W139" s="8">
        <v>360.8185746811502</v>
      </c>
      <c r="X139" s="8">
        <v>389.51251729391697</v>
      </c>
      <c r="Y139" s="8">
        <v>410.5062591309878</v>
      </c>
      <c r="Z139" s="8">
        <v>438.16816094534545</v>
      </c>
      <c r="AA139" s="8">
        <v>400.2179353167942</v>
      </c>
      <c r="AB139" s="8">
        <v>340.134979819767</v>
      </c>
      <c r="AC139" s="8">
        <v>360.9950376155932</v>
      </c>
      <c r="AD139" s="8">
        <v>392.6407238590434</v>
      </c>
      <c r="AE139" s="8">
        <v>423.9816104884558</v>
      </c>
      <c r="AF139" s="8">
        <v>422.2490653139242</v>
      </c>
      <c r="AG139" s="8">
        <v>375.24040905063066</v>
      </c>
      <c r="AH139" s="8">
        <v>353.41782615784246</v>
      </c>
      <c r="AI139" s="8">
        <v>318.55302820121943</v>
      </c>
      <c r="AJ139" s="8">
        <v>352.0595962987961</v>
      </c>
      <c r="AK139" s="8">
        <v>407.3940946508108</v>
      </c>
      <c r="AL139" s="8">
        <v>421.56460302275116</v>
      </c>
      <c r="AM139" s="8">
        <v>442.9593969835562</v>
      </c>
      <c r="AN139" s="8">
        <v>450.2692403588175</v>
      </c>
      <c r="AO139" s="8">
        <v>448.38162169644215</v>
      </c>
      <c r="AP139" s="8">
        <v>440.69746300569557</v>
      </c>
      <c r="AQ139" s="8">
        <v>432.9437886135018</v>
      </c>
      <c r="AR139" s="8">
        <v>383.94056645483704</v>
      </c>
      <c r="AS139" s="8">
        <v>407.3031895027644</v>
      </c>
      <c r="AT139" s="8">
        <v>426.19007084981854</v>
      </c>
      <c r="AU139" s="8">
        <v>462.4184460271377</v>
      </c>
      <c r="AV139" s="8">
        <v>442.9166180903578</v>
      </c>
      <c r="AW139" s="8">
        <v>429.5926847837381</v>
      </c>
      <c r="AX139" s="8">
        <v>460.983008928779</v>
      </c>
      <c r="AY139" s="8">
        <v>597.2639223087953</v>
      </c>
      <c r="AZ139" s="8">
        <v>529.2809767630336</v>
      </c>
      <c r="BA139" s="8">
        <v>558.7018013111062</v>
      </c>
      <c r="BB139" s="8">
        <v>583.9921407697283</v>
      </c>
      <c r="BC139" s="8">
        <v>454.15816198195296</v>
      </c>
      <c r="BD139" s="8">
        <v>509.5144031515039</v>
      </c>
      <c r="BE139" s="8">
        <v>496.95108397132935</v>
      </c>
      <c r="BF139" s="8">
        <v>507.14662292159323</v>
      </c>
      <c r="BG139" s="8">
        <v>496.2701148682571</v>
      </c>
      <c r="BH139" s="8">
        <v>522.8471731539037</v>
      </c>
      <c r="BI139" s="8">
        <v>547.6692704422761</v>
      </c>
      <c r="BJ139" s="8">
        <v>401.2806145845492</v>
      </c>
      <c r="BK139" s="8">
        <v>359.4377645566827</v>
      </c>
      <c r="BL139" s="8">
        <v>335.32561699991345</v>
      </c>
      <c r="BM139" s="8">
        <v>387.98417459298673</v>
      </c>
      <c r="BN139" s="8">
        <v>262.9461447374878</v>
      </c>
      <c r="BO139" s="8">
        <v>342.0134316062529</v>
      </c>
      <c r="BP139" s="8">
        <v>313.0805200962332</v>
      </c>
      <c r="BQ139" s="8">
        <v>297.543198041794</v>
      </c>
      <c r="BR139" s="8">
        <v>352.61485945451295</v>
      </c>
      <c r="BS139" s="8">
        <v>282.9889644442127</v>
      </c>
      <c r="BT139" s="8">
        <v>290.39890374652146</v>
      </c>
      <c r="BU139" s="8">
        <v>219.19360878107398</v>
      </c>
      <c r="BV139" s="8">
        <v>290.6169944343516</v>
      </c>
      <c r="BW139" s="8">
        <v>304.12488125296727</v>
      </c>
      <c r="BX139" s="8">
        <v>260.48600770290386</v>
      </c>
      <c r="BY139" s="8">
        <v>267.45466794061855</v>
      </c>
      <c r="BZ139" s="8">
        <v>434.522260295289</v>
      </c>
      <c r="CA139" s="8">
        <v>442.7005572586568</v>
      </c>
      <c r="CB139" s="8">
        <v>450.5592817951183</v>
      </c>
      <c r="CC139" s="8">
        <v>458.1860199492221</v>
      </c>
      <c r="CD139" s="8">
        <v>465.4281806728359</v>
      </c>
      <c r="CE139" s="8">
        <v>472.3763759478279</v>
      </c>
      <c r="CF139" s="8">
        <v>478.7980048270947</v>
      </c>
      <c r="CG139" s="8">
        <v>484.8663058519487</v>
      </c>
      <c r="CH139" s="8">
        <v>491.73975439842616</v>
      </c>
      <c r="CI139" s="8">
        <v>498.46023404118387</v>
      </c>
      <c r="CJ139" s="8">
        <v>505.04426643912666</v>
      </c>
      <c r="CK139" s="8">
        <v>511.67389622590053</v>
      </c>
      <c r="CL139" s="8">
        <v>518.2020516901975</v>
      </c>
      <c r="CM139" s="8">
        <v>524.811208640338</v>
      </c>
      <c r="CN139" s="8">
        <v>531.4349535008732</v>
      </c>
      <c r="CO139" s="8">
        <v>538.2553154274501</v>
      </c>
      <c r="CP139" s="8">
        <v>545.286607921018</v>
      </c>
      <c r="CQ139" s="8">
        <v>552.4550898593661</v>
      </c>
      <c r="CR139" s="8">
        <v>560.1916452959813</v>
      </c>
      <c r="CS139" s="8">
        <v>568.3331509397867</v>
      </c>
      <c r="CT139" s="8">
        <v>577.0503797735837</v>
      </c>
      <c r="CU139" s="8">
        <v>586.2518278593598</v>
      </c>
      <c r="CV139" s="8">
        <v>595.8352486128642</v>
      </c>
      <c r="CW139" s="8">
        <v>606.0364759688964</v>
      </c>
      <c r="CX139" s="8">
        <v>616.5598042155907</v>
      </c>
      <c r="CY139" s="8">
        <v>627.6219466030889</v>
      </c>
    </row>
    <row r="140" ht="15.75" customHeight="1">
      <c r="A140" s="5" t="s">
        <v>106</v>
      </c>
      <c r="B140" s="5" t="s">
        <v>65</v>
      </c>
      <c r="C140" s="8">
        <v>221.2512054638092</v>
      </c>
      <c r="D140" s="8">
        <v>231.01220848786613</v>
      </c>
      <c r="E140" s="8">
        <v>239.88584760064512</v>
      </c>
      <c r="F140" s="8">
        <v>249.1490611134974</v>
      </c>
      <c r="G140" s="8">
        <v>264.56971444972925</v>
      </c>
      <c r="H140" s="8">
        <v>289.9569795211678</v>
      </c>
      <c r="I140" s="8">
        <v>298.8089756117205</v>
      </c>
      <c r="J140" s="8">
        <v>279.4005954302947</v>
      </c>
      <c r="K140" s="8">
        <v>295.11342956658143</v>
      </c>
      <c r="L140" s="8">
        <v>324.09884708314075</v>
      </c>
      <c r="M140" s="8">
        <v>300.43761303424884</v>
      </c>
      <c r="N140" s="8">
        <v>307.47159525779324</v>
      </c>
      <c r="O140" s="8">
        <v>319.14259499332024</v>
      </c>
      <c r="P140" s="8">
        <v>344.38376966473135</v>
      </c>
      <c r="Q140" s="8">
        <v>357.91606931171935</v>
      </c>
      <c r="R140" s="8">
        <v>365.7075573131838</v>
      </c>
      <c r="S140" s="8">
        <v>370.5826480696557</v>
      </c>
      <c r="T140" s="8">
        <v>365.0041590908294</v>
      </c>
      <c r="U140" s="8">
        <v>385.35401073909884</v>
      </c>
      <c r="V140" s="8">
        <v>384.71013082786675</v>
      </c>
      <c r="W140" s="8">
        <v>365.09614193529114</v>
      </c>
      <c r="X140" s="8">
        <v>394.1302562518596</v>
      </c>
      <c r="Y140" s="8">
        <v>415.3728825669635</v>
      </c>
      <c r="Z140" s="8">
        <v>443.36272106111346</v>
      </c>
      <c r="AA140" s="8">
        <v>404.9625888761179</v>
      </c>
      <c r="AB140" s="8">
        <v>344.1673394424684</v>
      </c>
      <c r="AC140" s="8">
        <v>365.27469686865805</v>
      </c>
      <c r="AD140" s="8">
        <v>397.2955482524545</v>
      </c>
      <c r="AE140" s="8">
        <v>429.00798656952645</v>
      </c>
      <c r="AF140" s="8">
        <v>427.2549017691969</v>
      </c>
      <c r="AG140" s="8">
        <v>379.68894967136737</v>
      </c>
      <c r="AH140" s="8">
        <v>357.6076562449947</v>
      </c>
      <c r="AI140" s="8">
        <v>322.3295300161415</v>
      </c>
      <c r="AJ140" s="8">
        <v>356.23332433362526</v>
      </c>
      <c r="AK140" s="8">
        <v>412.22382283303824</v>
      </c>
      <c r="AL140" s="8">
        <v>426.56232505795566</v>
      </c>
      <c r="AM140" s="8">
        <v>448.21075803980244</v>
      </c>
      <c r="AN140" s="8">
        <v>455.6072608856372</v>
      </c>
      <c r="AO140" s="8">
        <v>453.6972641741671</v>
      </c>
      <c r="AP140" s="8">
        <v>445.9220084393723</v>
      </c>
      <c r="AQ140" s="8">
        <v>438.0764128823421</v>
      </c>
      <c r="AR140" s="8">
        <v>388.49224896191095</v>
      </c>
      <c r="AS140" s="8">
        <v>412.13183998857653</v>
      </c>
      <c r="AT140" s="8">
        <v>431.2426286143909</v>
      </c>
      <c r="AU140" s="8">
        <v>467.90049751017006</v>
      </c>
      <c r="AV140" s="8">
        <v>448.16747199534984</v>
      </c>
      <c r="AW140" s="8">
        <v>454.98521181450775</v>
      </c>
      <c r="AX140" s="8">
        <v>489.3339635967593</v>
      </c>
      <c r="AY140" s="8">
        <v>493.61457149336076</v>
      </c>
      <c r="AZ140" s="8">
        <v>479.20293984553143</v>
      </c>
      <c r="BA140" s="8">
        <v>589.2804121125189</v>
      </c>
      <c r="BB140" s="8">
        <v>678.2777121656314</v>
      </c>
      <c r="BC140" s="8">
        <v>597.3955907669966</v>
      </c>
      <c r="BD140" s="8">
        <v>619.3639242016163</v>
      </c>
      <c r="BE140" s="8">
        <v>638.0426884190529</v>
      </c>
      <c r="BF140" s="8">
        <v>689.0306991656201</v>
      </c>
      <c r="BG140" s="8">
        <v>680.1733847388873</v>
      </c>
      <c r="BH140" s="8">
        <v>663.7647102846099</v>
      </c>
      <c r="BI140" s="8">
        <v>737.4312681321393</v>
      </c>
      <c r="BJ140" s="8">
        <v>725.3402419893812</v>
      </c>
      <c r="BK140" s="8">
        <v>860.4151227986619</v>
      </c>
      <c r="BL140" s="8">
        <v>924.4096669990846</v>
      </c>
      <c r="BM140" s="8">
        <v>989.8323425656491</v>
      </c>
      <c r="BN140" s="8">
        <v>997.0225478384795</v>
      </c>
      <c r="BO140" s="8">
        <v>1143.1585818116596</v>
      </c>
      <c r="BP140" s="8">
        <v>1064.6964547254345</v>
      </c>
      <c r="BQ140" s="8">
        <v>1018.588842943926</v>
      </c>
      <c r="BR140" s="8">
        <v>1064.4234935954014</v>
      </c>
      <c r="BS140" s="8">
        <v>1196.3756019098182</v>
      </c>
      <c r="BT140" s="8">
        <v>1211.941992414697</v>
      </c>
      <c r="BU140" s="8">
        <v>1029.1883884875022</v>
      </c>
      <c r="BV140" s="8">
        <v>1164.0009880007526</v>
      </c>
      <c r="BW140" s="8">
        <v>1156.4236261401963</v>
      </c>
      <c r="BX140" s="8">
        <v>1148.8536697891188</v>
      </c>
      <c r="BY140" s="8">
        <v>1179.5884142700706</v>
      </c>
      <c r="BZ140" s="8">
        <v>617.1233002970403</v>
      </c>
      <c r="CA140" s="8">
        <v>615.9753862297548</v>
      </c>
      <c r="CB140" s="8">
        <v>614.5576019095024</v>
      </c>
      <c r="CC140" s="8">
        <v>613.0243315467669</v>
      </c>
      <c r="CD140" s="8">
        <v>611.2366738260098</v>
      </c>
      <c r="CE140" s="8">
        <v>609.3511144452204</v>
      </c>
      <c r="CF140" s="8">
        <v>607.129186911814</v>
      </c>
      <c r="CG140" s="8">
        <v>604.8266588131519</v>
      </c>
      <c r="CH140" s="8">
        <v>603.9016504068277</v>
      </c>
      <c r="CI140" s="8">
        <v>603.2246487658631</v>
      </c>
      <c r="CJ140" s="8">
        <v>602.8527131818264</v>
      </c>
      <c r="CK140" s="8">
        <v>603.0417034389611</v>
      </c>
      <c r="CL140" s="8">
        <v>603.6425987168186</v>
      </c>
      <c r="CM140" s="8">
        <v>604.9059735083792</v>
      </c>
      <c r="CN140" s="8">
        <v>606.7773219041628</v>
      </c>
      <c r="CO140" s="8">
        <v>609.5042409069792</v>
      </c>
      <c r="CP140" s="8">
        <v>613.1306217638266</v>
      </c>
      <c r="CQ140" s="8">
        <v>617.5958831262687</v>
      </c>
      <c r="CR140" s="8">
        <v>623.4517330647068</v>
      </c>
      <c r="CS140" s="8">
        <v>630.53108780006</v>
      </c>
      <c r="CT140" s="8">
        <v>639.0699394071999</v>
      </c>
      <c r="CU140" s="8">
        <v>648.9852063400685</v>
      </c>
      <c r="CV140" s="8">
        <v>660.1763647873449</v>
      </c>
      <c r="CW140" s="8">
        <v>672.9352155837987</v>
      </c>
      <c r="CX140" s="8">
        <v>686.904003161013</v>
      </c>
      <c r="CY140" s="8">
        <v>702.3134488620926</v>
      </c>
    </row>
    <row r="141" ht="15.75" customHeight="1">
      <c r="A141" s="10" t="s">
        <v>106</v>
      </c>
      <c r="B141" s="10" t="s">
        <v>66</v>
      </c>
      <c r="C141" s="11">
        <v>546.5034830795978</v>
      </c>
      <c r="D141" s="11">
        <v>570.6137343201053</v>
      </c>
      <c r="E141" s="11">
        <v>592.5321445387485</v>
      </c>
      <c r="F141" s="11">
        <v>615.4128264255273</v>
      </c>
      <c r="G141" s="11">
        <v>653.5027466225597</v>
      </c>
      <c r="H141" s="11">
        <v>716.210783662727</v>
      </c>
      <c r="I141" s="11">
        <v>738.0757343442514</v>
      </c>
      <c r="J141" s="11">
        <v>690.1358944331092</v>
      </c>
      <c r="K141" s="11">
        <v>728.9475183812433</v>
      </c>
      <c r="L141" s="11">
        <v>800.5432034673847</v>
      </c>
      <c r="M141" s="11">
        <v>742.0985645124292</v>
      </c>
      <c r="N141" s="11">
        <v>759.472914075988</v>
      </c>
      <c r="O141" s="11">
        <v>788.3009694672157</v>
      </c>
      <c r="P141" s="11">
        <v>850.6481546318319</v>
      </c>
      <c r="Q141" s="11">
        <v>884.0737302152629</v>
      </c>
      <c r="R141" s="11">
        <v>903.319163577974</v>
      </c>
      <c r="S141" s="11">
        <v>915.3609243139481</v>
      </c>
      <c r="T141" s="11">
        <v>901.581728621618</v>
      </c>
      <c r="U141" s="11">
        <v>951.8470583974213</v>
      </c>
      <c r="V141" s="11">
        <v>950.2566371681417</v>
      </c>
      <c r="W141" s="11">
        <v>901.8089316543724</v>
      </c>
      <c r="X141" s="11">
        <v>973.5249006990306</v>
      </c>
      <c r="Y141" s="11">
        <v>1025.9954363809777</v>
      </c>
      <c r="Z141" s="11">
        <v>1095.1319827596617</v>
      </c>
      <c r="AA141" s="11">
        <v>1000.281399026911</v>
      </c>
      <c r="AB141" s="11">
        <v>850.1135592606454</v>
      </c>
      <c r="AC141" s="11">
        <v>902.249972835601</v>
      </c>
      <c r="AD141" s="11">
        <v>981.3433580026319</v>
      </c>
      <c r="AE141" s="11">
        <v>1059.6749447657223</v>
      </c>
      <c r="AF141" s="11">
        <v>1055.3447222591124</v>
      </c>
      <c r="AG141" s="11">
        <v>937.8540245566168</v>
      </c>
      <c r="AH141" s="11">
        <v>883.3119318113221</v>
      </c>
      <c r="AI141" s="11">
        <v>796.1728863079358</v>
      </c>
      <c r="AJ141" s="11">
        <v>879.9172512042885</v>
      </c>
      <c r="AK141" s="11">
        <v>1018.2170737302154</v>
      </c>
      <c r="AL141" s="11">
        <v>1053.6340170713158</v>
      </c>
      <c r="AM141" s="11">
        <v>1107.1069190742373</v>
      </c>
      <c r="AN141" s="11">
        <v>1125.376715884533</v>
      </c>
      <c r="AO141" s="11">
        <v>1120.6589117338133</v>
      </c>
      <c r="AP141" s="11">
        <v>1101.453573023941</v>
      </c>
      <c r="AQ141" s="11">
        <v>1082.0744908184333</v>
      </c>
      <c r="AR141" s="11">
        <v>959.5986912796243</v>
      </c>
      <c r="AS141" s="11">
        <v>1017.9898706974611</v>
      </c>
      <c r="AT141" s="11">
        <v>1065.1946419732221</v>
      </c>
      <c r="AU141" s="11">
        <v>1155.741732967922</v>
      </c>
      <c r="AV141" s="11">
        <v>1107.0</v>
      </c>
      <c r="AW141" s="11">
        <v>1145.9999999999998</v>
      </c>
      <c r="AX141" s="11">
        <v>1186.0</v>
      </c>
      <c r="AY141" s="11">
        <v>1363.0000000000002</v>
      </c>
      <c r="AZ141" s="11">
        <v>1379.0</v>
      </c>
      <c r="BA141" s="11">
        <v>1419.9999999999995</v>
      </c>
      <c r="BB141" s="11">
        <v>1541.1139999999996</v>
      </c>
      <c r="BC141" s="11">
        <v>1362.242996</v>
      </c>
      <c r="BD141" s="11">
        <v>1478.82001</v>
      </c>
      <c r="BE141" s="11">
        <v>1441.3583609999998</v>
      </c>
      <c r="BF141" s="11">
        <v>1603.3775800000003</v>
      </c>
      <c r="BG141" s="11">
        <v>1542.52473</v>
      </c>
      <c r="BH141" s="11">
        <v>1499.6432370000002</v>
      </c>
      <c r="BI141" s="11">
        <v>1570.69018</v>
      </c>
      <c r="BJ141" s="11">
        <v>1338.072533</v>
      </c>
      <c r="BK141" s="11">
        <v>1432.6710790000002</v>
      </c>
      <c r="BL141" s="11">
        <v>1510.616974</v>
      </c>
      <c r="BM141" s="11">
        <v>1629.482</v>
      </c>
      <c r="BN141" s="11">
        <v>1556.875</v>
      </c>
      <c r="BO141" s="11">
        <v>1747.1421483899999</v>
      </c>
      <c r="BP141" s="11">
        <v>1624.2833014549997</v>
      </c>
      <c r="BQ141" s="11">
        <v>1609.12500118</v>
      </c>
      <c r="BR141" s="11">
        <v>1707.1225892999998</v>
      </c>
      <c r="BS141" s="11">
        <v>1785.3029999999997</v>
      </c>
      <c r="BT141" s="11">
        <v>1785.3560000000002</v>
      </c>
      <c r="BU141" s="11">
        <v>1552.346</v>
      </c>
      <c r="BV141" s="11">
        <v>1777.008</v>
      </c>
      <c r="BW141" s="11">
        <v>1743.295</v>
      </c>
      <c r="BX141" s="11">
        <v>1674.533</v>
      </c>
      <c r="BY141" s="11">
        <v>1719.330997545996</v>
      </c>
      <c r="BZ141" s="11">
        <v>1258.056739275753</v>
      </c>
      <c r="CA141" s="11">
        <v>1270.1330698575166</v>
      </c>
      <c r="CB141" s="11">
        <v>1281.5401091695312</v>
      </c>
      <c r="CC141" s="11">
        <v>1292.5636920722027</v>
      </c>
      <c r="CD141" s="11">
        <v>1302.811878074146</v>
      </c>
      <c r="CE141" s="11">
        <v>1312.5776232686876</v>
      </c>
      <c r="CF141" s="11">
        <v>1321.2413248300836</v>
      </c>
      <c r="CG141" s="11">
        <v>1329.3280242656074</v>
      </c>
      <c r="CH141" s="11">
        <v>1340.1457688542105</v>
      </c>
      <c r="CI141" s="11">
        <v>1351.023028874486</v>
      </c>
      <c r="CJ141" s="11">
        <v>1362.037161906006</v>
      </c>
      <c r="CK141" s="11">
        <v>1373.7308310026456</v>
      </c>
      <c r="CL141" s="11">
        <v>1385.7148878457228</v>
      </c>
      <c r="CM141" s="11">
        <v>1398.5299220145207</v>
      </c>
      <c r="CN141" s="11">
        <v>1412.0136220689274</v>
      </c>
      <c r="CO141" s="11">
        <v>1426.706759097582</v>
      </c>
      <c r="CP141" s="11">
        <v>1442.6795673998604</v>
      </c>
      <c r="CQ141" s="11">
        <v>1459.7589863355715</v>
      </c>
      <c r="CR141" s="11">
        <v>1479.1990097425441</v>
      </c>
      <c r="CS141" s="11">
        <v>1500.5838585129168</v>
      </c>
      <c r="CT141" s="11">
        <v>1524.4420740979695</v>
      </c>
      <c r="CU141" s="11">
        <v>1550.5658916851826</v>
      </c>
      <c r="CV141" s="11">
        <v>1578.7175573965105</v>
      </c>
      <c r="CW141" s="11">
        <v>1609.601633728722</v>
      </c>
      <c r="CX141" s="11">
        <v>1642.4223827549977</v>
      </c>
      <c r="CY141" s="11">
        <v>1677.8039717722313</v>
      </c>
    </row>
    <row r="142" ht="15.75" customHeight="1">
      <c r="A142" s="5" t="s">
        <v>107</v>
      </c>
      <c r="B142" s="5" t="s">
        <v>62</v>
      </c>
      <c r="C142" s="8">
        <v>173.35213078488127</v>
      </c>
      <c r="D142" s="8">
        <v>180.99995656404846</v>
      </c>
      <c r="E142" s="8">
        <v>187.95252545420047</v>
      </c>
      <c r="F142" s="8">
        <v>195.21032907611524</v>
      </c>
      <c r="G142" s="8">
        <v>207.2925372083916</v>
      </c>
      <c r="H142" s="8">
        <v>227.18366722826548</v>
      </c>
      <c r="I142" s="8">
        <v>234.11927863331954</v>
      </c>
      <c r="J142" s="8">
        <v>218.91265387174926</v>
      </c>
      <c r="K142" s="8">
        <v>231.2237880528477</v>
      </c>
      <c r="L142" s="8">
        <v>253.9340999702527</v>
      </c>
      <c r="M142" s="8">
        <v>235.3953293869389</v>
      </c>
      <c r="N142" s="8">
        <v>240.9065120437667</v>
      </c>
      <c r="O142" s="8">
        <v>250.05083588282633</v>
      </c>
      <c r="P142" s="8">
        <v>269.8275028782892</v>
      </c>
      <c r="Q142" s="8">
        <v>280.430170435771</v>
      </c>
      <c r="R142" s="8">
        <v>286.5348650710264</v>
      </c>
      <c r="S142" s="8">
        <v>290.3545385893355</v>
      </c>
      <c r="T142" s="8">
        <v>285.9837468053436</v>
      </c>
      <c r="U142" s="8">
        <v>301.9280221686739</v>
      </c>
      <c r="V142" s="8">
        <v>301.42353698701044</v>
      </c>
      <c r="W142" s="8">
        <v>286.05581611700984</v>
      </c>
      <c r="X142" s="8">
        <v>308.8042823758852</v>
      </c>
      <c r="Y142" s="8">
        <v>325.4480539995052</v>
      </c>
      <c r="Z142" s="8">
        <v>347.3783216024054</v>
      </c>
      <c r="AA142" s="8">
        <v>317.29150366740004</v>
      </c>
      <c r="AB142" s="8">
        <v>269.6579280273099</v>
      </c>
      <c r="AC142" s="8">
        <v>286.1957153690678</v>
      </c>
      <c r="AD142" s="8">
        <v>311.28431457145774</v>
      </c>
      <c r="AE142" s="8">
        <v>336.1312696112022</v>
      </c>
      <c r="AF142" s="8">
        <v>334.7577133182697</v>
      </c>
      <c r="AG142" s="8">
        <v>297.4894004442903</v>
      </c>
      <c r="AH142" s="8">
        <v>280.1885262731255</v>
      </c>
      <c r="AI142" s="8">
        <v>252.5478255634968</v>
      </c>
      <c r="AJ142" s="8">
        <v>279.1117259694068</v>
      </c>
      <c r="AK142" s="8">
        <v>322.9807399177561</v>
      </c>
      <c r="AL142" s="8">
        <v>334.2150737951359</v>
      </c>
      <c r="AM142" s="8">
        <v>351.17679826434204</v>
      </c>
      <c r="AN142" s="8">
        <v>356.97201879656023</v>
      </c>
      <c r="AO142" s="8">
        <v>355.47552073666776</v>
      </c>
      <c r="AP142" s="8">
        <v>349.38354421523576</v>
      </c>
      <c r="AQ142" s="8">
        <v>343.2364558672355</v>
      </c>
      <c r="AR142" s="8">
        <v>304.386857507874</v>
      </c>
      <c r="AS142" s="8">
        <v>322.9086706060899</v>
      </c>
      <c r="AT142" s="8">
        <v>337.8821299475636</v>
      </c>
      <c r="AU142" s="8">
        <v>366.6038703321854</v>
      </c>
      <c r="AV142" s="8">
        <v>351.14288329414615</v>
      </c>
      <c r="AW142" s="8">
        <v>438.3398107864618</v>
      </c>
      <c r="AX142" s="8">
        <v>482.7868068980272</v>
      </c>
      <c r="AY142" s="8">
        <v>471.60706253131525</v>
      </c>
      <c r="AZ142" s="8">
        <v>445.7229863305507</v>
      </c>
      <c r="BA142" s="8">
        <v>346.54890578677174</v>
      </c>
      <c r="BB142" s="8">
        <v>361.0572593342768</v>
      </c>
      <c r="BC142" s="8">
        <v>393.86563530137516</v>
      </c>
      <c r="BD142" s="8">
        <v>337.59722923376034</v>
      </c>
      <c r="BE142" s="8">
        <v>384.6150563071326</v>
      </c>
      <c r="BF142" s="8">
        <v>532.7024629300176</v>
      </c>
      <c r="BG142" s="8">
        <v>440.2468400334644</v>
      </c>
      <c r="BH142" s="8">
        <v>442.80054435602807</v>
      </c>
      <c r="BI142" s="8">
        <v>284.69028254585135</v>
      </c>
      <c r="BJ142" s="8">
        <v>200.65736767935084</v>
      </c>
      <c r="BK142" s="8">
        <v>172.91848842334718</v>
      </c>
      <c r="BL142" s="8">
        <v>181.0085288072679</v>
      </c>
      <c r="BM142" s="8">
        <v>178.14684121581686</v>
      </c>
      <c r="BN142" s="8">
        <v>219.3187074128366</v>
      </c>
      <c r="BO142" s="8">
        <v>223.3207184362717</v>
      </c>
      <c r="BP142" s="8">
        <v>247.2903531034221</v>
      </c>
      <c r="BQ142" s="8">
        <v>293.1742798607639</v>
      </c>
      <c r="BR142" s="8">
        <v>291.6597910334538</v>
      </c>
      <c r="BS142" s="8">
        <v>372.58080584459407</v>
      </c>
      <c r="BT142" s="8">
        <v>308.9090344966399</v>
      </c>
      <c r="BU142" s="8">
        <v>299.9891667355988</v>
      </c>
      <c r="BV142" s="8">
        <v>303.36500687959864</v>
      </c>
      <c r="BW142" s="8">
        <v>296.2032849733486</v>
      </c>
      <c r="BX142" s="8">
        <v>261.2772232729837</v>
      </c>
      <c r="BY142" s="8">
        <v>268.2670505304984</v>
      </c>
      <c r="BZ142" s="8">
        <v>283.4602045673164</v>
      </c>
      <c r="CA142" s="8">
        <v>290.00358724323814</v>
      </c>
      <c r="CB142" s="8">
        <v>296.3383099299899</v>
      </c>
      <c r="CC142" s="8">
        <v>302.5174709732855</v>
      </c>
      <c r="CD142" s="8">
        <v>308.3983968620887</v>
      </c>
      <c r="CE142" s="8">
        <v>314.0373981725934</v>
      </c>
      <c r="CF142" s="8">
        <v>319.2278541016276</v>
      </c>
      <c r="CG142" s="8">
        <v>324.0948045854202</v>
      </c>
      <c r="CH142" s="8">
        <v>329.56498184946395</v>
      </c>
      <c r="CI142" s="8">
        <v>334.84215067441255</v>
      </c>
      <c r="CJ142" s="8">
        <v>339.9254273514016</v>
      </c>
      <c r="CK142" s="8">
        <v>344.9493450518603</v>
      </c>
      <c r="CL142" s="8">
        <v>349.7824129677938</v>
      </c>
      <c r="CM142" s="8">
        <v>354.5621369163455</v>
      </c>
      <c r="CN142" s="8">
        <v>359.22591094787276</v>
      </c>
      <c r="CO142" s="8">
        <v>363.91431448069125</v>
      </c>
      <c r="CP142" s="8">
        <v>368.6343739644908</v>
      </c>
      <c r="CQ142" s="8">
        <v>373.32512555473295</v>
      </c>
      <c r="CR142" s="8">
        <v>378.33529139250095</v>
      </c>
      <c r="CS142" s="8">
        <v>383.53797926732295</v>
      </c>
      <c r="CT142" s="8">
        <v>389.07922491251884</v>
      </c>
      <c r="CU142" s="8">
        <v>394.8988165947703</v>
      </c>
      <c r="CV142" s="8">
        <v>400.9337500894253</v>
      </c>
      <c r="CW142" s="8">
        <v>407.396847296699</v>
      </c>
      <c r="CX142" s="8">
        <v>414.0820784709467</v>
      </c>
      <c r="CY142" s="8">
        <v>421.1985807510209</v>
      </c>
    </row>
    <row r="143" ht="15.75" customHeight="1">
      <c r="A143" s="5" t="s">
        <v>107</v>
      </c>
      <c r="B143" s="5" t="s">
        <v>64</v>
      </c>
      <c r="C143" s="8">
        <v>163.84708129953293</v>
      </c>
      <c r="D143" s="8">
        <v>171.07557007858844</v>
      </c>
      <c r="E143" s="8">
        <v>177.64692351409343</v>
      </c>
      <c r="F143" s="8">
        <v>184.50677539310837</v>
      </c>
      <c r="G143" s="8">
        <v>195.92650544871154</v>
      </c>
      <c r="H143" s="8">
        <v>214.72698735077822</v>
      </c>
      <c r="I143" s="8">
        <v>221.2823130949771</v>
      </c>
      <c r="J143" s="8">
        <v>206.9094809162232</v>
      </c>
      <c r="K143" s="8">
        <v>218.54558480445883</v>
      </c>
      <c r="L143" s="8">
        <v>240.01067038616625</v>
      </c>
      <c r="M143" s="8">
        <v>222.4883968657618</v>
      </c>
      <c r="N143" s="8">
        <v>227.6973965402475</v>
      </c>
      <c r="O143" s="8">
        <v>236.3403290770671</v>
      </c>
      <c r="P143" s="8">
        <v>255.03262406281758</v>
      </c>
      <c r="Q143" s="8">
        <v>265.0539380519627</v>
      </c>
      <c r="R143" s="8">
        <v>270.8239069221621</v>
      </c>
      <c r="S143" s="8">
        <v>274.43414438886333</v>
      </c>
      <c r="T143" s="8">
        <v>270.30300695471357</v>
      </c>
      <c r="U143" s="8">
        <v>285.37304370528324</v>
      </c>
      <c r="V143" s="8">
        <v>284.8962198889265</v>
      </c>
      <c r="W143" s="8">
        <v>270.3711246427646</v>
      </c>
      <c r="X143" s="8">
        <v>291.87227252991073</v>
      </c>
      <c r="Y143" s="8">
        <v>307.6034515468574</v>
      </c>
      <c r="Z143" s="8">
        <v>328.33126332848383</v>
      </c>
      <c r="AA143" s="8">
        <v>299.8941320286186</v>
      </c>
      <c r="AB143" s="8">
        <v>254.87234714975648</v>
      </c>
      <c r="AC143" s="8">
        <v>270.50335309604</v>
      </c>
      <c r="AD143" s="8">
        <v>294.21632238342926</v>
      </c>
      <c r="AE143" s="8">
        <v>317.7008970697065</v>
      </c>
      <c r="AF143" s="8">
        <v>316.4026540739116</v>
      </c>
      <c r="AG143" s="8">
        <v>281.17779550590905</v>
      </c>
      <c r="AH143" s="8">
        <v>264.8255434508506</v>
      </c>
      <c r="AI143" s="8">
        <v>238.70040662189177</v>
      </c>
      <c r="AJ143" s="8">
        <v>263.80778505291266</v>
      </c>
      <c r="AK143" s="8">
        <v>305.2714224618185</v>
      </c>
      <c r="AL143" s="8">
        <v>315.88976795211613</v>
      </c>
      <c r="AM143" s="8">
        <v>331.9214661810523</v>
      </c>
      <c r="AN143" s="8">
        <v>337.39892968491534</v>
      </c>
      <c r="AO143" s="8">
        <v>335.9844859271511</v>
      </c>
      <c r="AP143" s="8">
        <v>330.22653782543125</v>
      </c>
      <c r="AQ143" s="8">
        <v>324.41649972696644</v>
      </c>
      <c r="AR143" s="8">
        <v>287.69705894466915</v>
      </c>
      <c r="AS143" s="8">
        <v>305.20330477376746</v>
      </c>
      <c r="AT143" s="8">
        <v>319.3557561970623</v>
      </c>
      <c r="AU143" s="8">
        <v>346.50265834678567</v>
      </c>
      <c r="AV143" s="8">
        <v>331.88941079844005</v>
      </c>
      <c r="AW143" s="8">
        <v>347.34229603969584</v>
      </c>
      <c r="AX143" s="8">
        <v>357.486901906693</v>
      </c>
      <c r="AY143" s="8">
        <v>370.3747021280702</v>
      </c>
      <c r="AZ143" s="8">
        <v>315.3370369818103</v>
      </c>
      <c r="BA143" s="8">
        <v>328.18720321917465</v>
      </c>
      <c r="BB143" s="8">
        <v>289.9576028842943</v>
      </c>
      <c r="BC143" s="8">
        <v>270.86101712132495</v>
      </c>
      <c r="BD143" s="8">
        <v>247.97520157381047</v>
      </c>
      <c r="BE143" s="8">
        <v>288.0917799134896</v>
      </c>
      <c r="BF143" s="8">
        <v>305.05252617226665</v>
      </c>
      <c r="BG143" s="8">
        <v>333.40144523504426</v>
      </c>
      <c r="BH143" s="8">
        <v>267.12388270553043</v>
      </c>
      <c r="BI143" s="8">
        <v>258.3796674018467</v>
      </c>
      <c r="BJ143" s="8">
        <v>136.15771204288154</v>
      </c>
      <c r="BK143" s="8">
        <v>94.96062820792446</v>
      </c>
      <c r="BL143" s="8">
        <v>103.5210717406217</v>
      </c>
      <c r="BM143" s="8">
        <v>82.42575545519071</v>
      </c>
      <c r="BN143" s="8">
        <v>103.64669523439396</v>
      </c>
      <c r="BO143" s="8">
        <v>146.61253371167888</v>
      </c>
      <c r="BP143" s="8">
        <v>156.33095928412166</v>
      </c>
      <c r="BQ143" s="8">
        <v>198.02987909812978</v>
      </c>
      <c r="BR143" s="8">
        <v>261.73330455962684</v>
      </c>
      <c r="BS143" s="8">
        <v>225.5630446754135</v>
      </c>
      <c r="BT143" s="8">
        <v>284.27863164353755</v>
      </c>
      <c r="BU143" s="8">
        <v>268.12265284528183</v>
      </c>
      <c r="BV143" s="8">
        <v>188.89602552297072</v>
      </c>
      <c r="BW143" s="8">
        <v>150.06015616777466</v>
      </c>
      <c r="BX143" s="8">
        <v>121.80733754605626</v>
      </c>
      <c r="BY143" s="8">
        <v>125.06599223274957</v>
      </c>
      <c r="BZ143" s="8">
        <v>306.1452484771071</v>
      </c>
      <c r="CA143" s="8">
        <v>311.18861421602924</v>
      </c>
      <c r="CB143" s="8">
        <v>315.8946616754474</v>
      </c>
      <c r="CC143" s="8">
        <v>320.3149344426711</v>
      </c>
      <c r="CD143" s="8">
        <v>324.34184034285136</v>
      </c>
      <c r="CE143" s="8">
        <v>328.02897579438286</v>
      </c>
      <c r="CF143" s="8">
        <v>331.21604811651923</v>
      </c>
      <c r="CG143" s="8">
        <v>334.01146887590585</v>
      </c>
      <c r="CH143" s="8">
        <v>337.1737568683202</v>
      </c>
      <c r="CI143" s="8">
        <v>340.06168700228227</v>
      </c>
      <c r="CJ143" s="8">
        <v>342.6786676444244</v>
      </c>
      <c r="CK143" s="8">
        <v>345.13673956859566</v>
      </c>
      <c r="CL143" s="8">
        <v>347.3305754103094</v>
      </c>
      <c r="CM143" s="8">
        <v>349.37150713332085</v>
      </c>
      <c r="CN143" s="8">
        <v>351.2066821214721</v>
      </c>
      <c r="CO143" s="8">
        <v>352.9460749097743</v>
      </c>
      <c r="CP143" s="8">
        <v>354.5892074763178</v>
      </c>
      <c r="CQ143" s="8">
        <v>356.07841553864637</v>
      </c>
      <c r="CR143" s="8">
        <v>357.6855801940619</v>
      </c>
      <c r="CS143" s="8">
        <v>359.295044707098</v>
      </c>
      <c r="CT143" s="8">
        <v>361.01003423048314</v>
      </c>
      <c r="CU143" s="8">
        <v>362.76506492641056</v>
      </c>
      <c r="CV143" s="8">
        <v>364.49119887414054</v>
      </c>
      <c r="CW143" s="8">
        <v>366.34113288397566</v>
      </c>
      <c r="CX143" s="8">
        <v>368.1292502587057</v>
      </c>
      <c r="CY143" s="8">
        <v>370.0050660757406</v>
      </c>
      <c r="CZ143" s="16"/>
    </row>
    <row r="144" ht="15.75" customHeight="1">
      <c r="A144" s="5" t="s">
        <v>107</v>
      </c>
      <c r="B144" s="5" t="s">
        <v>65</v>
      </c>
      <c r="C144" s="8">
        <v>169.80989100749815</v>
      </c>
      <c r="D144" s="8">
        <v>177.30144277628656</v>
      </c>
      <c r="E144" s="8">
        <v>184.11194438427603</v>
      </c>
      <c r="F144" s="8">
        <v>191.22144362383577</v>
      </c>
      <c r="G144" s="8">
        <v>203.05676654015892</v>
      </c>
      <c r="H144" s="8">
        <v>222.54144553082145</v>
      </c>
      <c r="I144" s="8">
        <v>229.33533615927922</v>
      </c>
      <c r="J144" s="8">
        <v>214.4394402642437</v>
      </c>
      <c r="K144" s="8">
        <v>226.49901140424458</v>
      </c>
      <c r="L144" s="8">
        <v>248.74526574204916</v>
      </c>
      <c r="M144" s="8">
        <v>230.58531236903826</v>
      </c>
      <c r="N144" s="8">
        <v>235.9838807168348</v>
      </c>
      <c r="O144" s="8">
        <v>244.94135142929406</v>
      </c>
      <c r="P144" s="8">
        <v>264.31390630811774</v>
      </c>
      <c r="Q144" s="8">
        <v>274.69992126030166</v>
      </c>
      <c r="R144" s="8">
        <v>280.679873891707</v>
      </c>
      <c r="S144" s="8">
        <v>284.42149703121834</v>
      </c>
      <c r="T144" s="8">
        <v>280.1400170569274</v>
      </c>
      <c r="U144" s="8">
        <v>295.75849056159103</v>
      </c>
      <c r="V144" s="8">
        <v>295.26431392052353</v>
      </c>
      <c r="W144" s="8">
        <v>280.21061371993704</v>
      </c>
      <c r="X144" s="8">
        <v>302.49424276168793</v>
      </c>
      <c r="Y144" s="8">
        <v>318.7979191720334</v>
      </c>
      <c r="Z144" s="8">
        <v>340.28006845138066</v>
      </c>
      <c r="AA144" s="8">
        <v>310.80803801729456</v>
      </c>
      <c r="AB144" s="8">
        <v>264.14779651280094</v>
      </c>
      <c r="AC144" s="8">
        <v>280.3476543010734</v>
      </c>
      <c r="AD144" s="8">
        <v>304.9235985181964</v>
      </c>
      <c r="AE144" s="8">
        <v>329.26283627699286</v>
      </c>
      <c r="AF144" s="8">
        <v>327.9173469349266</v>
      </c>
      <c r="AG144" s="8">
        <v>291.41056666917336</v>
      </c>
      <c r="AH144" s="8">
        <v>274.4632148019752</v>
      </c>
      <c r="AI144" s="8">
        <v>247.3873181653342</v>
      </c>
      <c r="AJ144" s="8">
        <v>273.40841760171344</v>
      </c>
      <c r="AK144" s="8">
        <v>316.38102165017375</v>
      </c>
      <c r="AL144" s="8">
        <v>327.3857955899128</v>
      </c>
      <c r="AM144" s="8">
        <v>344.0009278664773</v>
      </c>
      <c r="AN144" s="8">
        <v>349.6777301214296</v>
      </c>
      <c r="AO144" s="8">
        <v>348.21181117775865</v>
      </c>
      <c r="AP144" s="8">
        <v>342.244316781002</v>
      </c>
      <c r="AQ144" s="8">
        <v>336.2228367007674</v>
      </c>
      <c r="AR144" s="8">
        <v>298.1670825936849</v>
      </c>
      <c r="AS144" s="8">
        <v>316.31042498716414</v>
      </c>
      <c r="AT144" s="8">
        <v>330.97791991363897</v>
      </c>
      <c r="AU144" s="8">
        <v>359.1127664954247</v>
      </c>
      <c r="AV144" s="8">
        <v>343.9677059074139</v>
      </c>
      <c r="AW144" s="8">
        <v>379.31789317384226</v>
      </c>
      <c r="AX144" s="8">
        <v>355.72629119527966</v>
      </c>
      <c r="AY144" s="8">
        <v>304.01823534061447</v>
      </c>
      <c r="AZ144" s="8">
        <v>291.9399766876392</v>
      </c>
      <c r="BA144" s="8">
        <v>329.2638909940535</v>
      </c>
      <c r="BB144" s="8">
        <v>330.48013678142877</v>
      </c>
      <c r="BC144" s="8">
        <v>375.01434457729965</v>
      </c>
      <c r="BD144" s="8">
        <v>388.8575711924291</v>
      </c>
      <c r="BE144" s="8">
        <v>446.561714779378</v>
      </c>
      <c r="BF144" s="8">
        <v>398.6348578977155</v>
      </c>
      <c r="BG144" s="8">
        <v>544.4514607314916</v>
      </c>
      <c r="BH144" s="8">
        <v>530.1662209384416</v>
      </c>
      <c r="BI144" s="8">
        <v>380.23884305230195</v>
      </c>
      <c r="BJ144" s="8">
        <v>327.0266572777676</v>
      </c>
      <c r="BK144" s="8">
        <v>341.46514536872826</v>
      </c>
      <c r="BL144" s="8">
        <v>368.3391904521103</v>
      </c>
      <c r="BM144" s="8">
        <v>317.86640332899236</v>
      </c>
      <c r="BN144" s="8">
        <v>386.5485973527694</v>
      </c>
      <c r="BO144" s="8">
        <v>330.10058902704935</v>
      </c>
      <c r="BP144" s="8">
        <v>366.7742052374562</v>
      </c>
      <c r="BQ144" s="8">
        <v>347.1258458261064</v>
      </c>
      <c r="BR144" s="8">
        <v>396.51033887191926</v>
      </c>
      <c r="BS144" s="8">
        <v>449.7261494799922</v>
      </c>
      <c r="BT144" s="8">
        <v>595.3553338598226</v>
      </c>
      <c r="BU144" s="8">
        <v>456.5551804191195</v>
      </c>
      <c r="BV144" s="8">
        <v>476.9039675974305</v>
      </c>
      <c r="BW144" s="8">
        <v>472.2855588588767</v>
      </c>
      <c r="BX144" s="8">
        <v>466.3314391809602</v>
      </c>
      <c r="BY144" s="8">
        <v>478.8069858964026</v>
      </c>
      <c r="BZ144" s="8">
        <v>359.1889722225533</v>
      </c>
      <c r="CA144" s="8">
        <v>359.0883046688032</v>
      </c>
      <c r="CB144" s="8">
        <v>358.89973541694417</v>
      </c>
      <c r="CC144" s="8">
        <v>358.7067019144233</v>
      </c>
      <c r="CD144" s="8">
        <v>358.4263653062262</v>
      </c>
      <c r="CE144" s="8">
        <v>358.13592447906194</v>
      </c>
      <c r="CF144" s="8">
        <v>357.692982481356</v>
      </c>
      <c r="CG144" s="8">
        <v>357.22525621395107</v>
      </c>
      <c r="CH144" s="8">
        <v>357.5118044834344</v>
      </c>
      <c r="CI144" s="8">
        <v>357.9182038975887</v>
      </c>
      <c r="CJ144" s="8">
        <v>358.4610965478496</v>
      </c>
      <c r="CK144" s="8">
        <v>359.26408037942383</v>
      </c>
      <c r="CL144" s="8">
        <v>360.23013406809696</v>
      </c>
      <c r="CM144" s="8">
        <v>361.4748565110822</v>
      </c>
      <c r="CN144" s="8">
        <v>362.9441357802825</v>
      </c>
      <c r="CO144" s="8">
        <v>364.7390766294666</v>
      </c>
      <c r="CP144" s="8">
        <v>366.84329434276515</v>
      </c>
      <c r="CQ144" s="8">
        <v>369.17732496710596</v>
      </c>
      <c r="CR144" s="8">
        <v>371.98096500380416</v>
      </c>
      <c r="CS144" s="8">
        <v>375.10748430031526</v>
      </c>
      <c r="CT144" s="8">
        <v>378.62520425706316</v>
      </c>
      <c r="CU144" s="8">
        <v>382.43910969854915</v>
      </c>
      <c r="CV144" s="8">
        <v>386.45693083602237</v>
      </c>
      <c r="CW144" s="8">
        <v>390.8099046060888</v>
      </c>
      <c r="CX144" s="8">
        <v>395.30853602926436</v>
      </c>
      <c r="CY144" s="8">
        <v>400.0984537097429</v>
      </c>
      <c r="CZ144" s="16"/>
    </row>
    <row r="145" ht="15.75" customHeight="1">
      <c r="A145" s="10" t="s">
        <v>107</v>
      </c>
      <c r="B145" s="10" t="s">
        <v>66</v>
      </c>
      <c r="C145" s="11">
        <v>507.0091030919123</v>
      </c>
      <c r="D145" s="11">
        <v>529.3769694189234</v>
      </c>
      <c r="E145" s="11">
        <v>549.71139335257</v>
      </c>
      <c r="F145" s="11">
        <v>570.9385480930594</v>
      </c>
      <c r="G145" s="11">
        <v>606.2758091972621</v>
      </c>
      <c r="H145" s="11">
        <v>664.4521001098651</v>
      </c>
      <c r="I145" s="11">
        <v>684.7369278875758</v>
      </c>
      <c r="J145" s="11">
        <v>640.2615750522161</v>
      </c>
      <c r="K145" s="11">
        <v>676.2683842615511</v>
      </c>
      <c r="L145" s="11">
        <v>742.6900360984681</v>
      </c>
      <c r="M145" s="11">
        <v>688.469038621739</v>
      </c>
      <c r="N145" s="11">
        <v>704.587789300849</v>
      </c>
      <c r="O145" s="11">
        <v>731.3325163891875</v>
      </c>
      <c r="P145" s="11">
        <v>789.1740332492245</v>
      </c>
      <c r="Q145" s="11">
        <v>820.1840297480353</v>
      </c>
      <c r="R145" s="11">
        <v>838.0386458848955</v>
      </c>
      <c r="S145" s="11">
        <v>849.2101800094172</v>
      </c>
      <c r="T145" s="11">
        <v>836.4267708169846</v>
      </c>
      <c r="U145" s="11">
        <v>883.0595564355483</v>
      </c>
      <c r="V145" s="11">
        <v>881.5840707964605</v>
      </c>
      <c r="W145" s="11">
        <v>836.6375544797115</v>
      </c>
      <c r="X145" s="11">
        <v>903.1707976674838</v>
      </c>
      <c r="Y145" s="11">
        <v>951.849424718396</v>
      </c>
      <c r="Z145" s="11">
        <v>1015.9896533822698</v>
      </c>
      <c r="AA145" s="11">
        <v>927.9936737133132</v>
      </c>
      <c r="AB145" s="11">
        <v>788.6780716898674</v>
      </c>
      <c r="AC145" s="11">
        <v>837.0467227661811</v>
      </c>
      <c r="AD145" s="11">
        <v>910.4242354730834</v>
      </c>
      <c r="AE145" s="11">
        <v>983.0950029579016</v>
      </c>
      <c r="AF145" s="11">
        <v>979.077714327108</v>
      </c>
      <c r="AG145" s="11">
        <v>870.0777626193727</v>
      </c>
      <c r="AH145" s="11">
        <v>819.4772845259513</v>
      </c>
      <c r="AI145" s="11">
        <v>738.6355503507227</v>
      </c>
      <c r="AJ145" s="11">
        <v>816.3279286240329</v>
      </c>
      <c r="AK145" s="11">
        <v>944.6331840297485</v>
      </c>
      <c r="AL145" s="11">
        <v>977.4906373371648</v>
      </c>
      <c r="AM145" s="11">
        <v>1027.0991923118715</v>
      </c>
      <c r="AN145" s="11">
        <v>1044.048678602905</v>
      </c>
      <c r="AO145" s="11">
        <v>1039.6718178415774</v>
      </c>
      <c r="AP145" s="11">
        <v>1021.8543988216691</v>
      </c>
      <c r="AQ145" s="11">
        <v>1003.8757922949694</v>
      </c>
      <c r="AR145" s="11">
        <v>890.2509990462281</v>
      </c>
      <c r="AS145" s="11">
        <v>944.4224003670215</v>
      </c>
      <c r="AT145" s="11">
        <v>988.2158060582649</v>
      </c>
      <c r="AU145" s="11">
        <v>1072.2192951743957</v>
      </c>
      <c r="AV145" s="11">
        <v>1027.0</v>
      </c>
      <c r="AW145" s="11">
        <v>1165.0</v>
      </c>
      <c r="AX145" s="11">
        <v>1195.9999999999998</v>
      </c>
      <c r="AY145" s="11">
        <v>1146.0</v>
      </c>
      <c r="AZ145" s="11">
        <v>1053.0000000000002</v>
      </c>
      <c r="BA145" s="11">
        <v>1004.0</v>
      </c>
      <c r="BB145" s="11">
        <v>981.4949989999999</v>
      </c>
      <c r="BC145" s="11">
        <v>1039.7409969999999</v>
      </c>
      <c r="BD145" s="11">
        <v>974.4300019999998</v>
      </c>
      <c r="BE145" s="11">
        <v>1119.2685510000001</v>
      </c>
      <c r="BF145" s="11">
        <v>1236.389847</v>
      </c>
      <c r="BG145" s="11">
        <v>1318.0997460000003</v>
      </c>
      <c r="BH145" s="11">
        <v>1240.090648</v>
      </c>
      <c r="BI145" s="11">
        <v>923.3087929999999</v>
      </c>
      <c r="BJ145" s="11">
        <v>663.841737</v>
      </c>
      <c r="BK145" s="11">
        <v>609.3442619999998</v>
      </c>
      <c r="BL145" s="11">
        <v>652.8687909999999</v>
      </c>
      <c r="BM145" s="11">
        <v>578.4389999999999</v>
      </c>
      <c r="BN145" s="11">
        <v>709.5139999999999</v>
      </c>
      <c r="BO145" s="11">
        <v>700.0338411749999</v>
      </c>
      <c r="BP145" s="11">
        <v>770.3955176249999</v>
      </c>
      <c r="BQ145" s="11">
        <v>838.330004785</v>
      </c>
      <c r="BR145" s="11">
        <v>949.9034344649999</v>
      </c>
      <c r="BS145" s="11">
        <v>1047.87</v>
      </c>
      <c r="BT145" s="11">
        <v>1188.5430000000001</v>
      </c>
      <c r="BU145" s="11">
        <v>1024.6670000000001</v>
      </c>
      <c r="BV145" s="11">
        <v>969.1649999999998</v>
      </c>
      <c r="BW145" s="11">
        <v>918.549</v>
      </c>
      <c r="BX145" s="11">
        <v>849.4160000000002</v>
      </c>
      <c r="BY145" s="11">
        <v>872.1400286596506</v>
      </c>
      <c r="BZ145" s="11">
        <v>948.7944252669768</v>
      </c>
      <c r="CA145" s="11">
        <v>960.2805061280706</v>
      </c>
      <c r="CB145" s="11">
        <v>971.1327070223815</v>
      </c>
      <c r="CC145" s="11">
        <v>981.5391073303799</v>
      </c>
      <c r="CD145" s="11">
        <v>991.1666025111663</v>
      </c>
      <c r="CE145" s="11">
        <v>1000.2022984460382</v>
      </c>
      <c r="CF145" s="11">
        <v>1008.1368846995028</v>
      </c>
      <c r="CG145" s="11">
        <v>1015.3315296752771</v>
      </c>
      <c r="CH145" s="11">
        <v>1024.2505432012185</v>
      </c>
      <c r="CI145" s="11">
        <v>1032.8220415742835</v>
      </c>
      <c r="CJ145" s="11">
        <v>1041.0651915436756</v>
      </c>
      <c r="CK145" s="11">
        <v>1049.3501649998798</v>
      </c>
      <c r="CL145" s="11">
        <v>1057.3431224462001</v>
      </c>
      <c r="CM145" s="11">
        <v>1065.4085005607485</v>
      </c>
      <c r="CN145" s="11">
        <v>1073.3767288496274</v>
      </c>
      <c r="CO145" s="11">
        <v>1081.5994660199322</v>
      </c>
      <c r="CP145" s="11">
        <v>1090.0668757835738</v>
      </c>
      <c r="CQ145" s="11">
        <v>1098.5808660604853</v>
      </c>
      <c r="CR145" s="11">
        <v>1108.001836590367</v>
      </c>
      <c r="CS145" s="11">
        <v>1117.9405082747362</v>
      </c>
      <c r="CT145" s="11">
        <v>1128.7144634000651</v>
      </c>
      <c r="CU145" s="11">
        <v>1140.10299121973</v>
      </c>
      <c r="CV145" s="11">
        <v>1151.8818797995882</v>
      </c>
      <c r="CW145" s="11">
        <v>1164.5478847867635</v>
      </c>
      <c r="CX145" s="11">
        <v>1177.5198647589168</v>
      </c>
      <c r="CY145" s="11">
        <v>1191.3021005365044</v>
      </c>
    </row>
    <row r="146" ht="15.75" customHeight="1">
      <c r="A146" s="5" t="s">
        <v>108</v>
      </c>
      <c r="B146" s="5" t="s">
        <v>62</v>
      </c>
      <c r="C146" s="8">
        <v>291.75801089794345</v>
      </c>
      <c r="D146" s="8">
        <v>304.6295829225917</v>
      </c>
      <c r="E146" s="8">
        <v>316.3310120359082</v>
      </c>
      <c r="F146" s="8">
        <v>328.5461624273704</v>
      </c>
      <c r="G146" s="8">
        <v>348.88096302063394</v>
      </c>
      <c r="H146" s="8">
        <v>382.3584663131225</v>
      </c>
      <c r="I146" s="8">
        <v>394.031355355431</v>
      </c>
      <c r="J146" s="8">
        <v>368.43804667892704</v>
      </c>
      <c r="K146" s="8">
        <v>389.15813823079975</v>
      </c>
      <c r="L146" s="8">
        <v>427.3804283283832</v>
      </c>
      <c r="M146" s="8">
        <v>396.1789956987897</v>
      </c>
      <c r="N146" s="8">
        <v>405.4545187764187</v>
      </c>
      <c r="O146" s="8">
        <v>420.84475206753075</v>
      </c>
      <c r="P146" s="8">
        <v>454.1296098807147</v>
      </c>
      <c r="Q146" s="8">
        <v>471.97428927852246</v>
      </c>
      <c r="R146" s="8">
        <v>482.24871484143455</v>
      </c>
      <c r="S146" s="8">
        <v>488.67736583600663</v>
      </c>
      <c r="T146" s="8">
        <v>481.3211625336717</v>
      </c>
      <c r="U146" s="8">
        <v>508.1559642990275</v>
      </c>
      <c r="V146" s="8">
        <v>507.3068971865369</v>
      </c>
      <c r="W146" s="8">
        <v>481.4424578354561</v>
      </c>
      <c r="X146" s="8">
        <v>519.7289630928077</v>
      </c>
      <c r="Y146" s="8">
        <v>547.7410427872471</v>
      </c>
      <c r="Z146" s="8">
        <v>584.6504896184586</v>
      </c>
      <c r="AA146" s="8">
        <v>534.0132686323564</v>
      </c>
      <c r="AB146" s="8">
        <v>453.84420917063386</v>
      </c>
      <c r="AC146" s="8">
        <v>481.6779134212728</v>
      </c>
      <c r="AD146" s="8">
        <v>523.9029484777407</v>
      </c>
      <c r="AE146" s="8">
        <v>565.7212875223433</v>
      </c>
      <c r="AF146" s="8">
        <v>563.4095417706882</v>
      </c>
      <c r="AG146" s="8">
        <v>500.6856007126602</v>
      </c>
      <c r="AH146" s="8">
        <v>471.56759326665724</v>
      </c>
      <c r="AI146" s="8">
        <v>425.0472775234719</v>
      </c>
      <c r="AJ146" s="8">
        <v>469.7552987576435</v>
      </c>
      <c r="AK146" s="8">
        <v>543.5884624555702</v>
      </c>
      <c r="AL146" s="8">
        <v>562.4962594984293</v>
      </c>
      <c r="AM146" s="8">
        <v>591.0434655242705</v>
      </c>
      <c r="AN146" s="8">
        <v>600.7970347912849</v>
      </c>
      <c r="AO146" s="8">
        <v>598.2783735248211</v>
      </c>
      <c r="AP146" s="8">
        <v>588.025353015165</v>
      </c>
      <c r="AQ146" s="8">
        <v>577.6795772747328</v>
      </c>
      <c r="AR146" s="8">
        <v>512.2942745952005</v>
      </c>
      <c r="AS146" s="8">
        <v>543.4671671537858</v>
      </c>
      <c r="AT146" s="8">
        <v>568.6680498539286</v>
      </c>
      <c r="AU146" s="8">
        <v>617.0077951238795</v>
      </c>
      <c r="AV146" s="8">
        <v>590.9863853822542</v>
      </c>
      <c r="AW146" s="8">
        <v>717.6227781747673</v>
      </c>
      <c r="AX146" s="8">
        <v>786.7631580001066</v>
      </c>
      <c r="AY146" s="8">
        <v>826.7467952618747</v>
      </c>
      <c r="AZ146" s="8">
        <v>865.3672070359796</v>
      </c>
      <c r="BA146" s="8">
        <v>960.8961985438859</v>
      </c>
      <c r="BB146" s="8">
        <v>1001.0323936985765</v>
      </c>
      <c r="BC146" s="8">
        <v>1049.291336774868</v>
      </c>
      <c r="BD146" s="8">
        <v>965.1294176589092</v>
      </c>
      <c r="BE146" s="8">
        <v>922.8919620597968</v>
      </c>
      <c r="BF146" s="8">
        <v>1014.36085918824</v>
      </c>
      <c r="BG146" s="8">
        <v>989.1971514641077</v>
      </c>
      <c r="BH146" s="8">
        <v>1184.1414900399789</v>
      </c>
      <c r="BI146" s="8">
        <v>753.5508461587999</v>
      </c>
      <c r="BJ146" s="8">
        <v>689.0131424417461</v>
      </c>
      <c r="BK146" s="8">
        <v>521.3640655806923</v>
      </c>
      <c r="BL146" s="8">
        <v>481.2687343019063</v>
      </c>
      <c r="BM146" s="8">
        <v>533.5960681890256</v>
      </c>
      <c r="BN146" s="8">
        <v>637.0337289331151</v>
      </c>
      <c r="BO146" s="8">
        <v>639.5132867165757</v>
      </c>
      <c r="BP146" s="8">
        <v>638.9165825033638</v>
      </c>
      <c r="BQ146" s="8">
        <v>595.0984755270174</v>
      </c>
      <c r="BR146" s="8">
        <v>637.8719650856149</v>
      </c>
      <c r="BS146" s="8">
        <v>618.0521001328232</v>
      </c>
      <c r="BT146" s="8">
        <v>602.841419856969</v>
      </c>
      <c r="BU146" s="8">
        <v>679.1206816442271</v>
      </c>
      <c r="BV146" s="8">
        <v>871.4484708134602</v>
      </c>
      <c r="BW146" s="8">
        <v>725.9840829777179</v>
      </c>
      <c r="BX146" s="8">
        <v>701.978986247329</v>
      </c>
      <c r="BY146" s="8">
        <v>720.7587014892794</v>
      </c>
      <c r="BZ146" s="8">
        <v>476.0863397744033</v>
      </c>
      <c r="CA146" s="8">
        <v>485.65389274327754</v>
      </c>
      <c r="CB146" s="8">
        <v>494.86122167206486</v>
      </c>
      <c r="CC146" s="8">
        <v>503.8241986850335</v>
      </c>
      <c r="CD146" s="8">
        <v>512.2812207580573</v>
      </c>
      <c r="CE146" s="8">
        <v>520.356077010314</v>
      </c>
      <c r="CF146" s="8">
        <v>527.6667416761047</v>
      </c>
      <c r="CG146" s="8">
        <v>534.4720236455032</v>
      </c>
      <c r="CH146" s="8">
        <v>542.5713589779261</v>
      </c>
      <c r="CI146" s="8">
        <v>550.4495051730701</v>
      </c>
      <c r="CJ146" s="8">
        <v>558.1256602643625</v>
      </c>
      <c r="CK146" s="8">
        <v>565.880605694234</v>
      </c>
      <c r="CL146" s="8">
        <v>573.4871800608744</v>
      </c>
      <c r="CM146" s="8">
        <v>581.2367510355034</v>
      </c>
      <c r="CN146" s="8">
        <v>589.040499866358</v>
      </c>
      <c r="CO146" s="8">
        <v>597.2018082417853</v>
      </c>
      <c r="CP146" s="8">
        <v>605.7724351878205</v>
      </c>
      <c r="CQ146" s="8">
        <v>614.6793099160204</v>
      </c>
      <c r="CR146" s="8">
        <v>624.6347624026457</v>
      </c>
      <c r="CS146" s="8">
        <v>635.4492036645242</v>
      </c>
      <c r="CT146" s="8">
        <v>647.4584291609644</v>
      </c>
      <c r="CU146" s="8">
        <v>660.6113406949444</v>
      </c>
      <c r="CV146" s="8">
        <v>674.8577404188836</v>
      </c>
      <c r="CW146" s="8">
        <v>690.6763875798715</v>
      </c>
      <c r="CX146" s="8">
        <v>707.7559955847246</v>
      </c>
      <c r="CY146" s="8">
        <v>726.5773993772309</v>
      </c>
      <c r="CZ146" s="16"/>
    </row>
    <row r="147" ht="15.75" customHeight="1">
      <c r="A147" s="5" t="s">
        <v>108</v>
      </c>
      <c r="B147" s="5" t="s">
        <v>64</v>
      </c>
      <c r="C147" s="8">
        <v>488.22077475697597</v>
      </c>
      <c r="D147" s="8">
        <v>509.7597510026433</v>
      </c>
      <c r="E147" s="8">
        <v>529.3406384987046</v>
      </c>
      <c r="F147" s="8">
        <v>549.7811747141051</v>
      </c>
      <c r="G147" s="8">
        <v>583.8089365212847</v>
      </c>
      <c r="H147" s="8">
        <v>639.8293780648941</v>
      </c>
      <c r="I147" s="8">
        <v>659.3625072987699</v>
      </c>
      <c r="J147" s="8">
        <v>616.535285683909</v>
      </c>
      <c r="K147" s="8">
        <v>651.2077840305931</v>
      </c>
      <c r="L147" s="8">
        <v>715.1680366625444</v>
      </c>
      <c r="M147" s="8">
        <v>662.9563165282299</v>
      </c>
      <c r="N147" s="8">
        <v>678.4777517385223</v>
      </c>
      <c r="O147" s="8">
        <v>704.2313946220614</v>
      </c>
      <c r="P147" s="8">
        <v>759.9294678959185</v>
      </c>
      <c r="Q147" s="8">
        <v>789.790321327412</v>
      </c>
      <c r="R147" s="8">
        <v>806.9832957141974</v>
      </c>
      <c r="S147" s="8">
        <v>817.7408442714847</v>
      </c>
      <c r="T147" s="8">
        <v>805.4311521931683</v>
      </c>
      <c r="U147" s="8">
        <v>850.3358582130988</v>
      </c>
      <c r="V147" s="8">
        <v>848.9150499130799</v>
      </c>
      <c r="W147" s="8">
        <v>805.6341248074568</v>
      </c>
      <c r="X147" s="8">
        <v>869.7018335293253</v>
      </c>
      <c r="Y147" s="8">
        <v>916.5765678644086</v>
      </c>
      <c r="Z147" s="8">
        <v>978.3399404358262</v>
      </c>
      <c r="AA147" s="8">
        <v>893.6048437531758</v>
      </c>
      <c r="AB147" s="8">
        <v>759.4518852740634</v>
      </c>
      <c r="AC147" s="8">
        <v>806.0281304704872</v>
      </c>
      <c r="AD147" s="8">
        <v>876.686479373957</v>
      </c>
      <c r="AE147" s="8">
        <v>946.6642730412831</v>
      </c>
      <c r="AF147" s="8">
        <v>942.7958538042565</v>
      </c>
      <c r="AG147" s="8">
        <v>837.8351330860403</v>
      </c>
      <c r="AH147" s="8">
        <v>789.1097660912683</v>
      </c>
      <c r="AI147" s="8">
        <v>711.2637987288786</v>
      </c>
      <c r="AJ147" s="8">
        <v>786.0771164424881</v>
      </c>
      <c r="AK147" s="8">
        <v>909.6277407164162</v>
      </c>
      <c r="AL147" s="8">
        <v>941.2675894143199</v>
      </c>
      <c r="AM147" s="8">
        <v>989.0377911653816</v>
      </c>
      <c r="AN147" s="8">
        <v>1005.3591772672813</v>
      </c>
      <c r="AO147" s="8">
        <v>1001.1445106294098</v>
      </c>
      <c r="AP147" s="8">
        <v>983.9873549392635</v>
      </c>
      <c r="AQ147" s="8">
        <v>966.674984897014</v>
      </c>
      <c r="AR147" s="8">
        <v>857.2608062299986</v>
      </c>
      <c r="AS147" s="8">
        <v>909.4247681021276</v>
      </c>
      <c r="AT147" s="8">
        <v>951.5953136119376</v>
      </c>
      <c r="AU147" s="8">
        <v>1032.485870188654</v>
      </c>
      <c r="AV147" s="8">
        <v>988.9422746410104</v>
      </c>
      <c r="AW147" s="8">
        <v>937.1435282217684</v>
      </c>
      <c r="AX147" s="8">
        <v>1048.2214846750765</v>
      </c>
      <c r="AY147" s="8">
        <v>1273.6071997305166</v>
      </c>
      <c r="AZ147" s="8">
        <v>1224.7913920606682</v>
      </c>
      <c r="BA147" s="8">
        <v>1078.8188902375593</v>
      </c>
      <c r="BB147" s="8">
        <v>1067.1118299309594</v>
      </c>
      <c r="BC147" s="8">
        <v>861.7874274903998</v>
      </c>
      <c r="BD147" s="8">
        <v>859.7832575458367</v>
      </c>
      <c r="BE147" s="8">
        <v>1018.908322552046</v>
      </c>
      <c r="BF147" s="8">
        <v>900.171496394609</v>
      </c>
      <c r="BG147" s="8">
        <v>866.873701330868</v>
      </c>
      <c r="BH147" s="8">
        <v>758.6807787103121</v>
      </c>
      <c r="BI147" s="8">
        <v>734.5158442535617</v>
      </c>
      <c r="BJ147" s="8">
        <v>377.6182496592967</v>
      </c>
      <c r="BK147" s="8">
        <v>416.98428415760543</v>
      </c>
      <c r="BL147" s="8">
        <v>401.4802142489858</v>
      </c>
      <c r="BM147" s="8">
        <v>420.46749569385213</v>
      </c>
      <c r="BN147" s="8">
        <v>370.4252245604262</v>
      </c>
      <c r="BO147" s="8">
        <v>374.81956479264664</v>
      </c>
      <c r="BP147" s="8">
        <v>357.0286447580877</v>
      </c>
      <c r="BQ147" s="8">
        <v>364.5467091313605</v>
      </c>
      <c r="BR147" s="8">
        <v>358.1785834969939</v>
      </c>
      <c r="BS147" s="8">
        <v>332.867934625932</v>
      </c>
      <c r="BT147" s="8">
        <v>331.5687681911195</v>
      </c>
      <c r="BU147" s="8">
        <v>395.9484067655934</v>
      </c>
      <c r="BV147" s="8">
        <v>607.2900446533718</v>
      </c>
      <c r="BW147" s="8">
        <v>529.6560298723725</v>
      </c>
      <c r="BX147" s="8">
        <v>404.0209831979885</v>
      </c>
      <c r="BY147" s="8">
        <v>414.829567450335</v>
      </c>
      <c r="BZ147" s="8">
        <v>925.9392499754686</v>
      </c>
      <c r="CA147" s="8">
        <v>941.9066828533614</v>
      </c>
      <c r="CB147" s="8">
        <v>956.9046511982233</v>
      </c>
      <c r="CC147" s="8">
        <v>971.0847876095431</v>
      </c>
      <c r="CD147" s="8">
        <v>984.1302832484507</v>
      </c>
      <c r="CE147" s="8">
        <v>996.1988840188133</v>
      </c>
      <c r="CF147" s="8">
        <v>1006.8182542270224</v>
      </c>
      <c r="CG147" s="8">
        <v>1016.3079843760206</v>
      </c>
      <c r="CH147" s="8">
        <v>1026.9073291337845</v>
      </c>
      <c r="CI147" s="8">
        <v>1036.7288258316767</v>
      </c>
      <c r="CJ147" s="8">
        <v>1045.7857242841492</v>
      </c>
      <c r="CK147" s="8">
        <v>1054.413307003735</v>
      </c>
      <c r="CL147" s="8">
        <v>1062.3059824589</v>
      </c>
      <c r="CM147" s="8">
        <v>1069.7992986367753</v>
      </c>
      <c r="CN147" s="8">
        <v>1076.7444878695533</v>
      </c>
      <c r="CO147" s="8">
        <v>1083.4751438831008</v>
      </c>
      <c r="CP147" s="8">
        <v>1089.998611729614</v>
      </c>
      <c r="CQ147" s="8">
        <v>1096.1523410915397</v>
      </c>
      <c r="CR147" s="8">
        <v>1102.750169933075</v>
      </c>
      <c r="CS147" s="8">
        <v>1109.456350988883</v>
      </c>
      <c r="CT147" s="8">
        <v>1116.5822617347949</v>
      </c>
      <c r="CU147" s="8">
        <v>1123.935999389767</v>
      </c>
      <c r="CV147" s="8">
        <v>1131.3114186414678</v>
      </c>
      <c r="CW147" s="8">
        <v>1139.15759661435</v>
      </c>
      <c r="CX147" s="8">
        <v>1146.9129061439453</v>
      </c>
      <c r="CY147" s="8">
        <v>1155.0081165822994</v>
      </c>
      <c r="CZ147" s="16"/>
    </row>
    <row r="148" ht="15.75" customHeight="1">
      <c r="A148" s="5" t="s">
        <v>108</v>
      </c>
      <c r="B148" s="5" t="s">
        <v>65</v>
      </c>
      <c r="C148" s="8">
        <v>605.7802721629948</v>
      </c>
      <c r="D148" s="8">
        <v>632.505654544987</v>
      </c>
      <c r="E148" s="8">
        <v>656.8014567104345</v>
      </c>
      <c r="F148" s="8">
        <v>682.1639038489992</v>
      </c>
      <c r="G148" s="8">
        <v>724.3852673682219</v>
      </c>
      <c r="H148" s="8">
        <v>793.8949647830264</v>
      </c>
      <c r="I148" s="8">
        <v>818.1315088944118</v>
      </c>
      <c r="J148" s="8">
        <v>764.9918489142532</v>
      </c>
      <c r="K148" s="8">
        <v>808.0131961633139</v>
      </c>
      <c r="L148" s="8">
        <v>887.374545065937</v>
      </c>
      <c r="M148" s="8">
        <v>822.5906774625823</v>
      </c>
      <c r="N148" s="8">
        <v>841.8495450327541</v>
      </c>
      <c r="O148" s="8">
        <v>873.8044506857237</v>
      </c>
      <c r="P148" s="8">
        <v>942.9141562356092</v>
      </c>
      <c r="Q148" s="8">
        <v>979.9652545379166</v>
      </c>
      <c r="R148" s="8">
        <v>1001.2981540002606</v>
      </c>
      <c r="S148" s="8">
        <v>1014.6460306777412</v>
      </c>
      <c r="T148" s="8">
        <v>999.3722672432436</v>
      </c>
      <c r="U148" s="8">
        <v>1055.089652575102</v>
      </c>
      <c r="V148" s="8">
        <v>1053.3267254667555</v>
      </c>
      <c r="W148" s="8">
        <v>999.6241139730074</v>
      </c>
      <c r="X148" s="8">
        <v>1079.1187934972702</v>
      </c>
      <c r="Y148" s="8">
        <v>1137.280573559189</v>
      </c>
      <c r="Z148" s="8">
        <v>1213.9160519749569</v>
      </c>
      <c r="AA148" s="8">
        <v>1108.7774495553347</v>
      </c>
      <c r="AB148" s="8">
        <v>942.3215756949886</v>
      </c>
      <c r="AC148" s="8">
        <v>1000.1129929190195</v>
      </c>
      <c r="AD148" s="8">
        <v>1087.7852839038474</v>
      </c>
      <c r="AE148" s="8">
        <v>1174.613147618291</v>
      </c>
      <c r="AF148" s="8">
        <v>1169.8132452392636</v>
      </c>
      <c r="AG148" s="8">
        <v>1039.578856924356</v>
      </c>
      <c r="AH148" s="8">
        <v>979.1208272675321</v>
      </c>
      <c r="AI148" s="8">
        <v>882.5301991463631</v>
      </c>
      <c r="AJ148" s="8">
        <v>975.3579408345909</v>
      </c>
      <c r="AK148" s="8">
        <v>1128.6585266931581</v>
      </c>
      <c r="AL148" s="8">
        <v>1167.9169875092773</v>
      </c>
      <c r="AM148" s="8">
        <v>1227.18985608486</v>
      </c>
      <c r="AN148" s="8">
        <v>1247.4412960605712</v>
      </c>
      <c r="AO148" s="8">
        <v>1242.2117727895939</v>
      </c>
      <c r="AP148" s="8">
        <v>1220.9233168677963</v>
      </c>
      <c r="AQ148" s="8">
        <v>1199.442272270297</v>
      </c>
      <c r="AR148" s="8">
        <v>1063.6820704141016</v>
      </c>
      <c r="AS148" s="8">
        <v>1128.4066799633943</v>
      </c>
      <c r="AT148" s="8">
        <v>1180.7315417001994</v>
      </c>
      <c r="AU148" s="8">
        <v>1281.0998707678252</v>
      </c>
      <c r="AV148" s="8">
        <v>1227.0713399767355</v>
      </c>
      <c r="AW148" s="8">
        <v>1220.2336936034642</v>
      </c>
      <c r="AX148" s="8">
        <v>1250.0153573248172</v>
      </c>
      <c r="AY148" s="8">
        <v>1275.6460050076091</v>
      </c>
      <c r="AZ148" s="8">
        <v>1325.841400903352</v>
      </c>
      <c r="BA148" s="8">
        <v>1334.2849112185543</v>
      </c>
      <c r="BB148" s="8">
        <v>1527.537786370464</v>
      </c>
      <c r="BC148" s="8">
        <v>1411.0372357347326</v>
      </c>
      <c r="BD148" s="8">
        <v>1171.7273347952541</v>
      </c>
      <c r="BE148" s="8">
        <v>1454.8479453881575</v>
      </c>
      <c r="BF148" s="8">
        <v>1395.6882244171506</v>
      </c>
      <c r="BG148" s="8">
        <v>1423.7025172050244</v>
      </c>
      <c r="BH148" s="8">
        <v>1194.3988612497092</v>
      </c>
      <c r="BI148" s="8">
        <v>1316.3945195876386</v>
      </c>
      <c r="BJ148" s="8">
        <v>1117.133707898957</v>
      </c>
      <c r="BK148" s="8">
        <v>1481.7310532617025</v>
      </c>
      <c r="BL148" s="8">
        <v>1626.7936344491075</v>
      </c>
      <c r="BM148" s="8">
        <v>1474.837436117122</v>
      </c>
      <c r="BN148" s="8">
        <v>1518.4690465064582</v>
      </c>
      <c r="BO148" s="8">
        <v>1682.5303871607778</v>
      </c>
      <c r="BP148" s="8">
        <v>1721.6609522835488</v>
      </c>
      <c r="BQ148" s="8">
        <v>1733.4895915366212</v>
      </c>
      <c r="BR148" s="8">
        <v>1716.3799846873908</v>
      </c>
      <c r="BS148" s="8">
        <v>1648.9749652412447</v>
      </c>
      <c r="BT148" s="8">
        <v>1840.7698119519112</v>
      </c>
      <c r="BU148" s="8">
        <v>1578.3969115901793</v>
      </c>
      <c r="BV148" s="8">
        <v>1506.302484533168</v>
      </c>
      <c r="BW148" s="8">
        <v>1560.8328871499093</v>
      </c>
      <c r="BX148" s="8">
        <v>1463.2590305546823</v>
      </c>
      <c r="BY148" s="8">
        <v>1502.4049144876628</v>
      </c>
      <c r="BZ148" s="8">
        <v>1284.882914887843</v>
      </c>
      <c r="CA148" s="8">
        <v>1283.9072257389053</v>
      </c>
      <c r="CB148" s="8">
        <v>1282.5914295326074</v>
      </c>
      <c r="CC148" s="8">
        <v>1281.2530776944768</v>
      </c>
      <c r="CD148" s="8">
        <v>1279.6035683841328</v>
      </c>
      <c r="CE148" s="8">
        <v>1277.9368721485953</v>
      </c>
      <c r="CF148" s="8">
        <v>1275.7378925512603</v>
      </c>
      <c r="CG148" s="8">
        <v>1273.4664108855213</v>
      </c>
      <c r="CH148" s="8">
        <v>1273.9439555247518</v>
      </c>
      <c r="CI148" s="8">
        <v>1274.8101198611694</v>
      </c>
      <c r="CJ148" s="8">
        <v>1276.0633761140198</v>
      </c>
      <c r="CK148" s="8">
        <v>1278.0762300855422</v>
      </c>
      <c r="CL148" s="8">
        <v>1280.405864495886</v>
      </c>
      <c r="CM148" s="8">
        <v>1283.3846478433406</v>
      </c>
      <c r="CN148" s="8">
        <v>1286.735301898574</v>
      </c>
      <c r="CO148" s="8">
        <v>1290.7669244249264</v>
      </c>
      <c r="CP148" s="8">
        <v>1295.3886954448535</v>
      </c>
      <c r="CQ148" s="8">
        <v>1300.314035235584</v>
      </c>
      <c r="CR148" s="8">
        <v>1306.4539056618814</v>
      </c>
      <c r="CS148" s="8">
        <v>1313.3403131479863</v>
      </c>
      <c r="CT148" s="8">
        <v>1321.3089415708528</v>
      </c>
      <c r="CU148" s="8">
        <v>1330.1079717421526</v>
      </c>
      <c r="CV148" s="8">
        <v>1339.4881948536058</v>
      </c>
      <c r="CW148" s="8">
        <v>1349.989033242542</v>
      </c>
      <c r="CX148" s="8">
        <v>1360.9473082268814</v>
      </c>
      <c r="CY148" s="8">
        <v>1372.8690690923977</v>
      </c>
      <c r="CZ148" s="16"/>
    </row>
    <row r="149" ht="15.75" customHeight="1">
      <c r="A149" s="10" t="s">
        <v>108</v>
      </c>
      <c r="B149" s="10" t="s">
        <v>66</v>
      </c>
      <c r="C149" s="11">
        <v>1385.7590578179143</v>
      </c>
      <c r="D149" s="11">
        <v>1446.894988470222</v>
      </c>
      <c r="E149" s="11">
        <v>1502.4731072450472</v>
      </c>
      <c r="F149" s="11">
        <v>1560.4912409904746</v>
      </c>
      <c r="G149" s="11">
        <v>1657.0751669101405</v>
      </c>
      <c r="H149" s="11">
        <v>1816.0828091610429</v>
      </c>
      <c r="I149" s="11">
        <v>1871.5253715486126</v>
      </c>
      <c r="J149" s="11">
        <v>1749.9651812770894</v>
      </c>
      <c r="K149" s="11">
        <v>1848.3791184247066</v>
      </c>
      <c r="L149" s="11">
        <v>2029.9230100568648</v>
      </c>
      <c r="M149" s="11">
        <v>1881.7259896896019</v>
      </c>
      <c r="N149" s="11">
        <v>1925.7818155476953</v>
      </c>
      <c r="O149" s="11">
        <v>1998.880597375316</v>
      </c>
      <c r="P149" s="11">
        <v>2156.9732340122428</v>
      </c>
      <c r="Q149" s="11">
        <v>2241.729865143851</v>
      </c>
      <c r="R149" s="11">
        <v>2290.5301645558925</v>
      </c>
      <c r="S149" s="11">
        <v>2321.0642407852324</v>
      </c>
      <c r="T149" s="11">
        <v>2286.1245819700835</v>
      </c>
      <c r="U149" s="11">
        <v>2413.5814750872287</v>
      </c>
      <c r="V149" s="11">
        <v>2409.5486725663723</v>
      </c>
      <c r="W149" s="11">
        <v>2286.70069661592</v>
      </c>
      <c r="X149" s="11">
        <v>2468.5495901194035</v>
      </c>
      <c r="Y149" s="11">
        <v>2601.598184210845</v>
      </c>
      <c r="Z149" s="11">
        <v>2776.9064820292415</v>
      </c>
      <c r="AA149" s="11">
        <v>2536.395561940867</v>
      </c>
      <c r="AB149" s="11">
        <v>2155.6176701396857</v>
      </c>
      <c r="AC149" s="11">
        <v>2287.81903681078</v>
      </c>
      <c r="AD149" s="11">
        <v>2488.374711755545</v>
      </c>
      <c r="AE149" s="11">
        <v>2686.998708181917</v>
      </c>
      <c r="AF149" s="11">
        <v>2676.018640814208</v>
      </c>
      <c r="AG149" s="11">
        <v>2378.0995907230563</v>
      </c>
      <c r="AH149" s="11">
        <v>2239.7981866254577</v>
      </c>
      <c r="AI149" s="11">
        <v>2018.8412753987136</v>
      </c>
      <c r="AJ149" s="11">
        <v>2231.1903560347228</v>
      </c>
      <c r="AK149" s="11">
        <v>2581.874729865144</v>
      </c>
      <c r="AL149" s="11">
        <v>2671.6808364220265</v>
      </c>
      <c r="AM149" s="11">
        <v>2807.271112774512</v>
      </c>
      <c r="AN149" s="11">
        <v>2853.5975081191373</v>
      </c>
      <c r="AO149" s="11">
        <v>2841.6346569438247</v>
      </c>
      <c r="AP149" s="11">
        <v>2792.9360248222247</v>
      </c>
      <c r="AQ149" s="11">
        <v>2743.7968344420437</v>
      </c>
      <c r="AR149" s="11">
        <v>2433.237151239301</v>
      </c>
      <c r="AS149" s="11">
        <v>2581.2986152193075</v>
      </c>
      <c r="AT149" s="11">
        <v>2700.9949051660656</v>
      </c>
      <c r="AU149" s="11">
        <v>2930.5935360803587</v>
      </c>
      <c r="AV149" s="11">
        <v>2807.0</v>
      </c>
      <c r="AW149" s="11">
        <v>2875.0</v>
      </c>
      <c r="AX149" s="11">
        <v>3085.0</v>
      </c>
      <c r="AY149" s="11">
        <v>3376.000000000001</v>
      </c>
      <c r="AZ149" s="11">
        <v>3416.0</v>
      </c>
      <c r="BA149" s="11">
        <v>3373.9999999999995</v>
      </c>
      <c r="BB149" s="11">
        <v>3595.68201</v>
      </c>
      <c r="BC149" s="11">
        <v>3322.116</v>
      </c>
      <c r="BD149" s="11">
        <v>2996.64001</v>
      </c>
      <c r="BE149" s="11">
        <v>3396.6482300000007</v>
      </c>
      <c r="BF149" s="11">
        <v>3310.2205799999997</v>
      </c>
      <c r="BG149" s="11">
        <v>3279.77337</v>
      </c>
      <c r="BH149" s="11">
        <v>3137.22113</v>
      </c>
      <c r="BI149" s="11">
        <v>2804.4612100000004</v>
      </c>
      <c r="BJ149" s="11">
        <v>2183.7650999999996</v>
      </c>
      <c r="BK149" s="11">
        <v>2420.079403</v>
      </c>
      <c r="BL149" s="11">
        <v>2509.5425829999995</v>
      </c>
      <c r="BM149" s="11">
        <v>2428.901</v>
      </c>
      <c r="BN149" s="11">
        <v>2525.9279999999994</v>
      </c>
      <c r="BO149" s="11">
        <v>2696.86323867</v>
      </c>
      <c r="BP149" s="11">
        <v>2717.6061795450005</v>
      </c>
      <c r="BQ149" s="11">
        <v>2693.134776194999</v>
      </c>
      <c r="BR149" s="11">
        <v>2712.4305332699996</v>
      </c>
      <c r="BS149" s="11">
        <v>2599.895</v>
      </c>
      <c r="BT149" s="11">
        <v>2775.1799999999994</v>
      </c>
      <c r="BU149" s="11">
        <v>2653.466</v>
      </c>
      <c r="BV149" s="11">
        <v>2985.0409999999997</v>
      </c>
      <c r="BW149" s="11">
        <v>2816.473</v>
      </c>
      <c r="BX149" s="11">
        <v>2569.259</v>
      </c>
      <c r="BY149" s="11">
        <v>2637.9931834272775</v>
      </c>
      <c r="BZ149" s="11">
        <v>2686.908504637715</v>
      </c>
      <c r="CA149" s="11">
        <v>2711.467801335544</v>
      </c>
      <c r="CB149" s="11">
        <v>2734.3573024028956</v>
      </c>
      <c r="CC149" s="11">
        <v>2756.1620639890534</v>
      </c>
      <c r="CD149" s="11">
        <v>2776.015072390641</v>
      </c>
      <c r="CE149" s="11">
        <v>2794.4918331777226</v>
      </c>
      <c r="CF149" s="11">
        <v>2810.2228884543874</v>
      </c>
      <c r="CG149" s="11">
        <v>2824.246418907045</v>
      </c>
      <c r="CH149" s="11">
        <v>2843.4226436364625</v>
      </c>
      <c r="CI149" s="11">
        <v>2861.988450865916</v>
      </c>
      <c r="CJ149" s="11">
        <v>2879.9747606625315</v>
      </c>
      <c r="CK149" s="11">
        <v>2898.3701427835113</v>
      </c>
      <c r="CL149" s="11">
        <v>2916.1990270156602</v>
      </c>
      <c r="CM149" s="11">
        <v>2934.4206975156194</v>
      </c>
      <c r="CN149" s="11">
        <v>2952.5202896344854</v>
      </c>
      <c r="CO149" s="11">
        <v>2971.4438765498126</v>
      </c>
      <c r="CP149" s="11">
        <v>2991.159742362288</v>
      </c>
      <c r="CQ149" s="11">
        <v>3011.145686243144</v>
      </c>
      <c r="CR149" s="11">
        <v>3033.8388379976022</v>
      </c>
      <c r="CS149" s="11">
        <v>3058.2458678013936</v>
      </c>
      <c r="CT149" s="11">
        <v>3085.349632466612</v>
      </c>
      <c r="CU149" s="11">
        <v>3114.655311826864</v>
      </c>
      <c r="CV149" s="11">
        <v>3145.657353913957</v>
      </c>
      <c r="CW149" s="11">
        <v>3179.8230174367636</v>
      </c>
      <c r="CX149" s="11">
        <v>3215.6162099555513</v>
      </c>
      <c r="CY149" s="11">
        <v>3254.454585051928</v>
      </c>
    </row>
    <row r="150" ht="15.75" customHeight="1">
      <c r="A150" s="5" t="s">
        <v>109</v>
      </c>
      <c r="B150" s="5" t="s">
        <v>62</v>
      </c>
      <c r="C150" s="8">
        <v>25.862156063882605</v>
      </c>
      <c r="D150" s="8">
        <v>27.00312423632261</v>
      </c>
      <c r="E150" s="8">
        <v>28.040368029449887</v>
      </c>
      <c r="F150" s="8">
        <v>29.123149354958365</v>
      </c>
      <c r="G150" s="8">
        <v>30.92567667838076</v>
      </c>
      <c r="H150" s="8">
        <v>33.8932058718888</v>
      </c>
      <c r="I150" s="8">
        <v>34.92791980210601</v>
      </c>
      <c r="J150" s="8">
        <v>32.65926523750385</v>
      </c>
      <c r="K150" s="8">
        <v>34.495945710212155</v>
      </c>
      <c r="L150" s="8">
        <v>37.88406461251875</v>
      </c>
      <c r="M150" s="8">
        <v>35.118291986088515</v>
      </c>
      <c r="N150" s="8">
        <v>35.940497431860145</v>
      </c>
      <c r="O150" s="8">
        <v>37.30472600611352</v>
      </c>
      <c r="P150" s="8">
        <v>40.255178624978605</v>
      </c>
      <c r="Q150" s="8">
        <v>41.836975409497704</v>
      </c>
      <c r="R150" s="8">
        <v>42.74772605712165</v>
      </c>
      <c r="S150" s="8">
        <v>43.31757767761414</v>
      </c>
      <c r="T150" s="8">
        <v>42.665505512544485</v>
      </c>
      <c r="U150" s="8">
        <v>45.044209113734546</v>
      </c>
      <c r="V150" s="8">
        <v>44.96894569216006</v>
      </c>
      <c r="W150" s="8">
        <v>42.676257429912276</v>
      </c>
      <c r="X150" s="8">
        <v>46.07006852376652</v>
      </c>
      <c r="Y150" s="8">
        <v>48.55312896999682</v>
      </c>
      <c r="Z150" s="8">
        <v>51.82487417844036</v>
      </c>
      <c r="AA150" s="8">
        <v>47.33626491025482</v>
      </c>
      <c r="AB150" s="8">
        <v>40.22987999587794</v>
      </c>
      <c r="AC150" s="8">
        <v>42.69712879892032</v>
      </c>
      <c r="AD150" s="8">
        <v>46.44006097436375</v>
      </c>
      <c r="AE150" s="8">
        <v>50.14694260333873</v>
      </c>
      <c r="AF150" s="8">
        <v>49.94202370762334</v>
      </c>
      <c r="AG150" s="8">
        <v>44.38201749702463</v>
      </c>
      <c r="AH150" s="8">
        <v>41.80092486302925</v>
      </c>
      <c r="AI150" s="8">
        <v>37.67724831962081</v>
      </c>
      <c r="AJ150" s="8">
        <v>41.64027856824003</v>
      </c>
      <c r="AK150" s="8">
        <v>48.18503391658214</v>
      </c>
      <c r="AL150" s="8">
        <v>49.86106809450121</v>
      </c>
      <c r="AM150" s="8">
        <v>52.39156347029526</v>
      </c>
      <c r="AN150" s="8">
        <v>53.25614411981049</v>
      </c>
      <c r="AO150" s="8">
        <v>53.03288371799712</v>
      </c>
      <c r="AP150" s="8">
        <v>52.12403046755573</v>
      </c>
      <c r="AQ150" s="8">
        <v>51.20695516265661</v>
      </c>
      <c r="AR150" s="8">
        <v>45.41103923569419</v>
      </c>
      <c r="AS150" s="8">
        <v>48.17428199921436</v>
      </c>
      <c r="AT150" s="8">
        <v>50.408150948803105</v>
      </c>
      <c r="AU150" s="8">
        <v>54.693106252728285</v>
      </c>
      <c r="AV150" s="8">
        <v>52.38650374447512</v>
      </c>
      <c r="AW150" s="8">
        <v>52.32612870847402</v>
      </c>
      <c r="AX150" s="8">
        <v>58.38644749586523</v>
      </c>
      <c r="AY150" s="8">
        <v>63.467517095714754</v>
      </c>
      <c r="AZ150" s="8">
        <v>68.6007217282288</v>
      </c>
      <c r="BA150" s="8">
        <v>63.7638099742935</v>
      </c>
      <c r="BB150" s="8">
        <v>55.5438622022089</v>
      </c>
      <c r="BC150" s="8">
        <v>64.21328111276841</v>
      </c>
      <c r="BD150" s="8">
        <v>61.20104260420435</v>
      </c>
      <c r="BE150" s="8">
        <v>56.15918151271965</v>
      </c>
      <c r="BF150" s="8">
        <v>69.35056695720446</v>
      </c>
      <c r="BG150" s="8">
        <v>47.37316750488041</v>
      </c>
      <c r="BH150" s="8">
        <v>54.55095307557394</v>
      </c>
      <c r="BI150" s="8">
        <v>31.505637072888035</v>
      </c>
      <c r="BJ150" s="8">
        <v>30.682438573980875</v>
      </c>
      <c r="BK150" s="8">
        <v>26.29573982070607</v>
      </c>
      <c r="BL150" s="8">
        <v>26.093763905383476</v>
      </c>
      <c r="BM150" s="8">
        <v>31.38160341192839</v>
      </c>
      <c r="BN150" s="8">
        <v>33.25134550386639</v>
      </c>
      <c r="BO150" s="8">
        <v>38.7391576823308</v>
      </c>
      <c r="BP150" s="8">
        <v>39.62930767237242</v>
      </c>
      <c r="BQ150" s="8">
        <v>40.79255001355429</v>
      </c>
      <c r="BR150" s="8">
        <v>45.82444775068306</v>
      </c>
      <c r="BS150" s="8">
        <v>46.3414755563679</v>
      </c>
      <c r="BT150" s="8">
        <v>38.63013336303058</v>
      </c>
      <c r="BU150" s="8">
        <v>41.258202025952656</v>
      </c>
      <c r="BV150" s="8">
        <v>48.02198321422196</v>
      </c>
      <c r="BW150" s="8">
        <v>46.129133551749646</v>
      </c>
      <c r="BX150" s="8">
        <v>45.88316058716315</v>
      </c>
      <c r="BY150" s="8">
        <v>47.11065130570157</v>
      </c>
      <c r="BZ150" s="8">
        <v>39.77206953463656</v>
      </c>
      <c r="CA150" s="8">
        <v>40.686339217180375</v>
      </c>
      <c r="CB150" s="8">
        <v>41.574153174303774</v>
      </c>
      <c r="CC150" s="8">
        <v>42.44421872683415</v>
      </c>
      <c r="CD150" s="8">
        <v>43.276653007815185</v>
      </c>
      <c r="CE150" s="8">
        <v>44.08086569916577</v>
      </c>
      <c r="CF150" s="8">
        <v>44.82791321326067</v>
      </c>
      <c r="CG150" s="8">
        <v>45.537534243961545</v>
      </c>
      <c r="CH150" s="8">
        <v>46.34656395925731</v>
      </c>
      <c r="CI150" s="8">
        <v>47.14015177124611</v>
      </c>
      <c r="CJ150" s="8">
        <v>47.91995782653339</v>
      </c>
      <c r="CK150" s="8">
        <v>48.707534059671616</v>
      </c>
      <c r="CL150" s="8">
        <v>49.48581577066898</v>
      </c>
      <c r="CM150" s="8">
        <v>50.27713086802805</v>
      </c>
      <c r="CN150" s="8">
        <v>51.07485580346702</v>
      </c>
      <c r="CO150" s="8">
        <v>51.90214926255021</v>
      </c>
      <c r="CP150" s="8">
        <v>52.76296116880803</v>
      </c>
      <c r="CQ150" s="8">
        <v>53.651635996026016</v>
      </c>
      <c r="CR150" s="8">
        <v>54.62228458261643</v>
      </c>
      <c r="CS150" s="8">
        <v>55.66022935731553</v>
      </c>
      <c r="CT150" s="8">
        <v>56.79075937519019</v>
      </c>
      <c r="CU150" s="8">
        <v>58.009591315750185</v>
      </c>
      <c r="CV150" s="8">
        <v>59.31242951662762</v>
      </c>
      <c r="CW150" s="8">
        <v>60.73539065385694</v>
      </c>
      <c r="CX150" s="8">
        <v>62.25424455118264</v>
      </c>
      <c r="CY150" s="8">
        <v>63.90542606406689</v>
      </c>
      <c r="CZ150" s="16"/>
    </row>
    <row r="151" ht="15.75" customHeight="1">
      <c r="A151" s="5" t="s">
        <v>109</v>
      </c>
      <c r="B151" s="5" t="s">
        <v>64</v>
      </c>
      <c r="C151" s="8">
        <v>14.776978266467193</v>
      </c>
      <c r="D151" s="8">
        <v>15.428898463887329</v>
      </c>
      <c r="E151" s="8">
        <v>16.02155318881473</v>
      </c>
      <c r="F151" s="8">
        <v>16.640226901665766</v>
      </c>
      <c r="G151" s="8">
        <v>17.670145173643252</v>
      </c>
      <c r="H151" s="8">
        <v>19.365715886667246</v>
      </c>
      <c r="I151" s="8">
        <v>19.95692511226555</v>
      </c>
      <c r="J151" s="8">
        <v>18.660673588903006</v>
      </c>
      <c r="K151" s="8">
        <v>19.710106101823225</v>
      </c>
      <c r="L151" s="8">
        <v>21.645991078308633</v>
      </c>
      <c r="M151" s="8">
        <v>20.065698936779665</v>
      </c>
      <c r="N151" s="8">
        <v>20.535486218734313</v>
      </c>
      <c r="O151" s="8">
        <v>21.314971731946745</v>
      </c>
      <c r="P151" s="8">
        <v>23.000785324499372</v>
      </c>
      <c r="Q151" s="8">
        <v>23.904583780013656</v>
      </c>
      <c r="R151" s="8">
        <v>24.424963538486487</v>
      </c>
      <c r="S151" s="8">
        <v>24.750562262364287</v>
      </c>
      <c r="T151" s="8">
        <v>24.37798481029102</v>
      </c>
      <c r="U151" s="8">
        <v>25.737115554469035</v>
      </c>
      <c r="V151" s="8">
        <v>25.694111949428574</v>
      </c>
      <c r="W151" s="8">
        <v>24.384128182439667</v>
      </c>
      <c r="X151" s="8">
        <v>26.323265532415526</v>
      </c>
      <c r="Y151" s="8">
        <v>27.742023123918553</v>
      </c>
      <c r="Z151" s="8">
        <v>29.61141513126576</v>
      </c>
      <c r="AA151" s="8">
        <v>27.046737946625676</v>
      </c>
      <c r="AB151" s="8">
        <v>22.98633033120846</v>
      </c>
      <c r="AC151" s="8">
        <v>24.396053551904664</v>
      </c>
      <c r="AD151" s="8">
        <v>26.534669809295117</v>
      </c>
      <c r="AE151" s="8">
        <v>28.65268770124601</v>
      </c>
      <c r="AF151" s="8">
        <v>28.535602255589627</v>
      </c>
      <c r="AG151" s="8">
        <v>25.358756105079415</v>
      </c>
      <c r="AH151" s="8">
        <v>23.883985414574106</v>
      </c>
      <c r="AI151" s="8">
        <v>21.527821508155426</v>
      </c>
      <c r="AJ151" s="8">
        <v>23.792196207176815</v>
      </c>
      <c r="AK151" s="8">
        <v>27.53170297153578</v>
      </c>
      <c r="AL151" s="8">
        <v>28.489346277058704</v>
      </c>
      <c r="AM151" s="8">
        <v>29.935206980982194</v>
      </c>
      <c r="AN151" s="8">
        <v>30.42920637669911</v>
      </c>
      <c r="AO151" s="8">
        <v>30.301641060906814</v>
      </c>
      <c r="AP151" s="8">
        <v>29.782345426930796</v>
      </c>
      <c r="AQ151" s="8">
        <v>29.258351920135233</v>
      </c>
      <c r="AR151" s="8">
        <v>25.946712957187266</v>
      </c>
      <c r="AS151" s="8">
        <v>27.525559599387144</v>
      </c>
      <c r="AT151" s="8">
        <v>28.80193550697468</v>
      </c>
      <c r="AU151" s="8">
        <v>31.25024999562292</v>
      </c>
      <c r="AV151" s="8">
        <v>29.932315982324006</v>
      </c>
      <c r="AW151" s="8">
        <v>27.43757580060252</v>
      </c>
      <c r="AX151" s="8">
        <v>33.29008765786236</v>
      </c>
      <c r="AY151" s="8">
        <v>48.76907606392172</v>
      </c>
      <c r="AZ151" s="8">
        <v>57.44607263555261</v>
      </c>
      <c r="BA151" s="8">
        <v>45.107078652257115</v>
      </c>
      <c r="BB151" s="8">
        <v>59.12919977112163</v>
      </c>
      <c r="BC151" s="8">
        <v>42.969017646413626</v>
      </c>
      <c r="BD151" s="8">
        <v>49.066905273385714</v>
      </c>
      <c r="BE151" s="8">
        <v>40.26403819427948</v>
      </c>
      <c r="BF151" s="8">
        <v>40.80942107484852</v>
      </c>
      <c r="BG151" s="8">
        <v>69.72313227490477</v>
      </c>
      <c r="BH151" s="8">
        <v>80.1124225462324</v>
      </c>
      <c r="BI151" s="8">
        <v>62.69636455585919</v>
      </c>
      <c r="BJ151" s="8">
        <v>30.37461037236557</v>
      </c>
      <c r="BK151" s="8">
        <v>22.36137798538133</v>
      </c>
      <c r="BL151" s="8">
        <v>18.874292402200368</v>
      </c>
      <c r="BM151" s="8">
        <v>18.98547428847921</v>
      </c>
      <c r="BN151" s="8">
        <v>8.504630412224774</v>
      </c>
      <c r="BO151" s="8">
        <v>8.492781886430448</v>
      </c>
      <c r="BP151" s="8">
        <v>5.780616713381654</v>
      </c>
      <c r="BQ151" s="8">
        <v>12.470604139595963</v>
      </c>
      <c r="BR151" s="8">
        <v>17.521767420052228</v>
      </c>
      <c r="BS151" s="8">
        <v>12.407906651139207</v>
      </c>
      <c r="BT151" s="8">
        <v>12.462136183941176</v>
      </c>
      <c r="BU151" s="8">
        <v>8.588263973946368</v>
      </c>
      <c r="BV151" s="8">
        <v>6.6032594892526895</v>
      </c>
      <c r="BW151" s="8">
        <v>29.017445800760218</v>
      </c>
      <c r="BX151" s="8">
        <v>27.968721755975285</v>
      </c>
      <c r="BY151" s="8">
        <v>28.716955877720775</v>
      </c>
      <c r="BZ151" s="8">
        <v>39.355179166434255</v>
      </c>
      <c r="CA151" s="8">
        <v>40.39525144176491</v>
      </c>
      <c r="CB151" s="8">
        <v>41.43421868014025</v>
      </c>
      <c r="CC151" s="8">
        <v>42.47920863367676</v>
      </c>
      <c r="CD151" s="8">
        <v>43.51993909742896</v>
      </c>
      <c r="CE151" s="8">
        <v>44.563797979674064</v>
      </c>
      <c r="CF151" s="8">
        <v>45.59442816350088</v>
      </c>
      <c r="CG151" s="8">
        <v>46.62530515289882</v>
      </c>
      <c r="CH151" s="8">
        <v>47.74433477806633</v>
      </c>
      <c r="CI151" s="8">
        <v>48.88233804810625</v>
      </c>
      <c r="CJ151" s="8">
        <v>50.04220832360943</v>
      </c>
      <c r="CK151" s="8">
        <v>51.23973513924375</v>
      </c>
      <c r="CL151" s="8">
        <v>52.46601215926694</v>
      </c>
      <c r="CM151" s="8">
        <v>53.73758067618655</v>
      </c>
      <c r="CN151" s="8">
        <v>55.052269121245445</v>
      </c>
      <c r="CO151" s="8">
        <v>56.42758465688257</v>
      </c>
      <c r="CP151" s="8">
        <v>57.868533791987375</v>
      </c>
      <c r="CQ151" s="8">
        <v>59.3734020619072</v>
      </c>
      <c r="CR151" s="8">
        <v>60.98127005786546</v>
      </c>
      <c r="CS151" s="8">
        <v>62.684504057332106</v>
      </c>
      <c r="CT151" s="8">
        <v>64.5025927343986</v>
      </c>
      <c r="CU151" s="8">
        <v>66.43405350974444</v>
      </c>
      <c r="CV151" s="8">
        <v>68.47627910632582</v>
      </c>
      <c r="CW151" s="8">
        <v>70.65486805046385</v>
      </c>
      <c r="CX151" s="8">
        <v>72.95095643243576</v>
      </c>
      <c r="CY151" s="8">
        <v>75.38854321199096</v>
      </c>
      <c r="CZ151" s="16"/>
    </row>
    <row r="152" ht="15.75" customHeight="1">
      <c r="A152" s="5" t="s">
        <v>109</v>
      </c>
      <c r="B152" s="5" t="s">
        <v>65</v>
      </c>
      <c r="C152" s="8">
        <v>17.12139640164021</v>
      </c>
      <c r="D152" s="8">
        <v>17.876745967768674</v>
      </c>
      <c r="E152" s="8">
        <v>18.563427391521824</v>
      </c>
      <c r="F152" s="8">
        <v>19.280255804610473</v>
      </c>
      <c r="G152" s="8">
        <v>20.473574132474173</v>
      </c>
      <c r="H152" s="8">
        <v>22.43815293750452</v>
      </c>
      <c r="I152" s="8">
        <v>23.123159528516805</v>
      </c>
      <c r="J152" s="8">
        <v>21.621253268149403</v>
      </c>
      <c r="K152" s="8">
        <v>22.837181838014732</v>
      </c>
      <c r="L152" s="8">
        <v>25.080201586213278</v>
      </c>
      <c r="M152" s="8">
        <v>23.24919069226662</v>
      </c>
      <c r="N152" s="8">
        <v>23.793511333046556</v>
      </c>
      <c r="O152" s="8">
        <v>24.696664888556032</v>
      </c>
      <c r="P152" s="8">
        <v>26.64993857258556</v>
      </c>
      <c r="Q152" s="8">
        <v>27.697127743809112</v>
      </c>
      <c r="R152" s="8">
        <v>28.300067530519193</v>
      </c>
      <c r="S152" s="8">
        <v>28.67732360539821</v>
      </c>
      <c r="T152" s="8">
        <v>28.245635466441197</v>
      </c>
      <c r="U152" s="8">
        <v>29.82039695103607</v>
      </c>
      <c r="V152" s="8">
        <v>29.770570676995444</v>
      </c>
      <c r="W152" s="8">
        <v>28.25275350558986</v>
      </c>
      <c r="X152" s="8">
        <v>30.49954162745534</v>
      </c>
      <c r="Y152" s="8">
        <v>32.14338996261074</v>
      </c>
      <c r="Z152" s="8">
        <v>34.30936740472966</v>
      </c>
      <c r="AA152" s="8">
        <v>31.337795414256437</v>
      </c>
      <c r="AB152" s="8">
        <v>26.633190245176948</v>
      </c>
      <c r="AC152" s="8">
        <v>28.266570875701966</v>
      </c>
      <c r="AD152" s="8">
        <v>30.74448591580631</v>
      </c>
      <c r="AE152" s="8">
        <v>33.19853458935338</v>
      </c>
      <c r="AF152" s="8">
        <v>33.062873137343615</v>
      </c>
      <c r="AG152" s="8">
        <v>29.382009481115617</v>
      </c>
      <c r="AH152" s="8">
        <v>27.67326137725184</v>
      </c>
      <c r="AI152" s="8">
        <v>24.94328400964786</v>
      </c>
      <c r="AJ152" s="8">
        <v>27.566909498207146</v>
      </c>
      <c r="AK152" s="8">
        <v>31.899701798815418</v>
      </c>
      <c r="AL152" s="8">
        <v>33.00927848963605</v>
      </c>
      <c r="AM152" s="8">
        <v>34.6845299386826</v>
      </c>
      <c r="AN152" s="8">
        <v>35.25690402787196</v>
      </c>
      <c r="AO152" s="8">
        <v>35.10910003849095</v>
      </c>
      <c r="AP152" s="8">
        <v>34.507416376336515</v>
      </c>
      <c r="AQ152" s="8">
        <v>33.90028950777428</v>
      </c>
      <c r="AR152" s="8">
        <v>30.063247698460962</v>
      </c>
      <c r="AS152" s="8">
        <v>31.89258375966676</v>
      </c>
      <c r="AT152" s="8">
        <v>33.371461069847314</v>
      </c>
      <c r="AU152" s="8">
        <v>36.2082090246812</v>
      </c>
      <c r="AV152" s="8">
        <v>34.68118027320087</v>
      </c>
      <c r="AW152" s="8">
        <v>31.236295490923446</v>
      </c>
      <c r="AX152" s="8">
        <v>34.323464846272394</v>
      </c>
      <c r="AY152" s="8">
        <v>40.763406840363494</v>
      </c>
      <c r="AZ152" s="8">
        <v>51.953205636218584</v>
      </c>
      <c r="BA152" s="8">
        <v>45.129111373449376</v>
      </c>
      <c r="BB152" s="8">
        <v>67.7519370266695</v>
      </c>
      <c r="BC152" s="8">
        <v>58.82470124081792</v>
      </c>
      <c r="BD152" s="8">
        <v>75.44205312240994</v>
      </c>
      <c r="BE152" s="8">
        <v>81.05969829300089</v>
      </c>
      <c r="BF152" s="8">
        <v>77.675906567947</v>
      </c>
      <c r="BG152" s="8">
        <v>95.22767922021484</v>
      </c>
      <c r="BH152" s="8">
        <v>34.60395347819369</v>
      </c>
      <c r="BI152" s="8">
        <v>45.13685557125277</v>
      </c>
      <c r="BJ152" s="8">
        <v>45.14009475365356</v>
      </c>
      <c r="BK152" s="8">
        <v>43.83554759391262</v>
      </c>
      <c r="BL152" s="8">
        <v>62.72868359241616</v>
      </c>
      <c r="BM152" s="8">
        <v>54.308922299592425</v>
      </c>
      <c r="BN152" s="8">
        <v>62.89202408390883</v>
      </c>
      <c r="BO152" s="8">
        <v>63.689570381238745</v>
      </c>
      <c r="BP152" s="8">
        <v>50.03276295424592</v>
      </c>
      <c r="BQ152" s="8">
        <v>53.89988834184974</v>
      </c>
      <c r="BR152" s="8">
        <v>52.81519533926472</v>
      </c>
      <c r="BS152" s="8">
        <v>60.922617792492886</v>
      </c>
      <c r="BT152" s="8">
        <v>69.1387304530282</v>
      </c>
      <c r="BU152" s="8">
        <v>60.96753400010098</v>
      </c>
      <c r="BV152" s="8">
        <v>64.06675729652534</v>
      </c>
      <c r="BW152" s="8">
        <v>85.75842064749015</v>
      </c>
      <c r="BX152" s="8">
        <v>70.29211765686158</v>
      </c>
      <c r="BY152" s="8">
        <v>72.17260977872182</v>
      </c>
      <c r="BZ152" s="8">
        <v>38.71331726322842</v>
      </c>
      <c r="CA152" s="8">
        <v>38.70894113135682</v>
      </c>
      <c r="CB152" s="8">
        <v>38.704069908212205</v>
      </c>
      <c r="CC152" s="8">
        <v>38.712890031937604</v>
      </c>
      <c r="CD152" s="8">
        <v>38.72994708423494</v>
      </c>
      <c r="CE152" s="8">
        <v>38.7713811564422</v>
      </c>
      <c r="CF152" s="8">
        <v>38.82683569050232</v>
      </c>
      <c r="CG152" s="8">
        <v>38.92104983423678</v>
      </c>
      <c r="CH152" s="8">
        <v>39.16171354950393</v>
      </c>
      <c r="CI152" s="8">
        <v>39.477771360760016</v>
      </c>
      <c r="CJ152" s="8">
        <v>39.879811347296254</v>
      </c>
      <c r="CK152" s="8">
        <v>40.390735955961645</v>
      </c>
      <c r="CL152" s="8">
        <v>41.00378851240157</v>
      </c>
      <c r="CM152" s="8">
        <v>41.73708943330075</v>
      </c>
      <c r="CN152" s="8">
        <v>42.58507570729125</v>
      </c>
      <c r="CO152" s="8">
        <v>43.55978209908517</v>
      </c>
      <c r="CP152" s="8">
        <v>44.65653089046509</v>
      </c>
      <c r="CQ152" s="8">
        <v>45.861202888102525</v>
      </c>
      <c r="CR152" s="8">
        <v>47.1994256550679</v>
      </c>
      <c r="CS152" s="8">
        <v>48.64732121704128</v>
      </c>
      <c r="CT152" s="8">
        <v>50.20856296668535</v>
      </c>
      <c r="CU152" s="8">
        <v>51.86662353738302</v>
      </c>
      <c r="CV152" s="8">
        <v>53.606279797156276</v>
      </c>
      <c r="CW152" s="8">
        <v>55.442307490449366</v>
      </c>
      <c r="CX152" s="8">
        <v>57.349986730659566</v>
      </c>
      <c r="CY152" s="8">
        <v>59.34952293244169</v>
      </c>
      <c r="CZ152" s="16"/>
    </row>
    <row r="153" ht="15.75" customHeight="1">
      <c r="A153" s="10" t="s">
        <v>109</v>
      </c>
      <c r="B153" s="10" t="s">
        <v>66</v>
      </c>
      <c r="C153" s="17">
        <v>57.76053073199001</v>
      </c>
      <c r="D153" s="17">
        <v>60.30876866797861</v>
      </c>
      <c r="E153" s="17">
        <v>62.62534860978644</v>
      </c>
      <c r="F153" s="17">
        <v>65.0436320612346</v>
      </c>
      <c r="G153" s="17">
        <v>69.06939598449819</v>
      </c>
      <c r="H153" s="17">
        <v>75.69707469606057</v>
      </c>
      <c r="I153" s="17">
        <v>78.00800444288836</v>
      </c>
      <c r="J153" s="17">
        <v>72.94119209455626</v>
      </c>
      <c r="K153" s="17">
        <v>77.04323365005011</v>
      </c>
      <c r="L153" s="17">
        <v>84.61025727704066</v>
      </c>
      <c r="M153" s="17">
        <v>78.4331816151348</v>
      </c>
      <c r="N153" s="17">
        <v>80.26949498364101</v>
      </c>
      <c r="O153" s="17">
        <v>83.3163626266163</v>
      </c>
      <c r="P153" s="17">
        <v>89.90590252206354</v>
      </c>
      <c r="Q153" s="17">
        <v>93.43868693332047</v>
      </c>
      <c r="R153" s="17">
        <v>95.47275712612733</v>
      </c>
      <c r="S153" s="17">
        <v>96.74546354537664</v>
      </c>
      <c r="T153" s="17">
        <v>95.28912578927671</v>
      </c>
      <c r="U153" s="17">
        <v>100.60172161923965</v>
      </c>
      <c r="V153" s="17">
        <v>100.43362831858408</v>
      </c>
      <c r="W153" s="17">
        <v>95.31313911794182</v>
      </c>
      <c r="X153" s="17">
        <v>102.8928756836374</v>
      </c>
      <c r="Y153" s="17">
        <v>108.43854205652612</v>
      </c>
      <c r="Z153" s="17">
        <v>115.7456567144358</v>
      </c>
      <c r="AA153" s="17">
        <v>105.72079827113693</v>
      </c>
      <c r="AB153" s="17">
        <v>89.84940057226335</v>
      </c>
      <c r="AC153" s="17">
        <v>95.35975322652695</v>
      </c>
      <c r="AD153" s="17">
        <v>103.71921669946518</v>
      </c>
      <c r="AE153" s="17">
        <v>111.99816489393811</v>
      </c>
      <c r="AF153" s="17">
        <v>111.54049910055659</v>
      </c>
      <c r="AG153" s="17">
        <v>99.12278308321966</v>
      </c>
      <c r="AH153" s="17">
        <v>93.3581716548552</v>
      </c>
      <c r="AI153" s="17">
        <v>84.1483538374241</v>
      </c>
      <c r="AJ153" s="17">
        <v>92.99938427362397</v>
      </c>
      <c r="AK153" s="17">
        <v>107.61643868693334</v>
      </c>
      <c r="AL153" s="17">
        <v>111.35969286119598</v>
      </c>
      <c r="AM153" s="17">
        <v>117.01130038996006</v>
      </c>
      <c r="AN153" s="17">
        <v>118.94225452438155</v>
      </c>
      <c r="AO153" s="17">
        <v>118.44362481739489</v>
      </c>
      <c r="AP153" s="17">
        <v>116.41379227082305</v>
      </c>
      <c r="AQ153" s="17">
        <v>114.36559659056613</v>
      </c>
      <c r="AR153" s="17">
        <v>101.42099989134243</v>
      </c>
      <c r="AS153" s="17">
        <v>107.59242535826826</v>
      </c>
      <c r="AT153" s="17">
        <v>112.5815475256251</v>
      </c>
      <c r="AU153" s="17">
        <v>122.15156527303242</v>
      </c>
      <c r="AV153" s="17">
        <v>117.0</v>
      </c>
      <c r="AW153" s="17">
        <v>111.0</v>
      </c>
      <c r="AX153" s="17">
        <v>125.99999999999997</v>
      </c>
      <c r="AY153" s="17">
        <v>152.99999999999997</v>
      </c>
      <c r="AZ153" s="17">
        <v>178.0</v>
      </c>
      <c r="BA153" s="17">
        <v>154.0</v>
      </c>
      <c r="BB153" s="17">
        <v>182.424999</v>
      </c>
      <c r="BC153" s="17">
        <v>166.00699999999995</v>
      </c>
      <c r="BD153" s="17">
        <v>185.71000100000003</v>
      </c>
      <c r="BE153" s="17">
        <v>177.48291800000004</v>
      </c>
      <c r="BF153" s="17">
        <v>187.83589459999996</v>
      </c>
      <c r="BG153" s="17">
        <v>212.323979</v>
      </c>
      <c r="BH153" s="17">
        <v>169.2673291</v>
      </c>
      <c r="BI153" s="17">
        <v>139.3388572</v>
      </c>
      <c r="BJ153" s="17">
        <v>106.1971437</v>
      </c>
      <c r="BK153" s="17">
        <v>92.49266540000002</v>
      </c>
      <c r="BL153" s="17">
        <v>107.69673990000001</v>
      </c>
      <c r="BM153" s="17">
        <v>104.67600000000002</v>
      </c>
      <c r="BN153" s="17">
        <v>104.648</v>
      </c>
      <c r="BO153" s="17">
        <v>110.92150995</v>
      </c>
      <c r="BP153" s="17">
        <v>95.44268733999999</v>
      </c>
      <c r="BQ153" s="17">
        <v>107.16304249499998</v>
      </c>
      <c r="BR153" s="17">
        <v>116.16141051000001</v>
      </c>
      <c r="BS153" s="17">
        <v>119.672</v>
      </c>
      <c r="BT153" s="17">
        <v>120.23099999999997</v>
      </c>
      <c r="BU153" s="17">
        <v>110.81400000000001</v>
      </c>
      <c r="BV153" s="17">
        <v>118.692</v>
      </c>
      <c r="BW153" s="17">
        <v>160.90500000000003</v>
      </c>
      <c r="BX153" s="17">
        <v>144.144</v>
      </c>
      <c r="BY153" s="17">
        <v>148.00021696214418</v>
      </c>
      <c r="BZ153" s="17">
        <v>117.84056596429923</v>
      </c>
      <c r="CA153" s="17">
        <v>119.79053179030211</v>
      </c>
      <c r="CB153" s="17">
        <v>121.71244176265623</v>
      </c>
      <c r="CC153" s="17">
        <v>123.63631739244852</v>
      </c>
      <c r="CD153" s="17">
        <v>125.52653918947908</v>
      </c>
      <c r="CE153" s="17">
        <v>127.41604483528204</v>
      </c>
      <c r="CF153" s="17">
        <v>129.24917706726387</v>
      </c>
      <c r="CG153" s="17">
        <v>131.08388923109715</v>
      </c>
      <c r="CH153" s="17">
        <v>133.25261228682757</v>
      </c>
      <c r="CI153" s="17">
        <v>135.50026118011237</v>
      </c>
      <c r="CJ153" s="17">
        <v>137.84197749743907</v>
      </c>
      <c r="CK153" s="17">
        <v>140.338005154877</v>
      </c>
      <c r="CL153" s="17">
        <v>142.9556164423375</v>
      </c>
      <c r="CM153" s="17">
        <v>145.75180097751536</v>
      </c>
      <c r="CN153" s="17">
        <v>148.71220063200371</v>
      </c>
      <c r="CO153" s="17">
        <v>151.88951601851795</v>
      </c>
      <c r="CP153" s="17">
        <v>155.2880258512605</v>
      </c>
      <c r="CQ153" s="17">
        <v>158.88624094603574</v>
      </c>
      <c r="CR153" s="17">
        <v>162.8029802955498</v>
      </c>
      <c r="CS153" s="17">
        <v>166.99205463168892</v>
      </c>
      <c r="CT153" s="17">
        <v>171.50191507627414</v>
      </c>
      <c r="CU153" s="17">
        <v>176.31026836287765</v>
      </c>
      <c r="CV153" s="17">
        <v>181.3949884201097</v>
      </c>
      <c r="CW153" s="17">
        <v>186.83256619477015</v>
      </c>
      <c r="CX153" s="17">
        <v>192.55518771427796</v>
      </c>
      <c r="CY153" s="17">
        <v>198.64349220849954</v>
      </c>
    </row>
    <row r="154" ht="15.75" customHeight="1">
      <c r="A154" s="5" t="s">
        <v>110</v>
      </c>
      <c r="B154" s="5" t="s">
        <v>62</v>
      </c>
      <c r="C154" s="8">
        <v>138.101877283385</v>
      </c>
      <c r="D154" s="8">
        <v>144.19455749710502</v>
      </c>
      <c r="E154" s="8">
        <v>149.73335769139598</v>
      </c>
      <c r="F154" s="8">
        <v>155.5153247234851</v>
      </c>
      <c r="G154" s="8">
        <v>165.14067871966145</v>
      </c>
      <c r="H154" s="8">
        <v>180.98705098284017</v>
      </c>
      <c r="I154" s="8">
        <v>186.51234190836456</v>
      </c>
      <c r="J154" s="8">
        <v>174.3979051419489</v>
      </c>
      <c r="K154" s="8">
        <v>184.20563426647388</v>
      </c>
      <c r="L154" s="8">
        <v>202.2979224620938</v>
      </c>
      <c r="M154" s="8">
        <v>187.52891438304846</v>
      </c>
      <c r="N154" s="8">
        <v>191.91942673218153</v>
      </c>
      <c r="O154" s="8">
        <v>199.2042999145508</v>
      </c>
      <c r="P154" s="8">
        <v>214.95948461355525</v>
      </c>
      <c r="Q154" s="8">
        <v>223.40615490984894</v>
      </c>
      <c r="R154" s="8">
        <v>228.26949166581173</v>
      </c>
      <c r="S154" s="8">
        <v>231.31245445548012</v>
      </c>
      <c r="T154" s="8">
        <v>227.83044043089842</v>
      </c>
      <c r="U154" s="8">
        <v>240.53253038865958</v>
      </c>
      <c r="V154" s="8">
        <v>240.13062964285433</v>
      </c>
      <c r="W154" s="8">
        <v>227.88785482315632</v>
      </c>
      <c r="X154" s="8">
        <v>246.010538873501</v>
      </c>
      <c r="Y154" s="8">
        <v>259.2698861678829</v>
      </c>
      <c r="Z154" s="8">
        <v>276.7407480002409</v>
      </c>
      <c r="AA154" s="8">
        <v>252.77192789116592</v>
      </c>
      <c r="AB154" s="8">
        <v>214.8243919258896</v>
      </c>
      <c r="AC154" s="8">
        <v>227.99930629048046</v>
      </c>
      <c r="AD154" s="8">
        <v>247.9862694306109</v>
      </c>
      <c r="AE154" s="8">
        <v>267.78072549081776</v>
      </c>
      <c r="AF154" s="8">
        <v>266.68647472072615</v>
      </c>
      <c r="AG154" s="8">
        <v>236.99647928901163</v>
      </c>
      <c r="AH154" s="8">
        <v>223.21364782992543</v>
      </c>
      <c r="AI154" s="8">
        <v>201.19353974042724</v>
      </c>
      <c r="AJ154" s="8">
        <v>222.35580926324863</v>
      </c>
      <c r="AK154" s="8">
        <v>257.3042875623479</v>
      </c>
      <c r="AL154" s="8">
        <v>266.2541781201961</v>
      </c>
      <c r="AM154" s="8">
        <v>279.76682420395105</v>
      </c>
      <c r="AN154" s="8">
        <v>284.38361680492403</v>
      </c>
      <c r="AO154" s="8">
        <v>283.19142383627485</v>
      </c>
      <c r="AP154" s="8">
        <v>278.338219031887</v>
      </c>
      <c r="AQ154" s="8">
        <v>273.44110910400775</v>
      </c>
      <c r="AR154" s="8">
        <v>242.49137435981123</v>
      </c>
      <c r="AS154" s="8">
        <v>257.24687317009</v>
      </c>
      <c r="AT154" s="8">
        <v>269.1755574909654</v>
      </c>
      <c r="AU154" s="8">
        <v>292.05688146433204</v>
      </c>
      <c r="AV154" s="8">
        <v>279.73980566641785</v>
      </c>
      <c r="AW154" s="8">
        <v>348.02779635696777</v>
      </c>
      <c r="AX154" s="8">
        <v>408.85037621550055</v>
      </c>
      <c r="AY154" s="8">
        <v>371.9902227788072</v>
      </c>
      <c r="AZ154" s="8">
        <v>376.08496787076854</v>
      </c>
      <c r="BA154" s="8">
        <v>421.6722304177699</v>
      </c>
      <c r="BB154" s="8">
        <v>390.1708186270645</v>
      </c>
      <c r="BC154" s="8">
        <v>415.0785790818252</v>
      </c>
      <c r="BD154" s="8">
        <v>511.4735000981789</v>
      </c>
      <c r="BE154" s="8">
        <v>583.859692369462</v>
      </c>
      <c r="BF154" s="8">
        <v>779.9661985620075</v>
      </c>
      <c r="BG154" s="8">
        <v>751.588817967265</v>
      </c>
      <c r="BH154" s="8">
        <v>608.3252770644599</v>
      </c>
      <c r="BI154" s="8">
        <v>476.08191105849176</v>
      </c>
      <c r="BJ154" s="8">
        <v>292.72833931432416</v>
      </c>
      <c r="BK154" s="8">
        <v>214.8311562057816</v>
      </c>
      <c r="BL154" s="8">
        <v>267.525643979312</v>
      </c>
      <c r="BM154" s="8">
        <v>297.56346647697376</v>
      </c>
      <c r="BN154" s="8">
        <v>378.2306248246889</v>
      </c>
      <c r="BO154" s="8">
        <v>433.6603354153717</v>
      </c>
      <c r="BP154" s="8">
        <v>481.4139439025969</v>
      </c>
      <c r="BQ154" s="8">
        <v>533.7820389922782</v>
      </c>
      <c r="BR154" s="8">
        <v>582.5312080036693</v>
      </c>
      <c r="BS154" s="8">
        <v>665.3061291085436</v>
      </c>
      <c r="BT154" s="8">
        <v>547.1504477872185</v>
      </c>
      <c r="BU154" s="8">
        <v>626.7289088966303</v>
      </c>
      <c r="BV154" s="8">
        <v>757.2020278052723</v>
      </c>
      <c r="BW154" s="8">
        <v>729.6341121733126</v>
      </c>
      <c r="BX154" s="8">
        <v>693.255059428541</v>
      </c>
      <c r="BY154" s="8">
        <v>711.8013875397394</v>
      </c>
      <c r="BZ154" s="8">
        <v>290.31057123310165</v>
      </c>
      <c r="CA154" s="8">
        <v>297.865681289295</v>
      </c>
      <c r="CB154" s="8">
        <v>305.43440447172543</v>
      </c>
      <c r="CC154" s="8">
        <v>313.09578949840943</v>
      </c>
      <c r="CD154" s="8">
        <v>320.7135974965968</v>
      </c>
      <c r="CE154" s="8">
        <v>328.37116737083124</v>
      </c>
      <c r="CF154" s="8">
        <v>335.8615506264359</v>
      </c>
      <c r="CG154" s="8">
        <v>343.3445409588494</v>
      </c>
      <c r="CH154" s="8">
        <v>351.8731443665638</v>
      </c>
      <c r="CI154" s="8">
        <v>360.59164195583435</v>
      </c>
      <c r="CJ154" s="8">
        <v>369.5250774417982</v>
      </c>
      <c r="CK154" s="8">
        <v>378.85116985429704</v>
      </c>
      <c r="CL154" s="8">
        <v>388.4521828213874</v>
      </c>
      <c r="CM154" s="8">
        <v>398.5126972937178</v>
      </c>
      <c r="CN154" s="8">
        <v>408.9951297671287</v>
      </c>
      <c r="CO154" s="8">
        <v>420.0927812356895</v>
      </c>
      <c r="CP154" s="8">
        <v>431.85176356386364</v>
      </c>
      <c r="CQ154" s="8">
        <v>444.24307907072944</v>
      </c>
      <c r="CR154" s="8">
        <v>457.70800433365366</v>
      </c>
      <c r="CS154" s="8">
        <v>472.15137063292786</v>
      </c>
      <c r="CT154" s="8">
        <v>487.79327188445313</v>
      </c>
      <c r="CU154" s="8">
        <v>504.6208889039699</v>
      </c>
      <c r="CV154" s="8">
        <v>522.6189035577409</v>
      </c>
      <c r="CW154" s="8">
        <v>542.0955302196453</v>
      </c>
      <c r="CX154" s="8">
        <v>562.8721807296788</v>
      </c>
      <c r="CY154" s="8">
        <v>585.2563615876425</v>
      </c>
    </row>
    <row r="155" ht="15.75" customHeight="1">
      <c r="A155" s="5" t="s">
        <v>110</v>
      </c>
      <c r="B155" s="5" t="s">
        <v>64</v>
      </c>
      <c r="C155" s="9">
        <v>216.10479491469283</v>
      </c>
      <c r="D155" s="9">
        <v>225.63875226535936</v>
      </c>
      <c r="E155" s="9">
        <v>234.3059862205108</v>
      </c>
      <c r="F155" s="9">
        <v>243.35373288588835</v>
      </c>
      <c r="G155" s="9">
        <v>258.4156943323405</v>
      </c>
      <c r="H155" s="9">
        <v>283.21243928207855</v>
      </c>
      <c r="I155" s="9">
        <v>291.85853364221737</v>
      </c>
      <c r="J155" s="9">
        <v>272.9016018147002</v>
      </c>
      <c r="K155" s="9">
        <v>288.24894779382197</v>
      </c>
      <c r="L155" s="9">
        <v>316.5601504143989</v>
      </c>
      <c r="M155" s="9">
        <v>293.4492881669129</v>
      </c>
      <c r="N155" s="9">
        <v>300.3196565459963</v>
      </c>
      <c r="O155" s="9">
        <v>311.71918315652164</v>
      </c>
      <c r="P155" s="9">
        <v>336.3732358399249</v>
      </c>
      <c r="Q155" s="9">
        <v>349.5907676215308</v>
      </c>
      <c r="R155" s="9">
        <v>357.201021826054</v>
      </c>
      <c r="S155" s="9">
        <v>361.96271560263415</v>
      </c>
      <c r="T155" s="9">
        <v>356.51398498814564</v>
      </c>
      <c r="U155" s="9">
        <v>376.3904891987093</v>
      </c>
      <c r="V155" s="9">
        <v>375.7615862470855</v>
      </c>
      <c r="W155" s="9">
        <v>356.60382826694905</v>
      </c>
      <c r="X155" s="9">
        <v>384.96259497630416</v>
      </c>
      <c r="Y155" s="9">
        <v>405.71110748113614</v>
      </c>
      <c r="Z155" s="9">
        <v>433.0498887311351</v>
      </c>
      <c r="AA155" s="9">
        <v>395.54296228009264</v>
      </c>
      <c r="AB155" s="9">
        <v>336.1618398897993</v>
      </c>
      <c r="AC155" s="9">
        <v>356.7782299258027</v>
      </c>
      <c r="AD155" s="9">
        <v>388.0542607468917</v>
      </c>
      <c r="AE155" s="9">
        <v>419.0290523390517</v>
      </c>
      <c r="AF155" s="9">
        <v>417.31674514303404</v>
      </c>
      <c r="AG155" s="9">
        <v>370.85720020417057</v>
      </c>
      <c r="AH155" s="9">
        <v>349.2895283926017</v>
      </c>
      <c r="AI155" s="9">
        <v>314.8319885221217</v>
      </c>
      <c r="AJ155" s="9">
        <v>347.9471641093039</v>
      </c>
      <c r="AK155" s="9">
        <v>402.63529640680804</v>
      </c>
      <c r="AL155" s="9">
        <v>416.640278102632</v>
      </c>
      <c r="AM155" s="9">
        <v>437.78515801394946</v>
      </c>
      <c r="AN155" s="9">
        <v>445.0096146094934</v>
      </c>
      <c r="AO155" s="9">
        <v>443.14404534963455</v>
      </c>
      <c r="AP155" s="9">
        <v>435.5496458413708</v>
      </c>
      <c r="AQ155" s="9">
        <v>427.88654264931625</v>
      </c>
      <c r="AR155" s="9">
        <v>379.45573047553114</v>
      </c>
      <c r="AS155" s="9">
        <v>402.5454531280046</v>
      </c>
      <c r="AT155" s="9">
        <v>421.211715524099</v>
      </c>
      <c r="AU155" s="9">
        <v>457.01690457663</v>
      </c>
      <c r="AV155" s="9">
        <v>437.7428788239243</v>
      </c>
      <c r="AW155" s="9">
        <v>466.87031090729766</v>
      </c>
      <c r="AX155" s="9">
        <v>472.0166275744671</v>
      </c>
      <c r="AY155" s="9">
        <v>575.2472100049009</v>
      </c>
      <c r="AZ155" s="9">
        <v>586.2813466403313</v>
      </c>
      <c r="BA155" s="9">
        <v>521.2542064786317</v>
      </c>
      <c r="BB155" s="9">
        <v>535.210007885846</v>
      </c>
      <c r="BC155" s="9">
        <v>479.9531145000411</v>
      </c>
      <c r="BD155" s="9">
        <v>417.91148200101816</v>
      </c>
      <c r="BE155" s="9">
        <v>509.71148237117484</v>
      </c>
      <c r="BF155" s="9">
        <v>454.2944753732319</v>
      </c>
      <c r="BG155" s="9">
        <v>639.0622911320729</v>
      </c>
      <c r="BH155" s="9">
        <v>539.0278215715832</v>
      </c>
      <c r="BI155" s="9">
        <v>326.33162761720337</v>
      </c>
      <c r="BJ155" s="9">
        <v>220.08179650516337</v>
      </c>
      <c r="BK155" s="9">
        <v>227.67808824002094</v>
      </c>
      <c r="BL155" s="9">
        <v>238.70227997084353</v>
      </c>
      <c r="BM155" s="9">
        <v>258.0034073384395</v>
      </c>
      <c r="BN155" s="9">
        <v>262.27260741855014</v>
      </c>
      <c r="BO155" s="9">
        <v>219.17970863437205</v>
      </c>
      <c r="BP155" s="9">
        <v>322.8245753851266</v>
      </c>
      <c r="BQ155" s="9">
        <v>336.6471036600697</v>
      </c>
      <c r="BR155" s="9">
        <v>321.4153988085765</v>
      </c>
      <c r="BS155" s="9">
        <v>318.1844105119145</v>
      </c>
      <c r="BT155" s="9">
        <v>375.6503852898893</v>
      </c>
      <c r="BU155" s="9">
        <v>360.12384993129456</v>
      </c>
      <c r="BV155" s="9">
        <v>426.68091255560296</v>
      </c>
      <c r="BW155" s="9">
        <v>420.15676810403147</v>
      </c>
      <c r="BX155" s="9">
        <v>456.4851560410568</v>
      </c>
      <c r="BY155" s="9">
        <v>468.6972897524324</v>
      </c>
      <c r="BZ155" s="9">
        <v>466.24737105920576</v>
      </c>
      <c r="CA155" s="9">
        <v>477.0575895001348</v>
      </c>
      <c r="CB155" s="9">
        <v>487.7419432816423</v>
      </c>
      <c r="CC155" s="9">
        <v>498.4008521241776</v>
      </c>
      <c r="CD155" s="9">
        <v>508.89445626391534</v>
      </c>
      <c r="CE155" s="9">
        <v>519.3274572947084</v>
      </c>
      <c r="CF155" s="9">
        <v>529.4795828418064</v>
      </c>
      <c r="CG155" s="9">
        <v>539.5395325882855</v>
      </c>
      <c r="CH155" s="9">
        <v>550.697126590283</v>
      </c>
      <c r="CI155" s="9">
        <v>562.004684873169</v>
      </c>
      <c r="CJ155" s="9">
        <v>573.4977294214186</v>
      </c>
      <c r="CK155" s="9">
        <v>585.3814693554341</v>
      </c>
      <c r="CL155" s="9">
        <v>597.526877727385</v>
      </c>
      <c r="CM155" s="9">
        <v>610.1415030591234</v>
      </c>
      <c r="CN155" s="9">
        <v>623.1791538160905</v>
      </c>
      <c r="CO155" s="9">
        <v>636.8489628142233</v>
      </c>
      <c r="CP155" s="9">
        <v>651.1885657976418</v>
      </c>
      <c r="CQ155" s="9">
        <v>666.1433657181442</v>
      </c>
      <c r="CR155" s="9">
        <v>682.1827806279689</v>
      </c>
      <c r="CS155" s="9">
        <v>699.1603382860376</v>
      </c>
      <c r="CT155" s="9">
        <v>717.2756914434503</v>
      </c>
      <c r="CU155" s="9">
        <v>736.4524207301074</v>
      </c>
      <c r="CV155" s="9">
        <v>756.5974927090865</v>
      </c>
      <c r="CW155" s="9">
        <v>777.9720868661971</v>
      </c>
      <c r="CX155" s="9">
        <v>800.2687563544387</v>
      </c>
      <c r="CY155" s="9">
        <v>823.7190062780719</v>
      </c>
    </row>
    <row r="156" ht="15.75" customHeight="1">
      <c r="A156" s="5" t="s">
        <v>110</v>
      </c>
      <c r="B156" s="5" t="s">
        <v>65</v>
      </c>
      <c r="C156" s="8">
        <v>157.24554864244917</v>
      </c>
      <c r="D156" s="8">
        <v>164.182795707842</v>
      </c>
      <c r="E156" s="8">
        <v>170.4893839491082</v>
      </c>
      <c r="F156" s="8">
        <v>177.07284679608856</v>
      </c>
      <c r="G156" s="8">
        <v>188.03246660560606</v>
      </c>
      <c r="H156" s="8">
        <v>206.07546174464326</v>
      </c>
      <c r="I156" s="8">
        <v>212.36666806336981</v>
      </c>
      <c r="J156" s="8">
        <v>198.57292902591743</v>
      </c>
      <c r="K156" s="8">
        <v>209.7402047897205</v>
      </c>
      <c r="L156" s="8">
        <v>230.3404445509785</v>
      </c>
      <c r="M156" s="8">
        <v>213.52415773448027</v>
      </c>
      <c r="N156" s="8">
        <v>218.5232825598742</v>
      </c>
      <c r="O156" s="8">
        <v>226.81798428939322</v>
      </c>
      <c r="P156" s="8">
        <v>244.75715145128768</v>
      </c>
      <c r="Q156" s="8">
        <v>254.37469851921864</v>
      </c>
      <c r="R156" s="8">
        <v>259.91219063350115</v>
      </c>
      <c r="S156" s="8">
        <v>263.3769686855627</v>
      </c>
      <c r="T156" s="8">
        <v>259.41227815096175</v>
      </c>
      <c r="U156" s="8">
        <v>273.87513081888994</v>
      </c>
      <c r="V156" s="8">
        <v>273.4175186233347</v>
      </c>
      <c r="W156" s="8">
        <v>259.4776513217554</v>
      </c>
      <c r="X156" s="8">
        <v>280.1125004087276</v>
      </c>
      <c r="Y156" s="8">
        <v>295.20985738141735</v>
      </c>
      <c r="Z156" s="8">
        <v>315.1025287058504</v>
      </c>
      <c r="AA156" s="8">
        <v>287.81115263983435</v>
      </c>
      <c r="AB156" s="8">
        <v>244.60333222589094</v>
      </c>
      <c r="AC156" s="8">
        <v>259.6045521827077</v>
      </c>
      <c r="AD156" s="8">
        <v>282.36210658015494</v>
      </c>
      <c r="AE156" s="8">
        <v>304.90046858141176</v>
      </c>
      <c r="AF156" s="8">
        <v>303.6545328556982</v>
      </c>
      <c r="AG156" s="8">
        <v>269.84891259413035</v>
      </c>
      <c r="AH156" s="8">
        <v>254.1555061230283</v>
      </c>
      <c r="AI156" s="8">
        <v>229.0829723833602</v>
      </c>
      <c r="AJ156" s="8">
        <v>253.178754041759</v>
      </c>
      <c r="AK156" s="8">
        <v>292.97178765189483</v>
      </c>
      <c r="AL156" s="8">
        <v>303.1623113344287</v>
      </c>
      <c r="AM156" s="8">
        <v>318.54807935473724</v>
      </c>
      <c r="AN156" s="8">
        <v>323.80485138267073</v>
      </c>
      <c r="AO156" s="8">
        <v>322.44739671854455</v>
      </c>
      <c r="AP156" s="8">
        <v>316.92144104616676</v>
      </c>
      <c r="AQ156" s="8">
        <v>311.345494125535</v>
      </c>
      <c r="AR156" s="8">
        <v>276.10550958714265</v>
      </c>
      <c r="AS156" s="8">
        <v>292.90641448110125</v>
      </c>
      <c r="AT156" s="8">
        <v>306.4886520836331</v>
      </c>
      <c r="AU156" s="8">
        <v>332.5417833852054</v>
      </c>
      <c r="AV156" s="8">
        <v>318.51731550965786</v>
      </c>
      <c r="AW156" s="8">
        <v>345.1018927357347</v>
      </c>
      <c r="AX156" s="8">
        <v>320.1329962100323</v>
      </c>
      <c r="AY156" s="8">
        <v>327.7625672162919</v>
      </c>
      <c r="AZ156" s="8">
        <v>395.63368548890054</v>
      </c>
      <c r="BA156" s="8">
        <v>375.0735631035985</v>
      </c>
      <c r="BB156" s="8">
        <v>458.93116948708933</v>
      </c>
      <c r="BC156" s="8">
        <v>473.0883064181336</v>
      </c>
      <c r="BD156" s="8">
        <v>512.965017900803</v>
      </c>
      <c r="BE156" s="8">
        <v>647.894125259363</v>
      </c>
      <c r="BF156" s="8">
        <v>543.5662460647603</v>
      </c>
      <c r="BG156" s="8">
        <v>460.64215090066244</v>
      </c>
      <c r="BH156" s="8">
        <v>469.5368733639572</v>
      </c>
      <c r="BI156" s="8">
        <v>439.6946493243049</v>
      </c>
      <c r="BJ156" s="8">
        <v>308.46860318051245</v>
      </c>
      <c r="BK156" s="8">
        <v>488.01182455419746</v>
      </c>
      <c r="BL156" s="8">
        <v>458.55465704984454</v>
      </c>
      <c r="BM156" s="8">
        <v>536.7391261845868</v>
      </c>
      <c r="BN156" s="8">
        <v>583.048767756761</v>
      </c>
      <c r="BO156" s="8">
        <v>542.7154806402561</v>
      </c>
      <c r="BP156" s="8">
        <v>581.5244995722769</v>
      </c>
      <c r="BQ156" s="8">
        <v>818.1369317426522</v>
      </c>
      <c r="BR156" s="8">
        <v>758.474441612754</v>
      </c>
      <c r="BS156" s="8">
        <v>659.7024603795418</v>
      </c>
      <c r="BT156" s="8">
        <v>767.2091669228927</v>
      </c>
      <c r="BU156" s="8">
        <v>636.3352411720748</v>
      </c>
      <c r="BV156" s="8">
        <v>703.6430596391251</v>
      </c>
      <c r="BW156" s="8">
        <v>824.7311197226558</v>
      </c>
      <c r="BX156" s="8">
        <v>893.3477845304024</v>
      </c>
      <c r="BY156" s="8">
        <v>917.2470996583301</v>
      </c>
      <c r="BZ156" s="8">
        <v>740.7089315842495</v>
      </c>
      <c r="CA156" s="8">
        <v>750.0564527755705</v>
      </c>
      <c r="CB156" s="8">
        <v>759.1715677899556</v>
      </c>
      <c r="CC156" s="8">
        <v>768.1337117451003</v>
      </c>
      <c r="CD156" s="8">
        <v>776.8059699001606</v>
      </c>
      <c r="CE156" s="8">
        <v>785.2662928255049</v>
      </c>
      <c r="CF156" s="8">
        <v>793.292158553013</v>
      </c>
      <c r="CG156" s="8">
        <v>801.0314449342295</v>
      </c>
      <c r="CH156" s="8">
        <v>809.5931556447176</v>
      </c>
      <c r="CI156" s="8">
        <v>818.07851157603</v>
      </c>
      <c r="CJ156" s="8">
        <v>826.4874603692697</v>
      </c>
      <c r="CK156" s="8">
        <v>834.9767082846847</v>
      </c>
      <c r="CL156" s="8">
        <v>843.3662805890854</v>
      </c>
      <c r="CM156" s="8">
        <v>851.7927473599011</v>
      </c>
      <c r="CN156" s="8">
        <v>860.1304865229686</v>
      </c>
      <c r="CO156" s="8">
        <v>868.4998123844271</v>
      </c>
      <c r="CP156" s="8">
        <v>876.8440734777032</v>
      </c>
      <c r="CQ156" s="8">
        <v>885.0080541406933</v>
      </c>
      <c r="CR156" s="8">
        <v>893.3833768654804</v>
      </c>
      <c r="CS156" s="8">
        <v>901.7390879416344</v>
      </c>
      <c r="CT156" s="8">
        <v>910.2188457328957</v>
      </c>
      <c r="CU156" s="8">
        <v>918.6992053620852</v>
      </c>
      <c r="CV156" s="8">
        <v>927.0621003100023</v>
      </c>
      <c r="CW156" s="8">
        <v>935.595555605636</v>
      </c>
      <c r="CX156" s="8">
        <v>944.014714103294</v>
      </c>
      <c r="CY156" s="8">
        <v>952.6417159699631</v>
      </c>
    </row>
    <row r="157" ht="15.75" customHeight="1">
      <c r="A157" s="10" t="s">
        <v>110</v>
      </c>
      <c r="B157" s="10" t="s">
        <v>66</v>
      </c>
      <c r="C157" s="11">
        <v>511.45222084052705</v>
      </c>
      <c r="D157" s="11">
        <v>534.0161054703065</v>
      </c>
      <c r="E157" s="11">
        <v>554.528727861015</v>
      </c>
      <c r="F157" s="11">
        <v>575.941904405462</v>
      </c>
      <c r="G157" s="11">
        <v>611.588839657608</v>
      </c>
      <c r="H157" s="11">
        <v>670.274952009562</v>
      </c>
      <c r="I157" s="11">
        <v>690.7375436139517</v>
      </c>
      <c r="J157" s="11">
        <v>645.8724359825666</v>
      </c>
      <c r="K157" s="11">
        <v>682.1947868500163</v>
      </c>
      <c r="L157" s="11">
        <v>749.1985174274712</v>
      </c>
      <c r="M157" s="11">
        <v>694.5023602844416</v>
      </c>
      <c r="N157" s="11">
        <v>710.762365838052</v>
      </c>
      <c r="O157" s="11">
        <v>737.7414673604657</v>
      </c>
      <c r="P157" s="11">
        <v>796.0898719047678</v>
      </c>
      <c r="Q157" s="11">
        <v>827.3716210505984</v>
      </c>
      <c r="R157" s="11">
        <v>845.3827041253669</v>
      </c>
      <c r="S157" s="11">
        <v>856.652138743677</v>
      </c>
      <c r="T157" s="11">
        <v>843.7567035700058</v>
      </c>
      <c r="U157" s="11">
        <v>890.7981504062589</v>
      </c>
      <c r="V157" s="11">
        <v>889.3097345132745</v>
      </c>
      <c r="W157" s="11">
        <v>843.9693344118608</v>
      </c>
      <c r="X157" s="11">
        <v>911.0856342585328</v>
      </c>
      <c r="Y157" s="11">
        <v>960.1908510304363</v>
      </c>
      <c r="Z157" s="11">
        <v>1024.8931654372263</v>
      </c>
      <c r="AA157" s="11">
        <v>936.1260428110929</v>
      </c>
      <c r="AB157" s="11">
        <v>795.5895640415799</v>
      </c>
      <c r="AC157" s="11">
        <v>844.3820883989908</v>
      </c>
      <c r="AD157" s="11">
        <v>918.4026367576575</v>
      </c>
      <c r="AE157" s="11">
        <v>991.7102464112813</v>
      </c>
      <c r="AF157" s="11">
        <v>987.6577527194585</v>
      </c>
      <c r="AG157" s="11">
        <v>877.7025920873125</v>
      </c>
      <c r="AH157" s="11">
        <v>826.6586823455555</v>
      </c>
      <c r="AI157" s="11">
        <v>745.1085006459091</v>
      </c>
      <c r="AJ157" s="11">
        <v>823.4817274143115</v>
      </c>
      <c r="AK157" s="11">
        <v>952.9113716210508</v>
      </c>
      <c r="AL157" s="11">
        <v>986.0567675572568</v>
      </c>
      <c r="AM157" s="11">
        <v>1036.1000615726377</v>
      </c>
      <c r="AN157" s="11">
        <v>1053.198082797088</v>
      </c>
      <c r="AO157" s="11">
        <v>1048.782865904454</v>
      </c>
      <c r="AP157" s="11">
        <v>1030.8093059194246</v>
      </c>
      <c r="AQ157" s="11">
        <v>1012.673145878859</v>
      </c>
      <c r="AR157" s="11">
        <v>898.052614422485</v>
      </c>
      <c r="AS157" s="11">
        <v>952.6987407791959</v>
      </c>
      <c r="AT157" s="11">
        <v>996.8759250986975</v>
      </c>
      <c r="AU157" s="11">
        <v>1081.6155694261674</v>
      </c>
      <c r="AV157" s="11">
        <v>1036.0</v>
      </c>
      <c r="AW157" s="11">
        <v>1160.0000000000002</v>
      </c>
      <c r="AX157" s="11">
        <v>1201.0</v>
      </c>
      <c r="AY157" s="11">
        <v>1275.0</v>
      </c>
      <c r="AZ157" s="11">
        <v>1358.0000000000005</v>
      </c>
      <c r="BA157" s="11">
        <v>1318.0</v>
      </c>
      <c r="BB157" s="11">
        <v>1384.311996</v>
      </c>
      <c r="BC157" s="11">
        <v>1368.12</v>
      </c>
      <c r="BD157" s="11">
        <v>1442.35</v>
      </c>
      <c r="BE157" s="11">
        <v>1741.4652999999998</v>
      </c>
      <c r="BF157" s="11">
        <v>1777.82692</v>
      </c>
      <c r="BG157" s="11">
        <v>1851.2932600000004</v>
      </c>
      <c r="BH157" s="11">
        <v>1616.8899720000004</v>
      </c>
      <c r="BI157" s="11">
        <v>1242.1081880000002</v>
      </c>
      <c r="BJ157" s="11">
        <v>821.278739</v>
      </c>
      <c r="BK157" s="11">
        <v>930.521069</v>
      </c>
      <c r="BL157" s="11">
        <v>964.782581</v>
      </c>
      <c r="BM157" s="11">
        <v>1092.306</v>
      </c>
      <c r="BN157" s="11">
        <v>1223.5520000000001</v>
      </c>
      <c r="BO157" s="11">
        <v>1195.5555246899999</v>
      </c>
      <c r="BP157" s="11">
        <v>1385.7630188600003</v>
      </c>
      <c r="BQ157" s="11">
        <v>1688.5660743950002</v>
      </c>
      <c r="BR157" s="11">
        <v>1662.4210484249998</v>
      </c>
      <c r="BS157" s="11">
        <v>1643.1929999999998</v>
      </c>
      <c r="BT157" s="11">
        <v>1690.0100000000004</v>
      </c>
      <c r="BU157" s="11">
        <v>1623.1879999999996</v>
      </c>
      <c r="BV157" s="11">
        <v>1887.5260000000003</v>
      </c>
      <c r="BW157" s="11">
        <v>1974.522</v>
      </c>
      <c r="BX157" s="11">
        <v>2043.0880000000002</v>
      </c>
      <c r="BY157" s="11">
        <v>2097.7457769505017</v>
      </c>
      <c r="BZ157" s="11">
        <v>1497.266873876557</v>
      </c>
      <c r="CA157" s="11">
        <v>1524.9797235650003</v>
      </c>
      <c r="CB157" s="11">
        <v>1552.3479155433233</v>
      </c>
      <c r="CC157" s="11">
        <v>1579.6303533676873</v>
      </c>
      <c r="CD157" s="11">
        <v>1606.4140236606727</v>
      </c>
      <c r="CE157" s="11">
        <v>1632.9649174910446</v>
      </c>
      <c r="CF157" s="11">
        <v>1658.6332920212553</v>
      </c>
      <c r="CG157" s="11">
        <v>1683.9155184813644</v>
      </c>
      <c r="CH157" s="11">
        <v>1712.1634266015644</v>
      </c>
      <c r="CI157" s="11">
        <v>1740.6748384050334</v>
      </c>
      <c r="CJ157" s="11">
        <v>1769.5102672324865</v>
      </c>
      <c r="CK157" s="11">
        <v>1799.2093474944159</v>
      </c>
      <c r="CL157" s="11">
        <v>1829.3453411378578</v>
      </c>
      <c r="CM157" s="11">
        <v>1860.4469477127423</v>
      </c>
      <c r="CN157" s="11">
        <v>1892.3047701061878</v>
      </c>
      <c r="CO157" s="11">
        <v>1925.4415564343399</v>
      </c>
      <c r="CP157" s="11">
        <v>1959.8844028392086</v>
      </c>
      <c r="CQ157" s="11">
        <v>1995.394498929567</v>
      </c>
      <c r="CR157" s="11">
        <v>2033.274161827103</v>
      </c>
      <c r="CS157" s="11">
        <v>2073.0507968606</v>
      </c>
      <c r="CT157" s="11">
        <v>2115.287809060799</v>
      </c>
      <c r="CU157" s="11">
        <v>2159.7725149961625</v>
      </c>
      <c r="CV157" s="11">
        <v>2206.2784965768296</v>
      </c>
      <c r="CW157" s="11">
        <v>2255.6631726914784</v>
      </c>
      <c r="CX157" s="11">
        <v>2307.1556511874114</v>
      </c>
      <c r="CY157" s="11">
        <v>2361.6170838356775</v>
      </c>
    </row>
    <row r="158" ht="15.75" customHeight="1">
      <c r="A158" s="5" t="s">
        <v>111</v>
      </c>
      <c r="B158" s="5" t="s">
        <v>62</v>
      </c>
      <c r="C158" s="8">
        <v>59.52900640274105</v>
      </c>
      <c r="D158" s="8">
        <v>62.155264688196155</v>
      </c>
      <c r="E158" s="8">
        <v>64.54277222042806</v>
      </c>
      <c r="F158" s="8">
        <v>67.03509715651407</v>
      </c>
      <c r="G158" s="8">
        <v>71.18411939240491</v>
      </c>
      <c r="H158" s="8">
        <v>78.01472021022938</v>
      </c>
      <c r="I158" s="8">
        <v>80.3964045533583</v>
      </c>
      <c r="J158" s="8">
        <v>75.17445972523886</v>
      </c>
      <c r="K158" s="8">
        <v>79.40209501402025</v>
      </c>
      <c r="L158" s="8">
        <v>87.20080102021926</v>
      </c>
      <c r="M158" s="8">
        <v>80.8345995333594</v>
      </c>
      <c r="N158" s="8">
        <v>82.72713599183592</v>
      </c>
      <c r="O158" s="8">
        <v>85.86729071563119</v>
      </c>
      <c r="P158" s="8">
        <v>92.65858500701039</v>
      </c>
      <c r="Q158" s="8">
        <v>96.29953399366406</v>
      </c>
      <c r="R158" s="8">
        <v>98.39588207074574</v>
      </c>
      <c r="S158" s="8">
        <v>99.70755541619755</v>
      </c>
      <c r="T158" s="8">
        <v>98.2066284248981</v>
      </c>
      <c r="U158" s="8">
        <v>103.68188197899825</v>
      </c>
      <c r="V158" s="8">
        <v>103.50864210318386</v>
      </c>
      <c r="W158" s="8">
        <v>98.23137697858587</v>
      </c>
      <c r="X158" s="8">
        <v>106.04318516026665</v>
      </c>
      <c r="Y158" s="8">
        <v>111.75864526486572</v>
      </c>
      <c r="Z158" s="8">
        <v>119.28948457232653</v>
      </c>
      <c r="AA158" s="8">
        <v>108.95769130632048</v>
      </c>
      <c r="AB158" s="8">
        <v>92.60035311598034</v>
      </c>
      <c r="AC158" s="8">
        <v>98.27941828868565</v>
      </c>
      <c r="AD158" s="8">
        <v>106.89482656658106</v>
      </c>
      <c r="AE158" s="8">
        <v>115.42725439975867</v>
      </c>
      <c r="AF158" s="8">
        <v>114.95557608241529</v>
      </c>
      <c r="AG158" s="8">
        <v>102.15766223128676</v>
      </c>
      <c r="AH158" s="8">
        <v>96.21655354894625</v>
      </c>
      <c r="AI158" s="8">
        <v>86.72475531104863</v>
      </c>
      <c r="AJ158" s="8">
        <v>95.84678104090546</v>
      </c>
      <c r="AK158" s="8">
        <v>110.91137125037855</v>
      </c>
      <c r="AL158" s="8">
        <v>114.76923403111913</v>
      </c>
      <c r="AM158" s="8">
        <v>120.59387893139956</v>
      </c>
      <c r="AN158" s="8">
        <v>122.5839538073514</v>
      </c>
      <c r="AO158" s="8">
        <v>122.07005736901124</v>
      </c>
      <c r="AP158" s="8">
        <v>119.97807668375681</v>
      </c>
      <c r="AQ158" s="8">
        <v>117.86717063391764</v>
      </c>
      <c r="AR158" s="8">
        <v>104.52624439893391</v>
      </c>
      <c r="AS158" s="8">
        <v>110.88662269669078</v>
      </c>
      <c r="AT158" s="8">
        <v>116.0284986746439</v>
      </c>
      <c r="AU158" s="8">
        <v>125.89152521785807</v>
      </c>
      <c r="AV158" s="8">
        <v>120.58223255319355</v>
      </c>
      <c r="AW158" s="8">
        <v>97.53525712777814</v>
      </c>
      <c r="AX158" s="8">
        <v>89.42490745405149</v>
      </c>
      <c r="AY158" s="8">
        <v>91.70883707395696</v>
      </c>
      <c r="AZ158" s="8">
        <v>108.7739147867265</v>
      </c>
      <c r="BA158" s="8">
        <v>148.91542227936372</v>
      </c>
      <c r="BB158" s="8">
        <v>148.47463259166562</v>
      </c>
      <c r="BC158" s="8">
        <v>114.65204585057096</v>
      </c>
      <c r="BD158" s="8">
        <v>114.02448330556119</v>
      </c>
      <c r="BE158" s="8">
        <v>113.72834174196944</v>
      </c>
      <c r="BF158" s="8">
        <v>113.45474787926916</v>
      </c>
      <c r="BG158" s="8">
        <v>105.57217293087993</v>
      </c>
      <c r="BH158" s="8">
        <v>109.76089021372434</v>
      </c>
      <c r="BI158" s="8">
        <v>92.98047497613763</v>
      </c>
      <c r="BJ158" s="8">
        <v>87.23216790360775</v>
      </c>
      <c r="BK158" s="8">
        <v>74.4255220769819</v>
      </c>
      <c r="BL158" s="8">
        <v>67.47370875723216</v>
      </c>
      <c r="BM158" s="8">
        <v>103.2546519274538</v>
      </c>
      <c r="BN158" s="8">
        <v>124.0149276276252</v>
      </c>
      <c r="BO158" s="8">
        <v>87.77639311548589</v>
      </c>
      <c r="BP158" s="8">
        <v>77.26829301048389</v>
      </c>
      <c r="BQ158" s="8">
        <v>108.9825295935872</v>
      </c>
      <c r="BR158" s="8">
        <v>109.28305099635112</v>
      </c>
      <c r="BS158" s="8">
        <v>117.88039105788249</v>
      </c>
      <c r="BT158" s="8">
        <v>84.59605972591547</v>
      </c>
      <c r="BU158" s="8">
        <v>104.20659401785977</v>
      </c>
      <c r="BV158" s="8">
        <v>130.4876170430045</v>
      </c>
      <c r="BW158" s="8">
        <v>138.94797903446792</v>
      </c>
      <c r="BX158" s="8">
        <v>123.60698548745711</v>
      </c>
      <c r="BY158" s="8">
        <v>126.91378531316082</v>
      </c>
      <c r="BZ158" s="8">
        <v>89.32557398819608</v>
      </c>
      <c r="CA158" s="8">
        <v>91.14360210986524</v>
      </c>
      <c r="CB158" s="8">
        <v>92.87321882671677</v>
      </c>
      <c r="CC158" s="8">
        <v>94.53221144489089</v>
      </c>
      <c r="CD158" s="8">
        <v>96.07174265324193</v>
      </c>
      <c r="CE158" s="8">
        <v>97.51076585446208</v>
      </c>
      <c r="CF158" s="8">
        <v>98.77900673214299</v>
      </c>
      <c r="CG158" s="8">
        <v>99.91885616446962</v>
      </c>
      <c r="CH158" s="8">
        <v>101.24325525816585</v>
      </c>
      <c r="CI158" s="8">
        <v>102.48147721046189</v>
      </c>
      <c r="CJ158" s="8">
        <v>103.63253685906238</v>
      </c>
      <c r="CK158" s="8">
        <v>104.74087313812561</v>
      </c>
      <c r="CL158" s="8">
        <v>105.76110179834996</v>
      </c>
      <c r="CM158" s="8">
        <v>106.7382140254731</v>
      </c>
      <c r="CN158" s="8">
        <v>107.64970655315847</v>
      </c>
      <c r="CO158" s="8">
        <v>108.54097173513946</v>
      </c>
      <c r="CP158" s="8">
        <v>109.41233014187219</v>
      </c>
      <c r="CQ158" s="8">
        <v>110.24136869534595</v>
      </c>
      <c r="CR158" s="8">
        <v>111.14180457134717</v>
      </c>
      <c r="CS158" s="8">
        <v>112.06862405265201</v>
      </c>
      <c r="CT158" s="8">
        <v>113.06748720138512</v>
      </c>
      <c r="CU158" s="8">
        <v>114.11564105779416</v>
      </c>
      <c r="CV158" s="8">
        <v>115.18984441606699</v>
      </c>
      <c r="CW158" s="8">
        <v>116.35788658777437</v>
      </c>
      <c r="CX158" s="8">
        <v>117.55002662381048</v>
      </c>
      <c r="CY158" s="8">
        <v>118.83332703262295</v>
      </c>
    </row>
    <row r="159" ht="15.75" customHeight="1">
      <c r="A159" s="5" t="s">
        <v>111</v>
      </c>
      <c r="B159" s="5" t="s">
        <v>64</v>
      </c>
      <c r="C159" s="8">
        <v>22.715918283260137</v>
      </c>
      <c r="D159" s="8">
        <v>23.71808297923239</v>
      </c>
      <c r="E159" s="8">
        <v>24.629141793752616</v>
      </c>
      <c r="F159" s="8">
        <v>25.580198312324953</v>
      </c>
      <c r="G159" s="8">
        <v>27.163440764387545</v>
      </c>
      <c r="H159" s="8">
        <v>29.769957811783218</v>
      </c>
      <c r="I159" s="8">
        <v>30.678794531633883</v>
      </c>
      <c r="J159" s="8">
        <v>28.68613113670458</v>
      </c>
      <c r="K159" s="8">
        <v>30.29937186680625</v>
      </c>
      <c r="L159" s="8">
        <v>33.275312153016536</v>
      </c>
      <c r="M159" s="8">
        <v>30.84600715551839</v>
      </c>
      <c r="N159" s="8">
        <v>31.56818792312589</v>
      </c>
      <c r="O159" s="8">
        <v>32.76645247368694</v>
      </c>
      <c r="P159" s="8">
        <v>35.35797038206308</v>
      </c>
      <c r="Q159" s="8">
        <v>36.747335074206426</v>
      </c>
      <c r="R159" s="8">
        <v>37.54728915524858</v>
      </c>
      <c r="S159" s="8">
        <v>38.04781597956731</v>
      </c>
      <c r="T159" s="8">
        <v>37.47507107848783</v>
      </c>
      <c r="U159" s="8">
        <v>39.564395591543054</v>
      </c>
      <c r="V159" s="8">
        <v>39.498288275123606</v>
      </c>
      <c r="W159" s="8">
        <v>37.48451498083347</v>
      </c>
      <c r="X159" s="8">
        <v>40.46545498005027</v>
      </c>
      <c r="Y159" s="8">
        <v>42.646440898224895</v>
      </c>
      <c r="Z159" s="8">
        <v>45.520164829635355</v>
      </c>
      <c r="AA159" s="8">
        <v>41.577613362165806</v>
      </c>
      <c r="AB159" s="8">
        <v>35.33574943536746</v>
      </c>
      <c r="AC159" s="8">
        <v>37.50284726185734</v>
      </c>
      <c r="AD159" s="8">
        <v>40.790436325473635</v>
      </c>
      <c r="AE159" s="8">
        <v>44.04636054004867</v>
      </c>
      <c r="AF159" s="8">
        <v>43.86637087181418</v>
      </c>
      <c r="AG159" s="8">
        <v>38.98276231178532</v>
      </c>
      <c r="AH159" s="8">
        <v>36.71567022516517</v>
      </c>
      <c r="AI159" s="8">
        <v>33.09365591377988</v>
      </c>
      <c r="AJ159" s="8">
        <v>36.574567213648024</v>
      </c>
      <c r="AK159" s="8">
        <v>42.323126123803696</v>
      </c>
      <c r="AL159" s="8">
        <v>43.7952638423882</v>
      </c>
      <c r="AM159" s="8">
        <v>46.01791403561713</v>
      </c>
      <c r="AN159" s="8">
        <v>46.777314888939785</v>
      </c>
      <c r="AO159" s="8">
        <v>46.581215034350976</v>
      </c>
      <c r="AP159" s="8">
        <v>45.78292752431099</v>
      </c>
      <c r="AQ159" s="8">
        <v>44.97741820659495</v>
      </c>
      <c r="AR159" s="8">
        <v>39.88659931862948</v>
      </c>
      <c r="AS159" s="8">
        <v>42.31368222145806</v>
      </c>
      <c r="AT159" s="8">
        <v>44.27579181468089</v>
      </c>
      <c r="AU159" s="8">
        <v>48.03946466125073</v>
      </c>
      <c r="AV159" s="8">
        <v>46.013469846278</v>
      </c>
      <c r="AW159" s="8">
        <v>57.40390883906097</v>
      </c>
      <c r="AX159" s="8">
        <v>89.1454502711553</v>
      </c>
      <c r="AY159" s="8">
        <v>85.17132059766755</v>
      </c>
      <c r="AZ159" s="8">
        <v>85.65443268842986</v>
      </c>
      <c r="BA159" s="8">
        <v>74.39789240074163</v>
      </c>
      <c r="BB159" s="8">
        <v>76.08410587390874</v>
      </c>
      <c r="BC159" s="8">
        <v>69.12038738995383</v>
      </c>
      <c r="BD159" s="8">
        <v>58.20302393114477</v>
      </c>
      <c r="BE159" s="8">
        <v>59.002746756933945</v>
      </c>
      <c r="BF159" s="8">
        <v>64.79482116400376</v>
      </c>
      <c r="BG159" s="8">
        <v>85.75218041475097</v>
      </c>
      <c r="BH159" s="8">
        <v>74.73378530647135</v>
      </c>
      <c r="BI159" s="8">
        <v>63.51526611546147</v>
      </c>
      <c r="BJ159" s="8">
        <v>44.23264101240258</v>
      </c>
      <c r="BK159" s="8">
        <v>35.07784649212247</v>
      </c>
      <c r="BL159" s="8">
        <v>51.10517140238852</v>
      </c>
      <c r="BM159" s="8">
        <v>53.39037264506497</v>
      </c>
      <c r="BN159" s="8">
        <v>58.34980921712101</v>
      </c>
      <c r="BO159" s="8">
        <v>56.27133698996147</v>
      </c>
      <c r="BP159" s="8">
        <v>67.97781571370815</v>
      </c>
      <c r="BQ159" s="8">
        <v>53.739902057338746</v>
      </c>
      <c r="BR159" s="8">
        <v>59.32194302798196</v>
      </c>
      <c r="BS159" s="8">
        <v>50.093120427045655</v>
      </c>
      <c r="BT159" s="8">
        <v>45.22132749496613</v>
      </c>
      <c r="BU159" s="8">
        <v>50.391026241763946</v>
      </c>
      <c r="BV159" s="8">
        <v>59.00518802004801</v>
      </c>
      <c r="BW159" s="8">
        <v>58.217003142011265</v>
      </c>
      <c r="BX159" s="8">
        <v>78.37198430493547</v>
      </c>
      <c r="BY159" s="8">
        <v>80.46863331726749</v>
      </c>
      <c r="BZ159" s="8">
        <v>56.78529637880547</v>
      </c>
      <c r="CA159" s="8">
        <v>58.28809561795242</v>
      </c>
      <c r="CB159" s="8">
        <v>59.80465682934846</v>
      </c>
      <c r="CC159" s="8">
        <v>61.34969106167</v>
      </c>
      <c r="CD159" s="8">
        <v>62.907937249676706</v>
      </c>
      <c r="CE159" s="8">
        <v>64.49507423347995</v>
      </c>
      <c r="CF159" s="8">
        <v>66.08611620362763</v>
      </c>
      <c r="CG159" s="8">
        <v>67.70789100688762</v>
      </c>
      <c r="CH159" s="8">
        <v>69.51460690973317</v>
      </c>
      <c r="CI159" s="8">
        <v>71.39097557580908</v>
      </c>
      <c r="CJ159" s="8">
        <v>73.34617803314495</v>
      </c>
      <c r="CK159" s="8">
        <v>75.41158334535021</v>
      </c>
      <c r="CL159" s="8">
        <v>77.57669588051112</v>
      </c>
      <c r="CM159" s="8">
        <v>79.87449934403048</v>
      </c>
      <c r="CN159" s="8">
        <v>82.30628825551003</v>
      </c>
      <c r="CO159" s="8">
        <v>84.90671154703705</v>
      </c>
      <c r="CP159" s="8">
        <v>87.68919126021001</v>
      </c>
      <c r="CQ159" s="8">
        <v>90.65580985198585</v>
      </c>
      <c r="CR159" s="8">
        <v>93.87711844283649</v>
      </c>
      <c r="CS159" s="8">
        <v>97.3448535360385</v>
      </c>
      <c r="CT159" s="8">
        <v>101.09620556548361</v>
      </c>
      <c r="CU159" s="8">
        <v>105.13301559122556</v>
      </c>
      <c r="CV159" s="8">
        <v>109.45513293151998</v>
      </c>
      <c r="CW159" s="8">
        <v>114.10939489100201</v>
      </c>
      <c r="CX159" s="8">
        <v>119.0679033486631</v>
      </c>
      <c r="CY159" s="8">
        <v>124.37400785962473</v>
      </c>
    </row>
    <row r="160" ht="15.75" customHeight="1">
      <c r="A160" s="5" t="s">
        <v>111</v>
      </c>
      <c r="B160" s="5" t="s">
        <v>65</v>
      </c>
      <c r="C160" s="8">
        <v>66.84635976751152</v>
      </c>
      <c r="D160" s="8">
        <v>69.79543983453337</v>
      </c>
      <c r="E160" s="8">
        <v>72.47642171364414</v>
      </c>
      <c r="F160" s="8">
        <v>75.27510523622809</v>
      </c>
      <c r="G160" s="8">
        <v>79.93412862370718</v>
      </c>
      <c r="H160" s="8">
        <v>87.60435239004119</v>
      </c>
      <c r="I160" s="8">
        <v>90.27879528895902</v>
      </c>
      <c r="J160" s="8">
        <v>84.4149648009283</v>
      </c>
      <c r="K160" s="8">
        <v>89.16226442101227</v>
      </c>
      <c r="L160" s="8">
        <v>97.91959364442474</v>
      </c>
      <c r="M160" s="8">
        <v>90.77085354847874</v>
      </c>
      <c r="N160" s="8">
        <v>92.89602211118851</v>
      </c>
      <c r="O160" s="8">
        <v>96.42216718023846</v>
      </c>
      <c r="P160" s="8">
        <v>104.04825283027004</v>
      </c>
      <c r="Q160" s="8">
        <v>108.13675019591398</v>
      </c>
      <c r="R160" s="8">
        <v>110.49078306537712</v>
      </c>
      <c r="S160" s="8">
        <v>111.9636883538398</v>
      </c>
      <c r="T160" s="8">
        <v>110.27826620910614</v>
      </c>
      <c r="U160" s="8">
        <v>116.42654233553031</v>
      </c>
      <c r="V160" s="8">
        <v>116.23200767478995</v>
      </c>
      <c r="W160" s="8">
        <v>110.30605687492618</v>
      </c>
      <c r="X160" s="8">
        <v>119.0780988037728</v>
      </c>
      <c r="Y160" s="8">
        <v>125.49610786315627</v>
      </c>
      <c r="Z160" s="8">
        <v>133.95264399769292</v>
      </c>
      <c r="AA160" s="8">
        <v>122.35085839034583</v>
      </c>
      <c r="AB160" s="8">
        <v>103.98286302834052</v>
      </c>
      <c r="AC160" s="8">
        <v>110.36000346151805</v>
      </c>
      <c r="AD160" s="8">
        <v>120.03442465699219</v>
      </c>
      <c r="AE160" s="8">
        <v>129.61566538471675</v>
      </c>
      <c r="AF160" s="8">
        <v>129.08600798908756</v>
      </c>
      <c r="AG160" s="8">
        <v>114.71496427002482</v>
      </c>
      <c r="AH160" s="8">
        <v>108.0435697281644</v>
      </c>
      <c r="AI160" s="8">
        <v>97.38503201365081</v>
      </c>
      <c r="AJ160" s="8">
        <v>107.62834448591188</v>
      </c>
      <c r="AK160" s="8">
        <v>124.54468624508162</v>
      </c>
      <c r="AL160" s="8">
        <v>128.87676062291303</v>
      </c>
      <c r="AM160" s="8">
        <v>135.4173755609144</v>
      </c>
      <c r="AN160" s="8">
        <v>137.65207204185612</v>
      </c>
      <c r="AO160" s="8">
        <v>137.07500703982802</v>
      </c>
      <c r="AP160" s="8">
        <v>134.7258784055096</v>
      </c>
      <c r="AQ160" s="8">
        <v>132.3554980855641</v>
      </c>
      <c r="AR160" s="8">
        <v>117.37469446350849</v>
      </c>
      <c r="AS160" s="8">
        <v>124.51689557926156</v>
      </c>
      <c r="AT160" s="8">
        <v>130.29081508963915</v>
      </c>
      <c r="AU160" s="8">
        <v>141.3662127914535</v>
      </c>
      <c r="AV160" s="8">
        <v>135.40429760052848</v>
      </c>
      <c r="AW160" s="8">
        <v>177.0608340331609</v>
      </c>
      <c r="AX160" s="8">
        <v>242.4296422747932</v>
      </c>
      <c r="AY160" s="8">
        <v>195.1198423283754</v>
      </c>
      <c r="AZ160" s="8">
        <v>207.5716525248436</v>
      </c>
      <c r="BA160" s="8">
        <v>209.68668531989462</v>
      </c>
      <c r="BB160" s="8">
        <v>236.19226153442563</v>
      </c>
      <c r="BC160" s="8">
        <v>239.2175665594752</v>
      </c>
      <c r="BD160" s="8">
        <v>257.98249176329404</v>
      </c>
      <c r="BE160" s="8">
        <v>340.4823265010967</v>
      </c>
      <c r="BF160" s="8">
        <v>304.80552795672696</v>
      </c>
      <c r="BG160" s="8">
        <v>396.8200746543692</v>
      </c>
      <c r="BH160" s="8">
        <v>278.84937347980434</v>
      </c>
      <c r="BI160" s="8">
        <v>297.07492990840103</v>
      </c>
      <c r="BJ160" s="8">
        <v>318.92768718398975</v>
      </c>
      <c r="BK160" s="8">
        <v>336.9657024308956</v>
      </c>
      <c r="BL160" s="8">
        <v>350.3526767403793</v>
      </c>
      <c r="BM160" s="8">
        <v>328.14297542748125</v>
      </c>
      <c r="BN160" s="8">
        <v>319.05526315525367</v>
      </c>
      <c r="BO160" s="8">
        <v>315.6083944345527</v>
      </c>
      <c r="BP160" s="8">
        <v>332.452652895808</v>
      </c>
      <c r="BQ160" s="8">
        <v>304.07725390407404</v>
      </c>
      <c r="BR160" s="8">
        <v>330.96001303566686</v>
      </c>
      <c r="BS160" s="8">
        <v>298.9744885150718</v>
      </c>
      <c r="BT160" s="8">
        <v>350.31861277911827</v>
      </c>
      <c r="BU160" s="8">
        <v>441.3783797403763</v>
      </c>
      <c r="BV160" s="8">
        <v>379.7171949369476</v>
      </c>
      <c r="BW160" s="8">
        <v>337.74101782352074</v>
      </c>
      <c r="BX160" s="8">
        <v>404.79703020760735</v>
      </c>
      <c r="BY160" s="8">
        <v>415.62637568235584</v>
      </c>
      <c r="BZ160" s="8">
        <v>159.9556437177598</v>
      </c>
      <c r="CA160" s="8">
        <v>159.54267367755529</v>
      </c>
      <c r="CB160" s="8">
        <v>159.11752465647987</v>
      </c>
      <c r="CC160" s="8">
        <v>158.74767671025256</v>
      </c>
      <c r="CD160" s="8">
        <v>158.4025384076267</v>
      </c>
      <c r="CE160" s="8">
        <v>158.15461288507322</v>
      </c>
      <c r="CF160" s="8">
        <v>157.9437928611169</v>
      </c>
      <c r="CG160" s="8">
        <v>157.87884397188827</v>
      </c>
      <c r="CH160" s="8">
        <v>158.47146505937963</v>
      </c>
      <c r="CI160" s="8">
        <v>159.35860803634205</v>
      </c>
      <c r="CJ160" s="8">
        <v>160.57736186343936</v>
      </c>
      <c r="CK160" s="8">
        <v>162.22742725609896</v>
      </c>
      <c r="CL160" s="8">
        <v>164.2679002577679</v>
      </c>
      <c r="CM160" s="8">
        <v>166.7843654324206</v>
      </c>
      <c r="CN160" s="8">
        <v>169.75233977915013</v>
      </c>
      <c r="CO160" s="8">
        <v>173.2376817881741</v>
      </c>
      <c r="CP160" s="8">
        <v>177.22793870556234</v>
      </c>
      <c r="CQ160" s="8">
        <v>181.665726199064</v>
      </c>
      <c r="CR160" s="8">
        <v>186.68417731889895</v>
      </c>
      <c r="CS160" s="8">
        <v>192.17112452205765</v>
      </c>
      <c r="CT160" s="8">
        <v>198.13984145482937</v>
      </c>
      <c r="CU160" s="8">
        <v>204.49545341952944</v>
      </c>
      <c r="CV160" s="8">
        <v>211.13731276467297</v>
      </c>
      <c r="CW160" s="8">
        <v>218.09483500428178</v>
      </c>
      <c r="CX160" s="8">
        <v>225.1927941860231</v>
      </c>
      <c r="CY160" s="8">
        <v>232.45519272786078</v>
      </c>
    </row>
    <row r="161" ht="15.75" customHeight="1">
      <c r="A161" s="10" t="s">
        <v>111</v>
      </c>
      <c r="B161" s="10" t="s">
        <v>66</v>
      </c>
      <c r="C161" s="11">
        <v>149.09128445351269</v>
      </c>
      <c r="D161" s="11">
        <v>155.6687875019619</v>
      </c>
      <c r="E161" s="11">
        <v>161.64833572782481</v>
      </c>
      <c r="F161" s="11">
        <v>167.89040070506712</v>
      </c>
      <c r="G161" s="11">
        <v>178.28168878049962</v>
      </c>
      <c r="H161" s="11">
        <v>195.38903041205378</v>
      </c>
      <c r="I161" s="11">
        <v>201.3539943739512</v>
      </c>
      <c r="J161" s="11">
        <v>188.27555566287174</v>
      </c>
      <c r="K161" s="11">
        <v>198.86373130183875</v>
      </c>
      <c r="L161" s="11">
        <v>218.39570681766054</v>
      </c>
      <c r="M161" s="11">
        <v>202.4514602373565</v>
      </c>
      <c r="N161" s="11">
        <v>207.1913460261503</v>
      </c>
      <c r="O161" s="11">
        <v>215.05591036955659</v>
      </c>
      <c r="P161" s="11">
        <v>232.0648082193435</v>
      </c>
      <c r="Q161" s="11">
        <v>241.18361926378446</v>
      </c>
      <c r="R161" s="11">
        <v>246.43395429137144</v>
      </c>
      <c r="S161" s="11">
        <v>249.71905974960464</v>
      </c>
      <c r="T161" s="11">
        <v>245.95996571249205</v>
      </c>
      <c r="U161" s="11">
        <v>259.6728199060716</v>
      </c>
      <c r="V161" s="11">
        <v>259.2389380530974</v>
      </c>
      <c r="W161" s="11">
        <v>246.02194883434552</v>
      </c>
      <c r="X161" s="11">
        <v>265.5867389440897</v>
      </c>
      <c r="Y161" s="11">
        <v>279.9011940262469</v>
      </c>
      <c r="Z161" s="11">
        <v>298.7622933996548</v>
      </c>
      <c r="AA161" s="11">
        <v>272.8861630588321</v>
      </c>
      <c r="AB161" s="11">
        <v>231.91896557968832</v>
      </c>
      <c r="AC161" s="11">
        <v>246.14226901206104</v>
      </c>
      <c r="AD161" s="11">
        <v>267.7196875490469</v>
      </c>
      <c r="AE161" s="11">
        <v>289.0892803245241</v>
      </c>
      <c r="AF161" s="11">
        <v>287.907954943317</v>
      </c>
      <c r="AG161" s="11">
        <v>255.8553888130969</v>
      </c>
      <c r="AH161" s="11">
        <v>240.97579350227585</v>
      </c>
      <c r="AI161" s="11">
        <v>217.20344323847934</v>
      </c>
      <c r="AJ161" s="11">
        <v>240.0496927404654</v>
      </c>
      <c r="AK161" s="11">
        <v>277.77918361926385</v>
      </c>
      <c r="AL161" s="11">
        <v>287.44125849642035</v>
      </c>
      <c r="AM161" s="11">
        <v>302.0291685279311</v>
      </c>
      <c r="AN161" s="11">
        <v>307.0133407381473</v>
      </c>
      <c r="AO161" s="11">
        <v>305.72627944319026</v>
      </c>
      <c r="AP161" s="11">
        <v>300.4868826135774</v>
      </c>
      <c r="AQ161" s="11">
        <v>295.20008692607666</v>
      </c>
      <c r="AR161" s="11">
        <v>261.7875381810719</v>
      </c>
      <c r="AS161" s="11">
        <v>277.71720049741043</v>
      </c>
      <c r="AT161" s="11">
        <v>290.59510557896397</v>
      </c>
      <c r="AU161" s="11">
        <v>315.29720267056234</v>
      </c>
      <c r="AV161" s="11">
        <v>302.0</v>
      </c>
      <c r="AW161" s="11">
        <v>332.0</v>
      </c>
      <c r="AX161" s="11">
        <v>421.0</v>
      </c>
      <c r="AY161" s="11">
        <v>371.9999999999999</v>
      </c>
      <c r="AZ161" s="11">
        <v>402.0</v>
      </c>
      <c r="BA161" s="11">
        <v>433.0</v>
      </c>
      <c r="BB161" s="11">
        <v>460.751</v>
      </c>
      <c r="BC161" s="11">
        <v>422.98999979999996</v>
      </c>
      <c r="BD161" s="11">
        <v>430.209999</v>
      </c>
      <c r="BE161" s="11">
        <v>513.213415</v>
      </c>
      <c r="BF161" s="11">
        <v>483.0550969999999</v>
      </c>
      <c r="BG161" s="11">
        <v>588.1444280000001</v>
      </c>
      <c r="BH161" s="11">
        <v>463.34404900000004</v>
      </c>
      <c r="BI161" s="11">
        <v>453.5706710000001</v>
      </c>
      <c r="BJ161" s="11">
        <v>450.3924961000001</v>
      </c>
      <c r="BK161" s="11">
        <v>446.469071</v>
      </c>
      <c r="BL161" s="11">
        <v>468.9315569</v>
      </c>
      <c r="BM161" s="11">
        <v>484.788</v>
      </c>
      <c r="BN161" s="11">
        <v>501.41999999999985</v>
      </c>
      <c r="BO161" s="11">
        <v>459.65612454000006</v>
      </c>
      <c r="BP161" s="11">
        <v>477.69876162</v>
      </c>
      <c r="BQ161" s="11">
        <v>466.799685555</v>
      </c>
      <c r="BR161" s="11">
        <v>499.56500705999997</v>
      </c>
      <c r="BS161" s="11">
        <v>466.948</v>
      </c>
      <c r="BT161" s="11">
        <v>480.13599999999985</v>
      </c>
      <c r="BU161" s="11">
        <v>595.976</v>
      </c>
      <c r="BV161" s="11">
        <v>569.21</v>
      </c>
      <c r="BW161" s="11">
        <v>534.906</v>
      </c>
      <c r="BX161" s="11">
        <v>606.776</v>
      </c>
      <c r="BY161" s="11">
        <v>623.0087943127842</v>
      </c>
      <c r="BZ161" s="11">
        <v>306.06651408476137</v>
      </c>
      <c r="CA161" s="11">
        <v>308.97437140537295</v>
      </c>
      <c r="CB161" s="11">
        <v>311.7954003125451</v>
      </c>
      <c r="CC161" s="11">
        <v>314.62957921681345</v>
      </c>
      <c r="CD161" s="11">
        <v>317.38221831054534</v>
      </c>
      <c r="CE161" s="11">
        <v>320.16045297301525</v>
      </c>
      <c r="CF161" s="11">
        <v>322.8089157968875</v>
      </c>
      <c r="CG161" s="11">
        <v>325.5055911432455</v>
      </c>
      <c r="CH161" s="11">
        <v>329.22932722727865</v>
      </c>
      <c r="CI161" s="11">
        <v>333.231060822613</v>
      </c>
      <c r="CJ161" s="11">
        <v>337.5560767556467</v>
      </c>
      <c r="CK161" s="11">
        <v>342.3798837395748</v>
      </c>
      <c r="CL161" s="11">
        <v>347.605697936629</v>
      </c>
      <c r="CM161" s="11">
        <v>353.3970788019242</v>
      </c>
      <c r="CN161" s="11">
        <v>359.7083345878186</v>
      </c>
      <c r="CO161" s="11">
        <v>366.6853650703506</v>
      </c>
      <c r="CP161" s="11">
        <v>374.32946010764454</v>
      </c>
      <c r="CQ161" s="11">
        <v>382.5629047463958</v>
      </c>
      <c r="CR161" s="11">
        <v>391.7031003330826</v>
      </c>
      <c r="CS161" s="11">
        <v>401.58460211074816</v>
      </c>
      <c r="CT161" s="11">
        <v>412.3035342216981</v>
      </c>
      <c r="CU161" s="11">
        <v>423.74411006854916</v>
      </c>
      <c r="CV161" s="11">
        <v>435.78229011225994</v>
      </c>
      <c r="CW161" s="11">
        <v>448.56211648305816</v>
      </c>
      <c r="CX161" s="11">
        <v>461.81072415849667</v>
      </c>
      <c r="CY161" s="11">
        <v>475.66252762010845</v>
      </c>
    </row>
    <row r="162" ht="15.75" customHeight="1">
      <c r="A162" s="5" t="s">
        <v>112</v>
      </c>
      <c r="B162" s="5" t="s">
        <v>62</v>
      </c>
      <c r="C162" s="8">
        <v>255.5275624655043</v>
      </c>
      <c r="D162" s="8">
        <v>266.80074538320673</v>
      </c>
      <c r="E162" s="8">
        <v>277.0490934902089</v>
      </c>
      <c r="F162" s="8">
        <v>287.7473690750795</v>
      </c>
      <c r="G162" s="8">
        <v>305.5569984073699</v>
      </c>
      <c r="H162" s="8">
        <v>334.8772723817933</v>
      </c>
      <c r="I162" s="8">
        <v>345.1006245178028</v>
      </c>
      <c r="J162" s="8">
        <v>322.6854875301096</v>
      </c>
      <c r="K162" s="8">
        <v>340.83256247080124</v>
      </c>
      <c r="L162" s="8">
        <v>374.3084166227591</v>
      </c>
      <c r="M162" s="8">
        <v>346.98157133500257</v>
      </c>
      <c r="N162" s="8">
        <v>355.1052619076263</v>
      </c>
      <c r="O162" s="8">
        <v>368.58433926543347</v>
      </c>
      <c r="P162" s="8">
        <v>397.7358904356562</v>
      </c>
      <c r="Q162" s="8">
        <v>413.36462129883455</v>
      </c>
      <c r="R162" s="8">
        <v>422.3631708562024</v>
      </c>
      <c r="S162" s="8">
        <v>427.9935133223054</v>
      </c>
      <c r="T162" s="8">
        <v>421.5508017989399</v>
      </c>
      <c r="U162" s="8">
        <v>445.0532635248151</v>
      </c>
      <c r="V162" s="8">
        <v>444.3096333877827</v>
      </c>
      <c r="W162" s="8">
        <v>421.6570346756589</v>
      </c>
      <c r="X162" s="8">
        <v>455.1891297623502</v>
      </c>
      <c r="Y162" s="8">
        <v>479.7226752916738</v>
      </c>
      <c r="Z162" s="8">
        <v>512.0487147779679</v>
      </c>
      <c r="AA162" s="8">
        <v>467.69961324419074</v>
      </c>
      <c r="AB162" s="8">
        <v>397.4859307257293</v>
      </c>
      <c r="AC162" s="8">
        <v>421.86325143634855</v>
      </c>
      <c r="AD162" s="8">
        <v>458.84479052003087</v>
      </c>
      <c r="AE162" s="8">
        <v>495.47013701706743</v>
      </c>
      <c r="AF162" s="8">
        <v>493.4454633666597</v>
      </c>
      <c r="AG162" s="8">
        <v>438.510568117479</v>
      </c>
      <c r="AH162" s="8">
        <v>413.0084287121888</v>
      </c>
      <c r="AI162" s="8">
        <v>372.26499599410687</v>
      </c>
      <c r="AJ162" s="8">
        <v>411.421184554153</v>
      </c>
      <c r="AK162" s="8">
        <v>476.0857615122377</v>
      </c>
      <c r="AL162" s="8">
        <v>492.6455922948937</v>
      </c>
      <c r="AM162" s="8">
        <v>517.6478122803302</v>
      </c>
      <c r="AN162" s="8">
        <v>526.1901853670814</v>
      </c>
      <c r="AO162" s="8">
        <v>523.9842909269767</v>
      </c>
      <c r="AP162" s="8">
        <v>515.0044883478533</v>
      </c>
      <c r="AQ162" s="8">
        <v>505.9434488630038</v>
      </c>
      <c r="AR162" s="8">
        <v>448.67767931875494</v>
      </c>
      <c r="AS162" s="8">
        <v>475.97952863551876</v>
      </c>
      <c r="AT162" s="8">
        <v>498.0509710220625</v>
      </c>
      <c r="AU162" s="8">
        <v>540.3878968909282</v>
      </c>
      <c r="AV162" s="8">
        <v>517.5978203383447</v>
      </c>
      <c r="AW162" s="8">
        <v>541.5126707727716</v>
      </c>
      <c r="AX162" s="8">
        <v>526.9511431319648</v>
      </c>
      <c r="AY162" s="8">
        <v>575.5470370512747</v>
      </c>
      <c r="AZ162" s="8">
        <v>585.6316855515764</v>
      </c>
      <c r="BA162" s="8">
        <v>622.3241204869751</v>
      </c>
      <c r="BB162" s="8">
        <v>652.6628585612586</v>
      </c>
      <c r="BC162" s="8">
        <v>719.4788452997063</v>
      </c>
      <c r="BD162" s="8">
        <v>804.4545895082069</v>
      </c>
      <c r="BE162" s="8">
        <v>759.2384807584726</v>
      </c>
      <c r="BF162" s="8">
        <v>890.8366692340061</v>
      </c>
      <c r="BG162" s="8">
        <v>930.9126684341045</v>
      </c>
      <c r="BH162" s="8">
        <v>795.1352997917884</v>
      </c>
      <c r="BI162" s="8">
        <v>466.9099346780593</v>
      </c>
      <c r="BJ162" s="8">
        <v>331.0404679546264</v>
      </c>
      <c r="BK162" s="8">
        <v>347.2969166189371</v>
      </c>
      <c r="BL162" s="8">
        <v>294.79280836553124</v>
      </c>
      <c r="BM162" s="8">
        <v>418.76916771771147</v>
      </c>
      <c r="BN162" s="8">
        <v>562.203076167739</v>
      </c>
      <c r="BO162" s="8">
        <v>423.6969943320899</v>
      </c>
      <c r="BP162" s="8">
        <v>526.1704179306049</v>
      </c>
      <c r="BQ162" s="8">
        <v>605.3167340571177</v>
      </c>
      <c r="BR162" s="8">
        <v>640.9367668391913</v>
      </c>
      <c r="BS162" s="8">
        <v>923.6699137604278</v>
      </c>
      <c r="BT162" s="8">
        <v>679.6247925946369</v>
      </c>
      <c r="BU162" s="8">
        <v>801.3930874262791</v>
      </c>
      <c r="BV162" s="8">
        <v>891.1321725880446</v>
      </c>
      <c r="BW162" s="8">
        <v>786.7185414204084</v>
      </c>
      <c r="BX162" s="8">
        <v>801.6547901815103</v>
      </c>
      <c r="BY162" s="8">
        <v>823.1010855505998</v>
      </c>
      <c r="BZ162" s="8">
        <v>445.8028964253608</v>
      </c>
      <c r="CA162" s="8">
        <v>455.36090309352585</v>
      </c>
      <c r="CB162" s="8">
        <v>464.5895409707591</v>
      </c>
      <c r="CC162" s="8">
        <v>473.58124457905797</v>
      </c>
      <c r="CD162" s="8">
        <v>482.0984156518898</v>
      </c>
      <c r="CE162" s="8">
        <v>490.23797205250594</v>
      </c>
      <c r="CF162" s="8">
        <v>497.65369262424065</v>
      </c>
      <c r="CG162" s="8">
        <v>504.5571879343843</v>
      </c>
      <c r="CH162" s="8">
        <v>512.5091773676686</v>
      </c>
      <c r="CI162" s="8">
        <v>520.1692360939633</v>
      </c>
      <c r="CJ162" s="8">
        <v>527.535384507748</v>
      </c>
      <c r="CK162" s="8">
        <v>534.8331344614635</v>
      </c>
      <c r="CL162" s="8">
        <v>541.8397464814698</v>
      </c>
      <c r="CM162" s="8">
        <v>548.7850554219767</v>
      </c>
      <c r="CN162" s="8">
        <v>555.5619003249885</v>
      </c>
      <c r="CO162" s="8">
        <v>562.4052873751643</v>
      </c>
      <c r="CP162" s="8">
        <v>569.3257511019547</v>
      </c>
      <c r="CQ162" s="8">
        <v>576.220016074687</v>
      </c>
      <c r="CR162" s="8">
        <v>583.6754610300923</v>
      </c>
      <c r="CS162" s="8">
        <v>591.4800262875215</v>
      </c>
      <c r="CT162" s="8">
        <v>599.88265146302</v>
      </c>
      <c r="CU162" s="8">
        <v>608.7868234576235</v>
      </c>
      <c r="CV162" s="8">
        <v>618.0932630230091</v>
      </c>
      <c r="CW162" s="8">
        <v>628.1690724165019</v>
      </c>
      <c r="CX162" s="8">
        <v>638.6782737407993</v>
      </c>
      <c r="CY162" s="8">
        <v>649.9857962285023</v>
      </c>
    </row>
    <row r="163" ht="15.75" customHeight="1">
      <c r="A163" s="5" t="s">
        <v>112</v>
      </c>
      <c r="B163" s="5" t="s">
        <v>64</v>
      </c>
      <c r="C163" s="8">
        <v>432.4183102140364</v>
      </c>
      <c r="D163" s="8">
        <v>451.4954330925701</v>
      </c>
      <c r="E163" s="8">
        <v>468.8382720730553</v>
      </c>
      <c r="F163" s="8">
        <v>486.94250398439107</v>
      </c>
      <c r="G163" s="8">
        <v>517.0809741638927</v>
      </c>
      <c r="H163" s="8">
        <v>566.6984134909883</v>
      </c>
      <c r="I163" s="8">
        <v>583.9989528642039</v>
      </c>
      <c r="J163" s="8">
        <v>546.0667800453012</v>
      </c>
      <c r="K163" s="8">
        <v>576.7762949229408</v>
      </c>
      <c r="L163" s="8">
        <v>633.4260439585867</v>
      </c>
      <c r="M163" s="8">
        <v>587.181998311232</v>
      </c>
      <c r="N163" s="8">
        <v>600.9293706738117</v>
      </c>
      <c r="O163" s="8">
        <v>623.7394338938767</v>
      </c>
      <c r="P163" s="8">
        <v>673.0713508719031</v>
      </c>
      <c r="Q163" s="8">
        <v>699.519180317143</v>
      </c>
      <c r="R163" s="8">
        <v>714.7470389341545</v>
      </c>
      <c r="S163" s="8">
        <v>724.275025471604</v>
      </c>
      <c r="T163" s="8">
        <v>713.3723016978964</v>
      </c>
      <c r="U163" s="8">
        <v>753.1445074330213</v>
      </c>
      <c r="V163" s="8">
        <v>751.8860941167544</v>
      </c>
      <c r="W163" s="8">
        <v>713.5520750287917</v>
      </c>
      <c r="X163" s="8">
        <v>770.2969981807938</v>
      </c>
      <c r="Y163" s="8">
        <v>811.8140627157846</v>
      </c>
      <c r="Z163" s="8">
        <v>866.5180298170346</v>
      </c>
      <c r="AA163" s="8">
        <v>791.4679516191667</v>
      </c>
      <c r="AB163" s="8">
        <v>672.6483547992084</v>
      </c>
      <c r="AC163" s="8">
        <v>713.9010467887649</v>
      </c>
      <c r="AD163" s="8">
        <v>776.4833157439547</v>
      </c>
      <c r="AE163" s="8">
        <v>838.4628152955545</v>
      </c>
      <c r="AF163" s="8">
        <v>835.0365471067269</v>
      </c>
      <c r="AG163" s="8">
        <v>742.0725852302361</v>
      </c>
      <c r="AH163" s="8">
        <v>698.916410913553</v>
      </c>
      <c r="AI163" s="8">
        <v>629.968051064307</v>
      </c>
      <c r="AJ163" s="8">
        <v>696.2303858519413</v>
      </c>
      <c r="AK163" s="8">
        <v>805.6594698580759</v>
      </c>
      <c r="AL163" s="8">
        <v>833.6829596741037</v>
      </c>
      <c r="AM163" s="8">
        <v>875.9931418453972</v>
      </c>
      <c r="AN163" s="8">
        <v>890.4490326297407</v>
      </c>
      <c r="AO163" s="8">
        <v>886.7160922882093</v>
      </c>
      <c r="AP163" s="8">
        <v>871.51995837665</v>
      </c>
      <c r="AQ163" s="8">
        <v>856.1863507414649</v>
      </c>
      <c r="AR163" s="8">
        <v>759.2779504870954</v>
      </c>
      <c r="AS163" s="8">
        <v>805.4796965271806</v>
      </c>
      <c r="AT163" s="8">
        <v>842.830249746128</v>
      </c>
      <c r="AU163" s="8">
        <v>914.475209558803</v>
      </c>
      <c r="AV163" s="8">
        <v>875.9085426308582</v>
      </c>
      <c r="AW163" s="8">
        <v>918.7711271180589</v>
      </c>
      <c r="AX163" s="8">
        <v>1035.91653858601</v>
      </c>
      <c r="AY163" s="8">
        <v>1100.6619011281848</v>
      </c>
      <c r="AZ163" s="8">
        <v>1197.4258858980488</v>
      </c>
      <c r="BA163" s="8">
        <v>1000.0503174146244</v>
      </c>
      <c r="BB163" s="8">
        <v>837.8235659078861</v>
      </c>
      <c r="BC163" s="8">
        <v>659.6729495983438</v>
      </c>
      <c r="BD163" s="8">
        <v>602.005786777275</v>
      </c>
      <c r="BE163" s="8">
        <v>643.0325942934197</v>
      </c>
      <c r="BF163" s="8">
        <v>791.6425124728227</v>
      </c>
      <c r="BG163" s="8">
        <v>749.5024866063286</v>
      </c>
      <c r="BH163" s="8">
        <v>884.1232761599138</v>
      </c>
      <c r="BI163" s="8">
        <v>650.385956024073</v>
      </c>
      <c r="BJ163" s="8">
        <v>375.820506688079</v>
      </c>
      <c r="BK163" s="8">
        <v>376.6027748167215</v>
      </c>
      <c r="BL163" s="8">
        <v>375.4416936150767</v>
      </c>
      <c r="BM163" s="8">
        <v>439.2132837986551</v>
      </c>
      <c r="BN163" s="8">
        <v>289.80135128497443</v>
      </c>
      <c r="BO163" s="8">
        <v>404.5669272746508</v>
      </c>
      <c r="BP163" s="8">
        <v>436.0980819939456</v>
      </c>
      <c r="BQ163" s="8">
        <v>434.6856637837411</v>
      </c>
      <c r="BR163" s="8">
        <v>464.69805142771486</v>
      </c>
      <c r="BS163" s="8">
        <v>326.72711129430155</v>
      </c>
      <c r="BT163" s="8">
        <v>494.6705671223092</v>
      </c>
      <c r="BU163" s="8">
        <v>669.6235432101283</v>
      </c>
      <c r="BV163" s="8">
        <v>758.7976937299778</v>
      </c>
      <c r="BW163" s="8">
        <v>788.7922923819951</v>
      </c>
      <c r="BX163" s="8">
        <v>815.4679968044079</v>
      </c>
      <c r="BY163" s="8">
        <v>837.2838304246964</v>
      </c>
      <c r="BZ163" s="8">
        <v>822.7945986827617</v>
      </c>
      <c r="CA163" s="8">
        <v>838.1940785606203</v>
      </c>
      <c r="CB163" s="8">
        <v>852.9249466186957</v>
      </c>
      <c r="CC163" s="8">
        <v>867.1444164356435</v>
      </c>
      <c r="CD163" s="8">
        <v>880.5733340526349</v>
      </c>
      <c r="CE163" s="8">
        <v>893.3751139595552</v>
      </c>
      <c r="CF163" s="8">
        <v>905.1260692984797</v>
      </c>
      <c r="CG163" s="8">
        <v>916.140284614863</v>
      </c>
      <c r="CH163" s="8">
        <v>928.5201925626898</v>
      </c>
      <c r="CI163" s="8">
        <v>940.5229557724524</v>
      </c>
      <c r="CJ163" s="8">
        <v>952.1759709762482</v>
      </c>
      <c r="CK163" s="8">
        <v>963.8056266573913</v>
      </c>
      <c r="CL163" s="8">
        <v>975.1392766682475</v>
      </c>
      <c r="CM163" s="8">
        <v>986.4997941776164</v>
      </c>
      <c r="CN163" s="8">
        <v>997.7557085334993</v>
      </c>
      <c r="CO163" s="8">
        <v>1009.2224424392552</v>
      </c>
      <c r="CP163" s="8">
        <v>1020.9074878224346</v>
      </c>
      <c r="CQ163" s="8">
        <v>1032.6551086889667</v>
      </c>
      <c r="CR163" s="8">
        <v>1045.218616074606</v>
      </c>
      <c r="CS163" s="8">
        <v>1058.2721540844504</v>
      </c>
      <c r="CT163" s="8">
        <v>1072.0906862814663</v>
      </c>
      <c r="CU163" s="8">
        <v>1086.472555489112</v>
      </c>
      <c r="CV163" s="8">
        <v>1101.196041942043</v>
      </c>
      <c r="CW163" s="8">
        <v>1116.6498478719805</v>
      </c>
      <c r="CX163" s="8">
        <v>1132.2653850398056</v>
      </c>
      <c r="CY163" s="8">
        <v>1148.402155815129</v>
      </c>
    </row>
    <row r="164" ht="15.75" customHeight="1">
      <c r="A164" s="5" t="s">
        <v>112</v>
      </c>
      <c r="B164" s="5" t="s">
        <v>65</v>
      </c>
      <c r="C164" s="8">
        <v>203.63975554245891</v>
      </c>
      <c r="D164" s="8">
        <v>212.62378916840586</v>
      </c>
      <c r="E164" s="8">
        <v>220.79109246472123</v>
      </c>
      <c r="F164" s="8">
        <v>229.3169602959968</v>
      </c>
      <c r="G164" s="8">
        <v>243.5101398048376</v>
      </c>
      <c r="H164" s="8">
        <v>266.8765953330765</v>
      </c>
      <c r="I164" s="8">
        <v>275.0239783774497</v>
      </c>
      <c r="J164" s="8">
        <v>257.1604924482525</v>
      </c>
      <c r="K164" s="8">
        <v>271.6225953583134</v>
      </c>
      <c r="L164" s="8">
        <v>298.3007927719485</v>
      </c>
      <c r="M164" s="8">
        <v>276.52297733610266</v>
      </c>
      <c r="N164" s="8">
        <v>282.9970592173283</v>
      </c>
      <c r="O164" s="8">
        <v>293.7390550771772</v>
      </c>
      <c r="P164" s="8">
        <v>316.9710489048061</v>
      </c>
      <c r="Q164" s="8">
        <v>329.42618643168703</v>
      </c>
      <c r="R164" s="8">
        <v>336.5974771308908</v>
      </c>
      <c r="S164" s="8">
        <v>341.0845138808787</v>
      </c>
      <c r="T164" s="8">
        <v>335.9500689427682</v>
      </c>
      <c r="U164" s="8">
        <v>354.6800858314525</v>
      </c>
      <c r="V164" s="8">
        <v>354.0874583361711</v>
      </c>
      <c r="W164" s="8">
        <v>336.03473001352273</v>
      </c>
      <c r="X164" s="8">
        <v>362.75774799402785</v>
      </c>
      <c r="Y164" s="8">
        <v>382.3094752753292</v>
      </c>
      <c r="Z164" s="8">
        <v>408.07134109962163</v>
      </c>
      <c r="AA164" s="8">
        <v>372.7278340911153</v>
      </c>
      <c r="AB164" s="8">
        <v>316.77184638538375</v>
      </c>
      <c r="AC164" s="8">
        <v>336.19907209204615</v>
      </c>
      <c r="AD164" s="8">
        <v>365.67108484057934</v>
      </c>
      <c r="AE164" s="8">
        <v>394.8592339989358</v>
      </c>
      <c r="AF164" s="8">
        <v>393.2456935916149</v>
      </c>
      <c r="AG164" s="8">
        <v>349.4659598855731</v>
      </c>
      <c r="AH164" s="8">
        <v>329.14232284151024</v>
      </c>
      <c r="AI164" s="8">
        <v>296.67231217567104</v>
      </c>
      <c r="AJ164" s="8">
        <v>327.87738684317844</v>
      </c>
      <c r="AK164" s="8">
        <v>379.4110786177344</v>
      </c>
      <c r="AL164" s="8">
        <v>392.6082455294635</v>
      </c>
      <c r="AM164" s="8">
        <v>412.5334775346817</v>
      </c>
      <c r="AN164" s="8">
        <v>419.34122363593974</v>
      </c>
      <c r="AO164" s="8">
        <v>417.5832614020377</v>
      </c>
      <c r="AP164" s="8">
        <v>410.4269108917906</v>
      </c>
      <c r="AQ164" s="8">
        <v>403.2058195627313</v>
      </c>
      <c r="AR164" s="8">
        <v>357.5685223630762</v>
      </c>
      <c r="AS164" s="8">
        <v>379.3264175469799</v>
      </c>
      <c r="AT164" s="8">
        <v>396.91600001197133</v>
      </c>
      <c r="AU164" s="8">
        <v>430.65592673912784</v>
      </c>
      <c r="AV164" s="8">
        <v>412.4936370307972</v>
      </c>
      <c r="AW164" s="8">
        <v>504.7162021091695</v>
      </c>
      <c r="AX164" s="8">
        <v>476.1323182820255</v>
      </c>
      <c r="AY164" s="8">
        <v>431.79106182054045</v>
      </c>
      <c r="AZ164" s="8">
        <v>505.94242855037476</v>
      </c>
      <c r="BA164" s="8">
        <v>474.6255620984004</v>
      </c>
      <c r="BB164" s="8">
        <v>471.18257553085544</v>
      </c>
      <c r="BC164" s="8">
        <v>429.2612051019499</v>
      </c>
      <c r="BD164" s="8">
        <v>425.5796137145179</v>
      </c>
      <c r="BE164" s="8">
        <v>472.7961949481077</v>
      </c>
      <c r="BF164" s="8">
        <v>559.717868293171</v>
      </c>
      <c r="BG164" s="8">
        <v>578.7189149595673</v>
      </c>
      <c r="BH164" s="8">
        <v>535.5973340482976</v>
      </c>
      <c r="BI164" s="8">
        <v>575.2038182978677</v>
      </c>
      <c r="BJ164" s="8">
        <v>515.6038543572948</v>
      </c>
      <c r="BK164" s="8">
        <v>504.88504956434144</v>
      </c>
      <c r="BL164" s="8">
        <v>542.4115600193925</v>
      </c>
      <c r="BM164" s="8">
        <v>512.1155484836333</v>
      </c>
      <c r="BN164" s="8">
        <v>420.38057254728636</v>
      </c>
      <c r="BO164" s="8">
        <v>550.0213417082592</v>
      </c>
      <c r="BP164" s="8">
        <v>506.61528643044926</v>
      </c>
      <c r="BQ164" s="8">
        <v>531.8791092441409</v>
      </c>
      <c r="BR164" s="8">
        <v>504.0697098080942</v>
      </c>
      <c r="BS164" s="8">
        <v>517.4829749452706</v>
      </c>
      <c r="BT164" s="8">
        <v>775.185640283054</v>
      </c>
      <c r="BU164" s="8">
        <v>810.3623693635924</v>
      </c>
      <c r="BV164" s="8">
        <v>832.070133681977</v>
      </c>
      <c r="BW164" s="8">
        <v>944.0231661975963</v>
      </c>
      <c r="BX164" s="8">
        <v>960.2972130140816</v>
      </c>
      <c r="BY164" s="8">
        <v>985.9875948650406</v>
      </c>
      <c r="BZ164" s="8">
        <v>825.9714095191557</v>
      </c>
      <c r="CA164" s="8">
        <v>828.5083433632972</v>
      </c>
      <c r="CB164" s="8">
        <v>830.6332178469384</v>
      </c>
      <c r="CC164" s="8">
        <v>832.4596317858741</v>
      </c>
      <c r="CD164" s="8">
        <v>833.8597782652178</v>
      </c>
      <c r="CE164" s="8">
        <v>834.9373247518706</v>
      </c>
      <c r="CF164" s="8">
        <v>835.4624342117386</v>
      </c>
      <c r="CG164" s="8">
        <v>835.6055568252741</v>
      </c>
      <c r="CH164" s="8">
        <v>836.569996791186</v>
      </c>
      <c r="CI164" s="8">
        <v>837.3736397575849</v>
      </c>
      <c r="CJ164" s="8">
        <v>838.0159134754249</v>
      </c>
      <c r="CK164" s="8">
        <v>838.6675939920569</v>
      </c>
      <c r="CL164" s="8">
        <v>839.1436710350063</v>
      </c>
      <c r="CM164" s="8">
        <v>839.6062033367671</v>
      </c>
      <c r="CN164" s="8">
        <v>839.9450078206974</v>
      </c>
      <c r="CO164" s="8">
        <v>840.3179146229959</v>
      </c>
      <c r="CP164" s="8">
        <v>840.6988914177346</v>
      </c>
      <c r="CQ164" s="8">
        <v>840.9615753335529</v>
      </c>
      <c r="CR164" s="8">
        <v>841.5492337277974</v>
      </c>
      <c r="CS164" s="8">
        <v>842.2482973097722</v>
      </c>
      <c r="CT164" s="8">
        <v>843.2306714094302</v>
      </c>
      <c r="CU164" s="8">
        <v>844.3862441567908</v>
      </c>
      <c r="CV164" s="8">
        <v>845.6101024906384</v>
      </c>
      <c r="CW164" s="8">
        <v>847.2123161846685</v>
      </c>
      <c r="CX164" s="8">
        <v>848.9211445436085</v>
      </c>
      <c r="CY164" s="8">
        <v>851.0898000279776</v>
      </c>
    </row>
    <row r="165" ht="15.75" customHeight="1">
      <c r="A165" s="10" t="s">
        <v>112</v>
      </c>
      <c r="B165" s="10" t="s">
        <v>66</v>
      </c>
      <c r="C165" s="11">
        <v>891.5856282219996</v>
      </c>
      <c r="D165" s="11">
        <v>930.9199676441827</v>
      </c>
      <c r="E165" s="11">
        <v>966.6784580279855</v>
      </c>
      <c r="F165" s="11">
        <v>1004.0068333554673</v>
      </c>
      <c r="G165" s="11">
        <v>1066.1481123761002</v>
      </c>
      <c r="H165" s="11">
        <v>1168.452281205858</v>
      </c>
      <c r="I165" s="11">
        <v>1204.1235557594564</v>
      </c>
      <c r="J165" s="11">
        <v>1125.9127600236634</v>
      </c>
      <c r="K165" s="11">
        <v>1189.2314527520555</v>
      </c>
      <c r="L165" s="11">
        <v>1306.0352533532941</v>
      </c>
      <c r="M165" s="11">
        <v>1210.6865469823372</v>
      </c>
      <c r="N165" s="11">
        <v>1239.0316917987664</v>
      </c>
      <c r="O165" s="11">
        <v>1286.0628282364873</v>
      </c>
      <c r="P165" s="11">
        <v>1387.7782902123654</v>
      </c>
      <c r="Q165" s="11">
        <v>1442.3099880476645</v>
      </c>
      <c r="R165" s="11">
        <v>1473.7076869212476</v>
      </c>
      <c r="S165" s="11">
        <v>1493.3530526747882</v>
      </c>
      <c r="T165" s="11">
        <v>1470.8731724396046</v>
      </c>
      <c r="U165" s="11">
        <v>1552.877856789289</v>
      </c>
      <c r="V165" s="11">
        <v>1550.283185840708</v>
      </c>
      <c r="W165" s="11">
        <v>1471.2438397179733</v>
      </c>
      <c r="X165" s="11">
        <v>1588.2438759371719</v>
      </c>
      <c r="Y165" s="11">
        <v>1673.8462132827876</v>
      </c>
      <c r="Z165" s="11">
        <v>1786.6380856946241</v>
      </c>
      <c r="AA165" s="11">
        <v>1631.8953989544727</v>
      </c>
      <c r="AB165" s="11">
        <v>1386.9061319103214</v>
      </c>
      <c r="AC165" s="11">
        <v>1471.9633703171596</v>
      </c>
      <c r="AD165" s="11">
        <v>1600.999191104565</v>
      </c>
      <c r="AE165" s="11">
        <v>1728.7921863115575</v>
      </c>
      <c r="AF165" s="11">
        <v>1721.7277040650015</v>
      </c>
      <c r="AG165" s="11">
        <v>1530.0491132332882</v>
      </c>
      <c r="AH165" s="11">
        <v>1441.0671624672518</v>
      </c>
      <c r="AI165" s="11">
        <v>1298.905359234085</v>
      </c>
      <c r="AJ165" s="11">
        <v>1435.528957249273</v>
      </c>
      <c r="AK165" s="11">
        <v>1661.156309988048</v>
      </c>
      <c r="AL165" s="11">
        <v>1718.9367974984607</v>
      </c>
      <c r="AM165" s="11">
        <v>1806.174431660409</v>
      </c>
      <c r="AN165" s="11">
        <v>1835.9804416327618</v>
      </c>
      <c r="AO165" s="11">
        <v>1828.2836446172237</v>
      </c>
      <c r="AP165" s="11">
        <v>1796.951357616294</v>
      </c>
      <c r="AQ165" s="11">
        <v>1765.3356191671999</v>
      </c>
      <c r="AR165" s="11">
        <v>1565.5241521689265</v>
      </c>
      <c r="AS165" s="11">
        <v>1660.7856427096792</v>
      </c>
      <c r="AT165" s="11">
        <v>1737.7972207801618</v>
      </c>
      <c r="AU165" s="11">
        <v>1885.519033188859</v>
      </c>
      <c r="AV165" s="11">
        <v>1806.0</v>
      </c>
      <c r="AW165" s="11">
        <v>1965.0</v>
      </c>
      <c r="AX165" s="11">
        <v>2039.0000000000005</v>
      </c>
      <c r="AY165" s="11">
        <v>2108.0</v>
      </c>
      <c r="AZ165" s="11">
        <v>2289.0</v>
      </c>
      <c r="BA165" s="11">
        <v>2096.9999999999995</v>
      </c>
      <c r="BB165" s="11">
        <v>1961.6690000000003</v>
      </c>
      <c r="BC165" s="11">
        <v>1808.413</v>
      </c>
      <c r="BD165" s="11">
        <v>1832.0399899999998</v>
      </c>
      <c r="BE165" s="11">
        <v>1875.06727</v>
      </c>
      <c r="BF165" s="11">
        <v>2242.1970499999998</v>
      </c>
      <c r="BG165" s="11">
        <v>2259.1340700000005</v>
      </c>
      <c r="BH165" s="11">
        <v>2214.8559099999998</v>
      </c>
      <c r="BI165" s="11">
        <v>1692.499709</v>
      </c>
      <c r="BJ165" s="11">
        <v>1222.4648290000002</v>
      </c>
      <c r="BK165" s="11">
        <v>1228.784741</v>
      </c>
      <c r="BL165" s="11">
        <v>1212.6460620000005</v>
      </c>
      <c r="BM165" s="11">
        <v>1370.098</v>
      </c>
      <c r="BN165" s="11">
        <v>1272.3849999999998</v>
      </c>
      <c r="BO165" s="11">
        <v>1378.285263315</v>
      </c>
      <c r="BP165" s="11">
        <v>1468.8837863549998</v>
      </c>
      <c r="BQ165" s="11">
        <v>1571.8815070849998</v>
      </c>
      <c r="BR165" s="11">
        <v>1609.7045280750003</v>
      </c>
      <c r="BS165" s="11">
        <v>1767.8799999999999</v>
      </c>
      <c r="BT165" s="11">
        <v>1949.4810000000002</v>
      </c>
      <c r="BU165" s="11">
        <v>2281.379</v>
      </c>
      <c r="BV165" s="11">
        <v>2481.9999999999995</v>
      </c>
      <c r="BW165" s="11">
        <v>2519.5339999999997</v>
      </c>
      <c r="BX165" s="11">
        <v>2577.4199999999996</v>
      </c>
      <c r="BY165" s="11">
        <v>2646.372510840337</v>
      </c>
      <c r="BZ165" s="11">
        <v>2094.5689046272782</v>
      </c>
      <c r="CA165" s="11">
        <v>2122.0633250174433</v>
      </c>
      <c r="CB165" s="11">
        <v>2148.147705436393</v>
      </c>
      <c r="CC165" s="11">
        <v>2173.1852928005756</v>
      </c>
      <c r="CD165" s="11">
        <v>2196.5315279697425</v>
      </c>
      <c r="CE165" s="11">
        <v>2218.5504107639317</v>
      </c>
      <c r="CF165" s="11">
        <v>2238.242196134459</v>
      </c>
      <c r="CG165" s="11">
        <v>2256.3030293745214</v>
      </c>
      <c r="CH165" s="11">
        <v>2277.5993667215444</v>
      </c>
      <c r="CI165" s="11">
        <v>2298.0658316240006</v>
      </c>
      <c r="CJ165" s="11">
        <v>2317.727268959421</v>
      </c>
      <c r="CK165" s="11">
        <v>2337.3063551109117</v>
      </c>
      <c r="CL165" s="11">
        <v>2356.1226941847235</v>
      </c>
      <c r="CM165" s="11">
        <v>2374.89105293636</v>
      </c>
      <c r="CN165" s="11">
        <v>2393.262616679185</v>
      </c>
      <c r="CO165" s="11">
        <v>2411.9456444374155</v>
      </c>
      <c r="CP165" s="11">
        <v>2430.932130342124</v>
      </c>
      <c r="CQ165" s="11">
        <v>2449.8367000972066</v>
      </c>
      <c r="CR165" s="11">
        <v>2470.4433108324956</v>
      </c>
      <c r="CS165" s="11">
        <v>2492.000477681744</v>
      </c>
      <c r="CT165" s="11">
        <v>2515.2040091539166</v>
      </c>
      <c r="CU165" s="11">
        <v>2539.6456231035263</v>
      </c>
      <c r="CV165" s="11">
        <v>2564.8994074556904</v>
      </c>
      <c r="CW165" s="11">
        <v>2592.031236473151</v>
      </c>
      <c r="CX165" s="11">
        <v>2619.8648033242134</v>
      </c>
      <c r="CY165" s="11">
        <v>2649.477752071609</v>
      </c>
    </row>
    <row r="166" ht="15.75" customHeight="1">
      <c r="A166" s="5" t="s">
        <v>113</v>
      </c>
      <c r="B166" s="5" t="s">
        <v>62</v>
      </c>
      <c r="C166" s="8">
        <v>934.6330341475006</v>
      </c>
      <c r="D166" s="8">
        <v>975.8665083496988</v>
      </c>
      <c r="E166" s="8">
        <v>1013.3514848971519</v>
      </c>
      <c r="F166" s="8">
        <v>1052.4821433418101</v>
      </c>
      <c r="G166" s="8">
        <v>1117.6237184395181</v>
      </c>
      <c r="H166" s="8">
        <v>1224.8673220740604</v>
      </c>
      <c r="I166" s="8">
        <v>1262.2608718494466</v>
      </c>
      <c r="J166" s="8">
        <v>1180.2739139984014</v>
      </c>
      <c r="K166" s="8">
        <v>1246.6497505190134</v>
      </c>
      <c r="L166" s="8">
        <v>1369.0930550096875</v>
      </c>
      <c r="M166" s="8">
        <v>1269.140736447485</v>
      </c>
      <c r="N166" s="8">
        <v>1298.8544373692466</v>
      </c>
      <c r="O166" s="8">
        <v>1348.156324206354</v>
      </c>
      <c r="P166" s="8">
        <v>1454.7827971294444</v>
      </c>
      <c r="Q166" s="8">
        <v>1511.9473863643102</v>
      </c>
      <c r="R166" s="8">
        <v>1544.8610243084154</v>
      </c>
      <c r="S166" s="8">
        <v>1565.4549047164976</v>
      </c>
      <c r="T166" s="8">
        <v>1541.8896542162393</v>
      </c>
      <c r="U166" s="8">
        <v>1627.8536766521968</v>
      </c>
      <c r="V166" s="8">
        <v>1625.133730183205</v>
      </c>
      <c r="W166" s="8">
        <v>1542.2782179975238</v>
      </c>
      <c r="X166" s="8">
        <v>1664.9272327253486</v>
      </c>
      <c r="Y166" s="8">
        <v>1754.6626095090685</v>
      </c>
      <c r="Z166" s="8">
        <v>1872.9002824846627</v>
      </c>
      <c r="AA166" s="8">
        <v>1710.6863321448616</v>
      </c>
      <c r="AB166" s="8">
        <v>1453.868529408775</v>
      </c>
      <c r="AC166" s="8">
        <v>1543.0324888670762</v>
      </c>
      <c r="AD166" s="8">
        <v>1678.2983981401414</v>
      </c>
      <c r="AE166" s="8">
        <v>1812.2614759112523</v>
      </c>
      <c r="AF166" s="8">
        <v>1804.8559073738288</v>
      </c>
      <c r="AG166" s="8">
        <v>1603.9227190636705</v>
      </c>
      <c r="AH166" s="8">
        <v>1510.644554862356</v>
      </c>
      <c r="AI166" s="8">
        <v>1361.6189163932136</v>
      </c>
      <c r="AJ166" s="8">
        <v>1504.8389548361042</v>
      </c>
      <c r="AK166" s="8">
        <v>1741.3600141733261</v>
      </c>
      <c r="AL166" s="8">
        <v>1801.930250667686</v>
      </c>
      <c r="AM166" s="8">
        <v>1893.3798794276615</v>
      </c>
      <c r="AN166" s="8">
        <v>1924.6249787815443</v>
      </c>
      <c r="AO166" s="8">
        <v>1916.556566146635</v>
      </c>
      <c r="AP166" s="8">
        <v>1883.7114982815806</v>
      </c>
      <c r="AQ166" s="8">
        <v>1850.569293407308</v>
      </c>
      <c r="AR166" s="8">
        <v>1641.110558601906</v>
      </c>
      <c r="AS166" s="8">
        <v>1740.9714503920416</v>
      </c>
      <c r="AT166" s="8">
        <v>1821.7012901271657</v>
      </c>
      <c r="AU166" s="8">
        <v>1976.5553853155768</v>
      </c>
      <c r="AV166" s="8">
        <v>1893.197025883527</v>
      </c>
      <c r="AW166" s="8">
        <v>2100.1615140487775</v>
      </c>
      <c r="AX166" s="8">
        <v>2180.534085983507</v>
      </c>
      <c r="AY166" s="8">
        <v>2554.1980167875927</v>
      </c>
      <c r="AZ166" s="8">
        <v>2634.0611836185108</v>
      </c>
      <c r="BA166" s="8">
        <v>3293.1808373842196</v>
      </c>
      <c r="BB166" s="8">
        <v>3493.1858956289802</v>
      </c>
      <c r="BC166" s="8">
        <v>3495.720661316629</v>
      </c>
      <c r="BD166" s="8">
        <v>3741.1506094494334</v>
      </c>
      <c r="BE166" s="8">
        <v>3711.2797001547337</v>
      </c>
      <c r="BF166" s="8">
        <v>4317.835756083368</v>
      </c>
      <c r="BG166" s="8">
        <v>4317.104794094614</v>
      </c>
      <c r="BH166" s="8">
        <v>3836.0272929319444</v>
      </c>
      <c r="BI166" s="8">
        <v>2739.520701891206</v>
      </c>
      <c r="BJ166" s="8">
        <v>1982.3707741936753</v>
      </c>
      <c r="BK166" s="8">
        <v>1799.6325249464699</v>
      </c>
      <c r="BL166" s="8">
        <v>1990.0580293464268</v>
      </c>
      <c r="BM166" s="8">
        <v>2909.779542137119</v>
      </c>
      <c r="BN166" s="8">
        <v>2883.351527856105</v>
      </c>
      <c r="BO166" s="8">
        <v>3158.3378667012435</v>
      </c>
      <c r="BP166" s="8">
        <v>3671.059031632078</v>
      </c>
      <c r="BQ166" s="8">
        <v>3584.1680579700387</v>
      </c>
      <c r="BR166" s="8">
        <v>3815.8420440753875</v>
      </c>
      <c r="BS166" s="8">
        <v>3884.588668976828</v>
      </c>
      <c r="BT166" s="8">
        <v>3501.973908848914</v>
      </c>
      <c r="BU166" s="8">
        <v>4027.1104091642314</v>
      </c>
      <c r="BV166" s="8">
        <v>4332.042767082288</v>
      </c>
      <c r="BW166" s="8">
        <v>4219.335321280748</v>
      </c>
      <c r="BX166" s="8">
        <v>3891.092590487202</v>
      </c>
      <c r="BY166" s="8">
        <v>3995.1891692467075</v>
      </c>
      <c r="BZ166" s="8">
        <v>2136.22365093173</v>
      </c>
      <c r="CA166" s="8">
        <v>2232.5082853861677</v>
      </c>
      <c r="CB166" s="8">
        <v>2336.0150678513455</v>
      </c>
      <c r="CC166" s="8">
        <v>2448.1773858174274</v>
      </c>
      <c r="CD166" s="8">
        <v>2569.0550848069543</v>
      </c>
      <c r="CE166" s="8">
        <v>2700.2706472388527</v>
      </c>
      <c r="CF166" s="8">
        <v>2841.544885877607</v>
      </c>
      <c r="CG166" s="8">
        <v>2995.145853471913</v>
      </c>
      <c r="CH166" s="8">
        <v>3169.544019199995</v>
      </c>
      <c r="CI166" s="8">
        <v>3360.1920713078</v>
      </c>
      <c r="CJ166" s="8">
        <v>3568.5071942891227</v>
      </c>
      <c r="CK166" s="8">
        <v>3796.879069731687</v>
      </c>
      <c r="CL166" s="8">
        <v>4045.4602528024407</v>
      </c>
      <c r="CM166" s="8">
        <v>4316.19669595451</v>
      </c>
      <c r="CN166" s="8">
        <v>4608.988746109302</v>
      </c>
      <c r="CO166" s="8">
        <v>4924.659321035084</v>
      </c>
      <c r="CP166" s="8">
        <v>5261.982801618433</v>
      </c>
      <c r="CQ166" s="8">
        <v>5617.781087457319</v>
      </c>
      <c r="CR166" s="8">
        <v>5990.524988728634</v>
      </c>
      <c r="CS166" s="8">
        <v>6372.432526302378</v>
      </c>
      <c r="CT166" s="8">
        <v>6755.19770865122</v>
      </c>
      <c r="CU166" s="8">
        <v>7125.403872070805</v>
      </c>
      <c r="CV166" s="8">
        <v>7465.889781858859</v>
      </c>
      <c r="CW166" s="8">
        <v>7758.437925859325</v>
      </c>
      <c r="CX166" s="8">
        <v>7978.016199862468</v>
      </c>
      <c r="CY166" s="8">
        <v>8102.0714521383925</v>
      </c>
    </row>
    <row r="167" ht="15.75" customHeight="1">
      <c r="A167" s="5" t="s">
        <v>113</v>
      </c>
      <c r="B167" s="5" t="s">
        <v>64</v>
      </c>
      <c r="C167" s="8">
        <v>1545.7557677324744</v>
      </c>
      <c r="D167" s="8">
        <v>1613.9503192227626</v>
      </c>
      <c r="E167" s="8">
        <v>1675.945366032116</v>
      </c>
      <c r="F167" s="8">
        <v>1740.662146603831</v>
      </c>
      <c r="G167" s="8">
        <v>1848.3974413639874</v>
      </c>
      <c r="H167" s="8">
        <v>2025.763758211234</v>
      </c>
      <c r="I167" s="8">
        <v>2087.6075975893446</v>
      </c>
      <c r="J167" s="8">
        <v>1952.01233362279</v>
      </c>
      <c r="K167" s="8">
        <v>2061.788928704718</v>
      </c>
      <c r="L167" s="8">
        <v>2264.293480996001</v>
      </c>
      <c r="M167" s="8">
        <v>2098.9859567903295</v>
      </c>
      <c r="N167" s="8">
        <v>2148.128371944085</v>
      </c>
      <c r="O167" s="8">
        <v>2229.6669792415087</v>
      </c>
      <c r="P167" s="8">
        <v>2406.0126459278695</v>
      </c>
      <c r="Q167" s="8">
        <v>2500.5550923121336</v>
      </c>
      <c r="R167" s="8">
        <v>2554.98976755937</v>
      </c>
      <c r="S167" s="8">
        <v>2589.0492414467035</v>
      </c>
      <c r="T167" s="8">
        <v>2550.075526043995</v>
      </c>
      <c r="U167" s="8">
        <v>2692.24831326959</v>
      </c>
      <c r="V167" s="8">
        <v>2687.7498921901315</v>
      </c>
      <c r="W167" s="8">
        <v>2550.7181576267744</v>
      </c>
      <c r="X167" s="8">
        <v>2753.562926638353</v>
      </c>
      <c r="Y167" s="8">
        <v>2901.973020402695</v>
      </c>
      <c r="Z167" s="8">
        <v>3097.5220308568314</v>
      </c>
      <c r="AA167" s="8">
        <v>2829.2422459751365</v>
      </c>
      <c r="AB167" s="8">
        <v>2404.5005716154465</v>
      </c>
      <c r="AC167" s="8">
        <v>2551.9656189345237</v>
      </c>
      <c r="AD167" s="8">
        <v>2775.677013457543</v>
      </c>
      <c r="AE167" s="8">
        <v>2997.2337020853593</v>
      </c>
      <c r="AF167" s="8">
        <v>2984.985900154731</v>
      </c>
      <c r="AG167" s="8">
        <v>2652.669768141912</v>
      </c>
      <c r="AH167" s="8">
        <v>2498.4003864169304</v>
      </c>
      <c r="AI167" s="8">
        <v>2251.932273491941</v>
      </c>
      <c r="AJ167" s="8">
        <v>2488.7987145330426</v>
      </c>
      <c r="AK167" s="8">
        <v>2879.972339156937</v>
      </c>
      <c r="AL167" s="8">
        <v>2980.147262354976</v>
      </c>
      <c r="AM167" s="8">
        <v>3131.392495455112</v>
      </c>
      <c r="AN167" s="8">
        <v>3183.0676350821764</v>
      </c>
      <c r="AO167" s="8">
        <v>3169.7235792750407</v>
      </c>
      <c r="AP167" s="8">
        <v>3115.402309601236</v>
      </c>
      <c r="AQ167" s="8">
        <v>3060.589615775893</v>
      </c>
      <c r="AR167" s="8">
        <v>2714.1733907997273</v>
      </c>
      <c r="AS167" s="8">
        <v>2879.3297075741566</v>
      </c>
      <c r="AT167" s="8">
        <v>3012.845869361129</v>
      </c>
      <c r="AU167" s="8">
        <v>3268.9534560278166</v>
      </c>
      <c r="AV167" s="8">
        <v>3131.0900805926267</v>
      </c>
      <c r="AW167" s="8">
        <v>3197.4745114528137</v>
      </c>
      <c r="AX167" s="8">
        <v>3533.569193623211</v>
      </c>
      <c r="AY167" s="8">
        <v>4266.4613340849655</v>
      </c>
      <c r="AZ167" s="8">
        <v>4888.014339417617</v>
      </c>
      <c r="BA167" s="8">
        <v>4187.459764131548</v>
      </c>
      <c r="BB167" s="8">
        <v>4344.793628541748</v>
      </c>
      <c r="BC167" s="8">
        <v>3796.796230290545</v>
      </c>
      <c r="BD167" s="8">
        <v>3112.6342826228897</v>
      </c>
      <c r="BE167" s="8">
        <v>2912.5194663668144</v>
      </c>
      <c r="BF167" s="8">
        <v>3285.353856330364</v>
      </c>
      <c r="BG167" s="8">
        <v>3333.5695577323645</v>
      </c>
      <c r="BH167" s="8">
        <v>4066.389780454048</v>
      </c>
      <c r="BI167" s="8">
        <v>4585.620318418671</v>
      </c>
      <c r="BJ167" s="8">
        <v>2615.8112118069716</v>
      </c>
      <c r="BK167" s="8">
        <v>2044.8707842091203</v>
      </c>
      <c r="BL167" s="8">
        <v>1699.5075803761458</v>
      </c>
      <c r="BM167" s="8">
        <v>2203.258875899631</v>
      </c>
      <c r="BN167" s="8">
        <v>2615.632560121626</v>
      </c>
      <c r="BO167" s="8">
        <v>3052.980347947785</v>
      </c>
      <c r="BP167" s="8">
        <v>3393.787182832064</v>
      </c>
      <c r="BQ167" s="8">
        <v>3125.905187912498</v>
      </c>
      <c r="BR167" s="8">
        <v>3445.916139734793</v>
      </c>
      <c r="BS167" s="8">
        <v>3568.0857012532065</v>
      </c>
      <c r="BT167" s="8">
        <v>3154.978556635154</v>
      </c>
      <c r="BU167" s="8">
        <v>3864.385375723457</v>
      </c>
      <c r="BV167" s="8">
        <v>4044.7307042520088</v>
      </c>
      <c r="BW167" s="8">
        <v>4258.718061289983</v>
      </c>
      <c r="BX167" s="8">
        <v>5198.863032705197</v>
      </c>
      <c r="BY167" s="8">
        <v>5337.945781973858</v>
      </c>
      <c r="BZ167" s="8">
        <v>3279.1861822507926</v>
      </c>
      <c r="CA167" s="8">
        <v>3376.9227076619572</v>
      </c>
      <c r="CB167" s="8">
        <v>3478.9218965804903</v>
      </c>
      <c r="CC167" s="8">
        <v>3586.6155124625657</v>
      </c>
      <c r="CD167" s="8">
        <v>3699.630253061041</v>
      </c>
      <c r="CE167" s="8">
        <v>3819.474570483784</v>
      </c>
      <c r="CF167" s="8">
        <v>3945.166776836675</v>
      </c>
      <c r="CG167" s="8">
        <v>4078.8022816325247</v>
      </c>
      <c r="CH167" s="8">
        <v>4230.040128580295</v>
      </c>
      <c r="CI167" s="8">
        <v>4392.082448130939</v>
      </c>
      <c r="CJ167" s="8">
        <v>4565.409279762534</v>
      </c>
      <c r="CK167" s="8">
        <v>4751.4727607067325</v>
      </c>
      <c r="CL167" s="8">
        <v>4948.703773725021</v>
      </c>
      <c r="CM167" s="8">
        <v>5157.489166607003</v>
      </c>
      <c r="CN167" s="8">
        <v>5375.445427934756</v>
      </c>
      <c r="CO167" s="8">
        <v>5601.112052653829</v>
      </c>
      <c r="CP167" s="8">
        <v>5830.418562775652</v>
      </c>
      <c r="CQ167" s="8">
        <v>6057.032415525988</v>
      </c>
      <c r="CR167" s="8">
        <v>6276.982565738115</v>
      </c>
      <c r="CS167" s="8">
        <v>6479.649867112341</v>
      </c>
      <c r="CT167" s="8">
        <v>6655.344251342525</v>
      </c>
      <c r="CU167" s="8">
        <v>6790.756495460082</v>
      </c>
      <c r="CV167" s="8">
        <v>6871.709299318609</v>
      </c>
      <c r="CW167" s="8">
        <v>6887.351986815047</v>
      </c>
      <c r="CX167" s="8">
        <v>6824.474178167176</v>
      </c>
      <c r="CY167" s="8">
        <v>6678.4692005643155</v>
      </c>
    </row>
    <row r="168" ht="15.75" customHeight="1">
      <c r="A168" s="5" t="s">
        <v>113</v>
      </c>
      <c r="B168" s="5" t="s">
        <v>65</v>
      </c>
      <c r="C168" s="8">
        <v>1636.9003118362361</v>
      </c>
      <c r="D168" s="8">
        <v>1709.1159133757574</v>
      </c>
      <c r="E168" s="8">
        <v>1774.7664602298678</v>
      </c>
      <c r="F168" s="8">
        <v>1843.2992262141588</v>
      </c>
      <c r="G168" s="8">
        <v>1957.3870667838016</v>
      </c>
      <c r="H168" s="8">
        <v>2145.2116801005614</v>
      </c>
      <c r="I168" s="8">
        <v>2210.7021036696615</v>
      </c>
      <c r="J168" s="8">
        <v>2067.1115478369215</v>
      </c>
      <c r="K168" s="8">
        <v>2183.3610527541996</v>
      </c>
      <c r="L168" s="8">
        <v>2397.8061622038763</v>
      </c>
      <c r="M168" s="8">
        <v>2222.751380866666</v>
      </c>
      <c r="N168" s="8">
        <v>2274.791448494924</v>
      </c>
      <c r="O168" s="8">
        <v>2361.1379299365803</v>
      </c>
      <c r="P168" s="8">
        <v>2547.881711079522</v>
      </c>
      <c r="Q168" s="8">
        <v>2647.9987950320406</v>
      </c>
      <c r="R168" s="8">
        <v>2705.64317763565</v>
      </c>
      <c r="S168" s="8">
        <v>2741.7109475841576</v>
      </c>
      <c r="T168" s="8">
        <v>2700.439170872824</v>
      </c>
      <c r="U168" s="8">
        <v>2850.9950896035</v>
      </c>
      <c r="V168" s="8">
        <v>2846.2314218744523</v>
      </c>
      <c r="W168" s="8">
        <v>2701.1196948341167</v>
      </c>
      <c r="X168" s="8">
        <v>2915.9250816750655</v>
      </c>
      <c r="Y168" s="8">
        <v>3073.0860859124055</v>
      </c>
      <c r="Z168" s="8">
        <v>3280.1655242516204</v>
      </c>
      <c r="AA168" s="8">
        <v>2996.0667858225834</v>
      </c>
      <c r="AB168" s="8">
        <v>2546.280478229422</v>
      </c>
      <c r="AC168" s="8">
        <v>2702.440711935449</v>
      </c>
      <c r="AD168" s="8">
        <v>2939.3431121077815</v>
      </c>
      <c r="AE168" s="8">
        <v>3173.963755468721</v>
      </c>
      <c r="AF168" s="8">
        <v>3160.9937693829092</v>
      </c>
      <c r="AG168" s="8">
        <v>2809.082819752126</v>
      </c>
      <c r="AH168" s="8">
        <v>2645.7170382206477</v>
      </c>
      <c r="AI168" s="8">
        <v>2384.7160836543067</v>
      </c>
      <c r="AJ168" s="8">
        <v>2635.549209622511</v>
      </c>
      <c r="AK168" s="8">
        <v>3049.788147943447</v>
      </c>
      <c r="AL168" s="8">
        <v>3155.8698242625883</v>
      </c>
      <c r="AM168" s="8">
        <v>3316.033140093866</v>
      </c>
      <c r="AN168" s="8">
        <v>3370.755272746042</v>
      </c>
      <c r="AO168" s="8">
        <v>3356.624392843907</v>
      </c>
      <c r="AP168" s="8">
        <v>3299.100102704056</v>
      </c>
      <c r="AQ168" s="8">
        <v>3241.0554118879218</v>
      </c>
      <c r="AR168" s="8">
        <v>2874.212965929954</v>
      </c>
      <c r="AS168" s="8">
        <v>3049.107623982154</v>
      </c>
      <c r="AT168" s="8">
        <v>3190.496484646006</v>
      </c>
      <c r="AU168" s="8">
        <v>3461.7052986317367</v>
      </c>
      <c r="AV168" s="8">
        <v>3315.7128935238457</v>
      </c>
      <c r="AW168" s="8">
        <v>3485.36397449841</v>
      </c>
      <c r="AX168" s="8">
        <v>3662.8967203932816</v>
      </c>
      <c r="AY168" s="8">
        <v>3448.3406491274413</v>
      </c>
      <c r="AZ168" s="8">
        <v>4208.924476963873</v>
      </c>
      <c r="BA168" s="8">
        <v>4061.359398484232</v>
      </c>
      <c r="BB168" s="8">
        <v>4915.906465829273</v>
      </c>
      <c r="BC168" s="8">
        <v>4978.298108392827</v>
      </c>
      <c r="BD168" s="8">
        <v>5892.145127927679</v>
      </c>
      <c r="BE168" s="8">
        <v>6471.579513478453</v>
      </c>
      <c r="BF168" s="8">
        <v>7064.238887586268</v>
      </c>
      <c r="BG168" s="8">
        <v>6969.393748173019</v>
      </c>
      <c r="BH168" s="8">
        <v>6976.810626614006</v>
      </c>
      <c r="BI168" s="8">
        <v>6912.725519690123</v>
      </c>
      <c r="BJ168" s="8">
        <v>4993.681713999351</v>
      </c>
      <c r="BK168" s="8">
        <v>6266.053200844411</v>
      </c>
      <c r="BL168" s="8">
        <v>6772.826480277426</v>
      </c>
      <c r="BM168" s="8">
        <v>7334.121581963247</v>
      </c>
      <c r="BN168" s="8">
        <v>7570.55891202227</v>
      </c>
      <c r="BO168" s="8">
        <v>8670.399444335972</v>
      </c>
      <c r="BP168" s="8">
        <v>7280.468132800858</v>
      </c>
      <c r="BQ168" s="8">
        <v>7508.5859876974655</v>
      </c>
      <c r="BR168" s="8">
        <v>7565.644494854818</v>
      </c>
      <c r="BS168" s="8">
        <v>7817.969629769964</v>
      </c>
      <c r="BT168" s="8">
        <v>10163.871534515929</v>
      </c>
      <c r="BU168" s="8">
        <v>8920.17221511231</v>
      </c>
      <c r="BV168" s="8">
        <v>8017.745528665702</v>
      </c>
      <c r="BW168" s="8">
        <v>7916.060617429269</v>
      </c>
      <c r="BX168" s="8">
        <v>9927.317376807603</v>
      </c>
      <c r="BY168" s="8">
        <v>10192.89825188415</v>
      </c>
      <c r="BZ168" s="8">
        <v>4461.349262661213</v>
      </c>
      <c r="CA168" s="8">
        <v>4468.749224902538</v>
      </c>
      <c r="CB168" s="8">
        <v>4473.8559684615175</v>
      </c>
      <c r="CC168" s="8">
        <v>4477.769476539805</v>
      </c>
      <c r="CD168" s="8">
        <v>4479.319075720938</v>
      </c>
      <c r="CE168" s="8">
        <v>4479.683976137661</v>
      </c>
      <c r="CF168" s="8">
        <v>4477.00245717424</v>
      </c>
      <c r="CG168" s="8">
        <v>4473.331891472219</v>
      </c>
      <c r="CH168" s="8">
        <v>4480.169844725053</v>
      </c>
      <c r="CI168" s="8">
        <v>4488.849334467843</v>
      </c>
      <c r="CJ168" s="8">
        <v>4500.012477676151</v>
      </c>
      <c r="CK168" s="8">
        <v>4515.861705308722</v>
      </c>
      <c r="CL168" s="8">
        <v>4535.417548925616</v>
      </c>
      <c r="CM168" s="8">
        <v>4560.761910751346</v>
      </c>
      <c r="CN168" s="8">
        <v>4591.506117920857</v>
      </c>
      <c r="CO168" s="8">
        <v>4629.499807571759</v>
      </c>
      <c r="CP168" s="8">
        <v>4674.868573718995</v>
      </c>
      <c r="CQ168" s="8">
        <v>4726.785564414167</v>
      </c>
      <c r="CR168" s="8">
        <v>4789.0691021810635</v>
      </c>
      <c r="CS168" s="8">
        <v>4859.834583397314</v>
      </c>
      <c r="CT168" s="8">
        <v>4940.278884443338</v>
      </c>
      <c r="CU168" s="8">
        <v>5029.103073028382</v>
      </c>
      <c r="CV168" s="8">
        <v>5124.918406422366</v>
      </c>
      <c r="CW168" s="8">
        <v>5229.487405843276</v>
      </c>
      <c r="CX168" s="8">
        <v>5339.660989881202</v>
      </c>
      <c r="CY168" s="8">
        <v>5457.046111915901</v>
      </c>
    </row>
    <row r="169" ht="15.75" customHeight="1">
      <c r="A169" s="10" t="s">
        <v>113</v>
      </c>
      <c r="B169" s="10" t="s">
        <v>66</v>
      </c>
      <c r="C169" s="11">
        <v>4117.289113716211</v>
      </c>
      <c r="D169" s="11">
        <v>4298.932740948219</v>
      </c>
      <c r="E169" s="11">
        <v>4464.063311159136</v>
      </c>
      <c r="F169" s="11">
        <v>4636.443516159799</v>
      </c>
      <c r="G169" s="11">
        <v>4923.408226587308</v>
      </c>
      <c r="H169" s="11">
        <v>5395.842760385856</v>
      </c>
      <c r="I169" s="11">
        <v>5560.570573108453</v>
      </c>
      <c r="J169" s="11">
        <v>5199.397795458113</v>
      </c>
      <c r="K169" s="11">
        <v>5491.799731977931</v>
      </c>
      <c r="L169" s="11">
        <v>6031.192698209565</v>
      </c>
      <c r="M169" s="11">
        <v>5590.878074104481</v>
      </c>
      <c r="N169" s="11">
        <v>5721.774257808256</v>
      </c>
      <c r="O169" s="11">
        <v>5938.961233384443</v>
      </c>
      <c r="P169" s="11">
        <v>6408.677154136836</v>
      </c>
      <c r="Q169" s="11">
        <v>6660.501273708484</v>
      </c>
      <c r="R169" s="11">
        <v>6805.493969503435</v>
      </c>
      <c r="S169" s="11">
        <v>6896.215093747358</v>
      </c>
      <c r="T169" s="11">
        <v>6792.404351133058</v>
      </c>
      <c r="U169" s="11">
        <v>7171.097079525287</v>
      </c>
      <c r="V169" s="11">
        <v>7159.115044247788</v>
      </c>
      <c r="W169" s="11">
        <v>6794.1160704584145</v>
      </c>
      <c r="X169" s="11">
        <v>7334.415241038767</v>
      </c>
      <c r="Y169" s="11">
        <v>7729.721715824169</v>
      </c>
      <c r="Z169" s="11">
        <v>8250.587837593115</v>
      </c>
      <c r="AA169" s="11">
        <v>7535.995363942581</v>
      </c>
      <c r="AB169" s="11">
        <v>6404.649579253643</v>
      </c>
      <c r="AC169" s="11">
        <v>6797.438819737049</v>
      </c>
      <c r="AD169" s="11">
        <v>7393.318523705466</v>
      </c>
      <c r="AE169" s="11">
        <v>7983.458933465332</v>
      </c>
      <c r="AF169" s="11">
        <v>7950.83557691147</v>
      </c>
      <c r="AG169" s="11">
        <v>7065.675306957708</v>
      </c>
      <c r="AH169" s="11">
        <v>6654.761979499934</v>
      </c>
      <c r="AI169" s="11">
        <v>5998.267273539461</v>
      </c>
      <c r="AJ169" s="11">
        <v>6629.186878991658</v>
      </c>
      <c r="AK169" s="11">
        <v>7671.12050127371</v>
      </c>
      <c r="AL169" s="11">
        <v>7937.94733728525</v>
      </c>
      <c r="AM169" s="11">
        <v>8340.80551497664</v>
      </c>
      <c r="AN169" s="11">
        <v>8478.447886609763</v>
      </c>
      <c r="AO169" s="11">
        <v>8442.904538265582</v>
      </c>
      <c r="AP169" s="11">
        <v>8298.213910586874</v>
      </c>
      <c r="AQ169" s="11">
        <v>8152.214321071123</v>
      </c>
      <c r="AR169" s="11">
        <v>7229.496915331587</v>
      </c>
      <c r="AS169" s="11">
        <v>7669.408781948352</v>
      </c>
      <c r="AT169" s="11">
        <v>8025.043644134301</v>
      </c>
      <c r="AU169" s="11">
        <v>8707.21413997513</v>
      </c>
      <c r="AV169" s="11">
        <v>8340.0</v>
      </c>
      <c r="AW169" s="11">
        <v>8783.000000000002</v>
      </c>
      <c r="AX169" s="11">
        <v>9377.0</v>
      </c>
      <c r="AY169" s="11">
        <v>10269.0</v>
      </c>
      <c r="AZ169" s="11">
        <v>11731.0</v>
      </c>
      <c r="BA169" s="11">
        <v>11542.0</v>
      </c>
      <c r="BB169" s="11">
        <v>12753.885990000002</v>
      </c>
      <c r="BC169" s="11">
        <v>12270.815000000002</v>
      </c>
      <c r="BD169" s="11">
        <v>12745.930020000002</v>
      </c>
      <c r="BE169" s="11">
        <v>13095.378680000002</v>
      </c>
      <c r="BF169" s="11">
        <v>14667.428500000002</v>
      </c>
      <c r="BG169" s="11">
        <v>14620.068099999997</v>
      </c>
      <c r="BH169" s="11">
        <v>14879.227699999998</v>
      </c>
      <c r="BI169" s="11">
        <v>14237.866539999999</v>
      </c>
      <c r="BJ169" s="11">
        <v>9591.863699999998</v>
      </c>
      <c r="BK169" s="11">
        <v>10110.55651</v>
      </c>
      <c r="BL169" s="11">
        <v>10462.392089999998</v>
      </c>
      <c r="BM169" s="11">
        <v>12447.159999999996</v>
      </c>
      <c r="BN169" s="11">
        <v>13069.543000000001</v>
      </c>
      <c r="BO169" s="11">
        <v>14881.717658985</v>
      </c>
      <c r="BP169" s="11">
        <v>14345.314347265</v>
      </c>
      <c r="BQ169" s="11">
        <v>14218.659233580001</v>
      </c>
      <c r="BR169" s="11">
        <v>14827.402678665</v>
      </c>
      <c r="BS169" s="11">
        <v>15270.643999999998</v>
      </c>
      <c r="BT169" s="11">
        <v>16820.823999999997</v>
      </c>
      <c r="BU169" s="11">
        <v>16811.667999999998</v>
      </c>
      <c r="BV169" s="11">
        <v>16394.519</v>
      </c>
      <c r="BW169" s="11">
        <v>16394.114</v>
      </c>
      <c r="BX169" s="11">
        <v>19017.273</v>
      </c>
      <c r="BY169" s="11">
        <v>19526.033203104715</v>
      </c>
      <c r="BZ169" s="11">
        <v>9876.759095843736</v>
      </c>
      <c r="CA169" s="11">
        <v>10078.180217950663</v>
      </c>
      <c r="CB169" s="11">
        <v>10288.792932893353</v>
      </c>
      <c r="CC169" s="11">
        <v>10512.562374819798</v>
      </c>
      <c r="CD169" s="11">
        <v>10748.004413588933</v>
      </c>
      <c r="CE169" s="11">
        <v>10999.429193860298</v>
      </c>
      <c r="CF169" s="11">
        <v>11263.714119888522</v>
      </c>
      <c r="CG169" s="11">
        <v>11547.280026576656</v>
      </c>
      <c r="CH169" s="11">
        <v>11879.753992505342</v>
      </c>
      <c r="CI169" s="11">
        <v>12241.123853906582</v>
      </c>
      <c r="CJ169" s="11">
        <v>12633.928951727808</v>
      </c>
      <c r="CK169" s="11">
        <v>13064.213535747142</v>
      </c>
      <c r="CL169" s="11">
        <v>13529.581575453078</v>
      </c>
      <c r="CM169" s="11">
        <v>14034.447773312859</v>
      </c>
      <c r="CN169" s="11">
        <v>14575.940291964915</v>
      </c>
      <c r="CO169" s="11">
        <v>15155.271181260672</v>
      </c>
      <c r="CP169" s="11">
        <v>15767.26993811308</v>
      </c>
      <c r="CQ169" s="11">
        <v>16401.599067397474</v>
      </c>
      <c r="CR169" s="11">
        <v>17056.576656647812</v>
      </c>
      <c r="CS169" s="11">
        <v>17711.916976812034</v>
      </c>
      <c r="CT169" s="11">
        <v>18350.820844437083</v>
      </c>
      <c r="CU169" s="11">
        <v>18945.26344055927</v>
      </c>
      <c r="CV169" s="11">
        <v>19462.517487599835</v>
      </c>
      <c r="CW169" s="11">
        <v>19875.27731851765</v>
      </c>
      <c r="CX169" s="11">
        <v>20142.151367910847</v>
      </c>
      <c r="CY169" s="11">
        <v>20237.58676461861</v>
      </c>
    </row>
    <row r="170" ht="15.75" customHeight="1">
      <c r="A170" s="5" t="s">
        <v>114</v>
      </c>
      <c r="B170" s="5" t="s">
        <v>62</v>
      </c>
      <c r="C170" s="8">
        <v>194.34370351222972</v>
      </c>
      <c r="D170" s="8">
        <v>202.91762053886302</v>
      </c>
      <c r="E170" s="8">
        <v>210.7120905630751</v>
      </c>
      <c r="F170" s="8">
        <v>218.8487568322526</v>
      </c>
      <c r="G170" s="8">
        <v>232.3940248621334</v>
      </c>
      <c r="H170" s="8">
        <v>254.6938134923792</v>
      </c>
      <c r="I170" s="8">
        <v>262.4692726140932</v>
      </c>
      <c r="J170" s="8">
        <v>245.4212457989415</v>
      </c>
      <c r="K170" s="8">
        <v>259.22316101254637</v>
      </c>
      <c r="L170" s="8">
        <v>284.68351218309766</v>
      </c>
      <c r="M170" s="8">
        <v>263.8998430270736</v>
      </c>
      <c r="N170" s="8">
        <v>270.07838633894903</v>
      </c>
      <c r="O170" s="8">
        <v>280.33001551103774</v>
      </c>
      <c r="P170" s="8">
        <v>302.50148054942156</v>
      </c>
      <c r="Q170" s="8">
        <v>314.388047336345</v>
      </c>
      <c r="R170" s="8">
        <v>321.23197223565313</v>
      </c>
      <c r="S170" s="8">
        <v>325.51417802334527</v>
      </c>
      <c r="T170" s="8">
        <v>320.6141179044656</v>
      </c>
      <c r="U170" s="8">
        <v>338.4891189782837</v>
      </c>
      <c r="V170" s="8">
        <v>337.9235446289659</v>
      </c>
      <c r="W170" s="8">
        <v>320.6949142400825</v>
      </c>
      <c r="X170" s="8">
        <v>346.1980399412545</v>
      </c>
      <c r="Y170" s="8">
        <v>364.8572407431183</v>
      </c>
      <c r="Z170" s="8">
        <v>389.44309039875805</v>
      </c>
      <c r="AA170" s="8">
        <v>355.71299664154265</v>
      </c>
      <c r="AB170" s="8">
        <v>302.3113715244408</v>
      </c>
      <c r="AC170" s="8">
        <v>320.8517541856916</v>
      </c>
      <c r="AD170" s="8">
        <v>348.9783844315984</v>
      </c>
      <c r="AE170" s="8">
        <v>376.83410931690764</v>
      </c>
      <c r="AF170" s="8">
        <v>375.29422621456325</v>
      </c>
      <c r="AG170" s="8">
        <v>333.51301524941175</v>
      </c>
      <c r="AH170" s="8">
        <v>314.11714197574736</v>
      </c>
      <c r="AI170" s="8">
        <v>283.12937090387976</v>
      </c>
      <c r="AJ170" s="8">
        <v>312.9099496671194</v>
      </c>
      <c r="AK170" s="8">
        <v>362.0911544296479</v>
      </c>
      <c r="AL170" s="8">
        <v>374.68587733462476</v>
      </c>
      <c r="AM170" s="8">
        <v>393.70153255832753</v>
      </c>
      <c r="AN170" s="8">
        <v>400.19850848704584</v>
      </c>
      <c r="AO170" s="8">
        <v>398.5207963415904</v>
      </c>
      <c r="AP170" s="8">
        <v>391.6911296191558</v>
      </c>
      <c r="AQ170" s="8">
        <v>384.79967746360245</v>
      </c>
      <c r="AR170" s="8">
        <v>341.24569984050504</v>
      </c>
      <c r="AS170" s="8">
        <v>362.01035809403106</v>
      </c>
      <c r="AT170" s="8">
        <v>378.79698499983425</v>
      </c>
      <c r="AU170" s="8">
        <v>410.9967011059543</v>
      </c>
      <c r="AV170" s="8">
        <v>393.6635107533313</v>
      </c>
      <c r="AW170" s="8">
        <v>434.65348159692337</v>
      </c>
      <c r="AX170" s="8">
        <v>402.3468786775432</v>
      </c>
      <c r="AY170" s="8">
        <v>350.303519652687</v>
      </c>
      <c r="AZ170" s="8">
        <v>407.7670358086026</v>
      </c>
      <c r="BA170" s="8">
        <v>354.492354457348</v>
      </c>
      <c r="BB170" s="8">
        <v>397.9593439359862</v>
      </c>
      <c r="BC170" s="8">
        <v>433.08653844029493</v>
      </c>
      <c r="BD170" s="8">
        <v>366.7432649125715</v>
      </c>
      <c r="BE170" s="8">
        <v>438.1257280840841</v>
      </c>
      <c r="BF170" s="8">
        <v>615.4397738139144</v>
      </c>
      <c r="BG170" s="8">
        <v>748.3257044478256</v>
      </c>
      <c r="BH170" s="8">
        <v>440.0888180062798</v>
      </c>
      <c r="BI170" s="8">
        <v>188.2116974915753</v>
      </c>
      <c r="BJ170" s="8">
        <v>180.14217261181238</v>
      </c>
      <c r="BK170" s="8">
        <v>246.22999546434252</v>
      </c>
      <c r="BL170" s="8">
        <v>225.69211704483058</v>
      </c>
      <c r="BM170" s="8">
        <v>303.4512169317625</v>
      </c>
      <c r="BN170" s="8">
        <v>335.3459113095513</v>
      </c>
      <c r="BO170" s="8">
        <v>384.07472212437676</v>
      </c>
      <c r="BP170" s="8">
        <v>442.9625271140603</v>
      </c>
      <c r="BQ170" s="8">
        <v>513.0559022432897</v>
      </c>
      <c r="BR170" s="8">
        <v>558.0683325668132</v>
      </c>
      <c r="BS170" s="8">
        <v>702.125138959578</v>
      </c>
      <c r="BT170" s="8">
        <v>487.10600248125115</v>
      </c>
      <c r="BU170" s="8">
        <v>614.2759113235787</v>
      </c>
      <c r="BV170" s="8">
        <v>752.0229668311014</v>
      </c>
      <c r="BW170" s="8">
        <v>587.9450340703223</v>
      </c>
      <c r="BX170" s="8">
        <v>491.3936348072481</v>
      </c>
      <c r="BY170" s="8">
        <v>504.5396587113535</v>
      </c>
      <c r="BZ170" s="8">
        <v>320.884328553675</v>
      </c>
      <c r="CA170" s="8">
        <v>329.3954835225559</v>
      </c>
      <c r="CB170" s="8">
        <v>337.9459649427954</v>
      </c>
      <c r="CC170" s="8">
        <v>346.63229618746846</v>
      </c>
      <c r="CD170" s="8">
        <v>355.31069165721055</v>
      </c>
      <c r="CE170" s="8">
        <v>364.0802108785647</v>
      </c>
      <c r="CF170" s="8">
        <v>372.7149860064492</v>
      </c>
      <c r="CG170" s="8">
        <v>381.39139803169746</v>
      </c>
      <c r="CH170" s="8">
        <v>391.2626531340902</v>
      </c>
      <c r="CI170" s="8">
        <v>401.36100541211636</v>
      </c>
      <c r="CJ170" s="8">
        <v>411.68155281868167</v>
      </c>
      <c r="CK170" s="8">
        <v>422.3696294106012</v>
      </c>
      <c r="CL170" s="8">
        <v>433.22334396915903</v>
      </c>
      <c r="CM170" s="8">
        <v>444.34524492726996</v>
      </c>
      <c r="CN170" s="8">
        <v>455.56019012560137</v>
      </c>
      <c r="CO170" s="8">
        <v>466.9052939993162</v>
      </c>
      <c r="CP170" s="8">
        <v>478.20948942652467</v>
      </c>
      <c r="CQ170" s="8">
        <v>489.1677652831859</v>
      </c>
      <c r="CR170" s="8">
        <v>499.9292314010563</v>
      </c>
      <c r="CS170" s="8">
        <v>510.00054610677034</v>
      </c>
      <c r="CT170" s="8">
        <v>519.1753137480628</v>
      </c>
      <c r="CU170" s="8">
        <v>526.9487209762156</v>
      </c>
      <c r="CV170" s="8">
        <v>532.7863784732035</v>
      </c>
      <c r="CW170" s="8">
        <v>536.5013092842928</v>
      </c>
      <c r="CX170" s="8">
        <v>537.4225031368042</v>
      </c>
      <c r="CY170" s="8">
        <v>535.4875327261252</v>
      </c>
    </row>
    <row r="171" ht="15.75" customHeight="1">
      <c r="A171" s="5" t="s">
        <v>114</v>
      </c>
      <c r="B171" s="5" t="s">
        <v>64</v>
      </c>
      <c r="C171" s="8">
        <v>252.0074275198837</v>
      </c>
      <c r="D171" s="8">
        <v>263.12531163242363</v>
      </c>
      <c r="E171" s="8">
        <v>273.2324790074599</v>
      </c>
      <c r="F171" s="8">
        <v>283.783375681888</v>
      </c>
      <c r="G171" s="8">
        <v>301.3476604494816</v>
      </c>
      <c r="H171" s="8">
        <v>330.264019793183</v>
      </c>
      <c r="I171" s="8">
        <v>340.3465355404753</v>
      </c>
      <c r="J171" s="8">
        <v>318.2401883610514</v>
      </c>
      <c r="K171" s="8">
        <v>336.1372701031889</v>
      </c>
      <c r="L171" s="8">
        <v>369.1519625593288</v>
      </c>
      <c r="M171" s="8">
        <v>342.2015705282106</v>
      </c>
      <c r="N171" s="8">
        <v>350.21334954500776</v>
      </c>
      <c r="O171" s="8">
        <v>363.5067398059548</v>
      </c>
      <c r="P171" s="8">
        <v>392.25670066238433</v>
      </c>
      <c r="Q171" s="8">
        <v>407.6701309093146</v>
      </c>
      <c r="R171" s="8">
        <v>416.5447168971514</v>
      </c>
      <c r="S171" s="8">
        <v>422.0974960464854</v>
      </c>
      <c r="T171" s="8">
        <v>415.7435389954717</v>
      </c>
      <c r="U171" s="8">
        <v>438.92223198175924</v>
      </c>
      <c r="V171" s="8">
        <v>438.18884605637544</v>
      </c>
      <c r="W171" s="8">
        <v>415.8483084133837</v>
      </c>
      <c r="X171" s="8">
        <v>448.91846703194756</v>
      </c>
      <c r="Y171" s="8">
        <v>473.1140396626747</v>
      </c>
      <c r="Z171" s="8">
        <v>504.99475724259105</v>
      </c>
      <c r="AA171" s="8">
        <v>461.25660671781503</v>
      </c>
      <c r="AB171" s="8">
        <v>392.0101843849444</v>
      </c>
      <c r="AC171" s="8">
        <v>416.0516843422716</v>
      </c>
      <c r="AD171" s="8">
        <v>452.52376758950624</v>
      </c>
      <c r="AE171" s="8">
        <v>488.64456514138897</v>
      </c>
      <c r="AF171" s="8">
        <v>486.6477832941257</v>
      </c>
      <c r="AG171" s="8">
        <v>432.4696684197696</v>
      </c>
      <c r="AH171" s="8">
        <v>407.3188452139628</v>
      </c>
      <c r="AI171" s="8">
        <v>367.13669199125746</v>
      </c>
      <c r="AJ171" s="8">
        <v>405.7534668522194</v>
      </c>
      <c r="AK171" s="8">
        <v>469.52722782592394</v>
      </c>
      <c r="AL171" s="8">
        <v>485.858931206318</v>
      </c>
      <c r="AM171" s="8">
        <v>510.516721857245</v>
      </c>
      <c r="AN171" s="8">
        <v>518.9414156387539</v>
      </c>
      <c r="AO171" s="8">
        <v>516.7659094903468</v>
      </c>
      <c r="AP171" s="8">
        <v>507.909812223318</v>
      </c>
      <c r="AQ171" s="8">
        <v>498.97359716612124</v>
      </c>
      <c r="AR171" s="8">
        <v>442.49671800463784</v>
      </c>
      <c r="AS171" s="8">
        <v>469.42245840801206</v>
      </c>
      <c r="AT171" s="8">
        <v>491.18984570595615</v>
      </c>
      <c r="AU171" s="8">
        <v>532.9435401973408</v>
      </c>
      <c r="AV171" s="8">
        <v>510.46741860175695</v>
      </c>
      <c r="AW171" s="8">
        <v>468.6502300087932</v>
      </c>
      <c r="AX171" s="8">
        <v>546.8413613283311</v>
      </c>
      <c r="AY171" s="8">
        <v>715.5962247021296</v>
      </c>
      <c r="AZ171" s="8">
        <v>670.4012766465466</v>
      </c>
      <c r="BA171" s="8">
        <v>621.08068773091</v>
      </c>
      <c r="BB171" s="8">
        <v>472.6116276227767</v>
      </c>
      <c r="BC171" s="8">
        <v>361.6607547313304</v>
      </c>
      <c r="BD171" s="8">
        <v>420.8530683147527</v>
      </c>
      <c r="BE171" s="8">
        <v>407.298640120365</v>
      </c>
      <c r="BF171" s="8">
        <v>443.2134801592823</v>
      </c>
      <c r="BG171" s="8">
        <v>447.61526053332875</v>
      </c>
      <c r="BH171" s="8">
        <v>526.7665825912416</v>
      </c>
      <c r="BI171" s="8">
        <v>459.8792826883631</v>
      </c>
      <c r="BJ171" s="8">
        <v>260.3473859967618</v>
      </c>
      <c r="BK171" s="8">
        <v>115.70157763414844</v>
      </c>
      <c r="BL171" s="8">
        <v>232.76161216541527</v>
      </c>
      <c r="BM171" s="8">
        <v>295.37852989692</v>
      </c>
      <c r="BN171" s="8">
        <v>248.98556938491302</v>
      </c>
      <c r="BO171" s="8">
        <v>276.0163516316511</v>
      </c>
      <c r="BP171" s="8">
        <v>365.22480673396916</v>
      </c>
      <c r="BQ171" s="8">
        <v>322.10136171025215</v>
      </c>
      <c r="BR171" s="8">
        <v>387.70437291008056</v>
      </c>
      <c r="BS171" s="8">
        <v>268.3260808216157</v>
      </c>
      <c r="BT171" s="8">
        <v>364.2672032480146</v>
      </c>
      <c r="BU171" s="8">
        <v>399.21182055512435</v>
      </c>
      <c r="BV171" s="8">
        <v>400.1177114532951</v>
      </c>
      <c r="BW171" s="8">
        <v>473.40971221815903</v>
      </c>
      <c r="BX171" s="8">
        <v>375.56470925575843</v>
      </c>
      <c r="BY171" s="8">
        <v>385.6120161309304</v>
      </c>
      <c r="BZ171" s="8">
        <v>451.280179229052</v>
      </c>
      <c r="CA171" s="8">
        <v>468.2713928814155</v>
      </c>
      <c r="CB171" s="8">
        <v>486.1080229808649</v>
      </c>
      <c r="CC171" s="8">
        <v>505.0025454232491</v>
      </c>
      <c r="CD171" s="8">
        <v>525.0312301890372</v>
      </c>
      <c r="CE171" s="8">
        <v>546.4430111223082</v>
      </c>
      <c r="CF171" s="8">
        <v>569.2945834665916</v>
      </c>
      <c r="CG171" s="8">
        <v>593.9187758464795</v>
      </c>
      <c r="CH171" s="8">
        <v>621.3138826204122</v>
      </c>
      <c r="CI171" s="8">
        <v>651.1070809950288</v>
      </c>
      <c r="CJ171" s="8">
        <v>683.5558190941993</v>
      </c>
      <c r="CK171" s="8">
        <v>719.0165076360208</v>
      </c>
      <c r="CL171" s="8">
        <v>757.593014996437</v>
      </c>
      <c r="CM171" s="8">
        <v>799.5528779948363</v>
      </c>
      <c r="CN171" s="8">
        <v>844.8975076196257</v>
      </c>
      <c r="CO171" s="8">
        <v>893.654183840481</v>
      </c>
      <c r="CP171" s="8">
        <v>945.5211520655939</v>
      </c>
      <c r="CQ171" s="8">
        <v>999.8308840526806</v>
      </c>
      <c r="CR171" s="8">
        <v>1055.8941301780796</v>
      </c>
      <c r="CS171" s="8">
        <v>1112.0806481088657</v>
      </c>
      <c r="CT171" s="8">
        <v>1166.3996017761165</v>
      </c>
      <c r="CU171" s="8">
        <v>1215.9754791211926</v>
      </c>
      <c r="CV171" s="8">
        <v>1257.2366408567468</v>
      </c>
      <c r="CW171" s="8">
        <v>1286.3573954371022</v>
      </c>
      <c r="CX171" s="8">
        <v>1298.8733173030014</v>
      </c>
      <c r="CY171" s="8">
        <v>1291.1382093363245</v>
      </c>
    </row>
    <row r="172" ht="15.75" customHeight="1">
      <c r="A172" s="5" t="s">
        <v>114</v>
      </c>
      <c r="B172" s="5" t="s">
        <v>65</v>
      </c>
      <c r="C172" s="8">
        <v>188.52102726993067</v>
      </c>
      <c r="D172" s="8">
        <v>196.83806361521337</v>
      </c>
      <c r="E172" s="8">
        <v>204.39900574728856</v>
      </c>
      <c r="F172" s="8">
        <v>212.2918916802841</v>
      </c>
      <c r="G172" s="8">
        <v>225.43133380004892</v>
      </c>
      <c r="H172" s="8">
        <v>247.0630048266933</v>
      </c>
      <c r="I172" s="8">
        <v>254.60550563649508</v>
      </c>
      <c r="J172" s="8">
        <v>238.0682498878648</v>
      </c>
      <c r="K172" s="8">
        <v>251.45664985831988</v>
      </c>
      <c r="L172" s="8">
        <v>276.1541907129094</v>
      </c>
      <c r="M172" s="8">
        <v>255.993215137565</v>
      </c>
      <c r="N172" s="8">
        <v>261.9866448764051</v>
      </c>
      <c r="O172" s="8">
        <v>271.93112791231124</v>
      </c>
      <c r="P172" s="8">
        <v>293.4383200136105</v>
      </c>
      <c r="Q172" s="8">
        <v>304.96875676502515</v>
      </c>
      <c r="R172" s="8">
        <v>311.6076327834326</v>
      </c>
      <c r="S172" s="8">
        <v>315.76154062550563</v>
      </c>
      <c r="T172" s="8">
        <v>311.0082898095486</v>
      </c>
      <c r="U172" s="8">
        <v>328.3477430770698</v>
      </c>
      <c r="V172" s="8">
        <v>327.79911373943753</v>
      </c>
      <c r="W172" s="8">
        <v>311.08666542921037</v>
      </c>
      <c r="X172" s="8">
        <v>335.82569925891494</v>
      </c>
      <c r="Y172" s="8">
        <v>353.925857070212</v>
      </c>
      <c r="Z172" s="8">
        <v>377.7750971002272</v>
      </c>
      <c r="AA172" s="8">
        <v>345.0555810567286</v>
      </c>
      <c r="AB172" s="8">
        <v>293.25390679087695</v>
      </c>
      <c r="AC172" s="8">
        <v>311.23880633796557</v>
      </c>
      <c r="AD172" s="8">
        <v>338.52274264139294</v>
      </c>
      <c r="AE172" s="8">
        <v>365.54389010242505</v>
      </c>
      <c r="AF172" s="8">
        <v>364.0501429982833</v>
      </c>
      <c r="AG172" s="8">
        <v>323.5207269720194</v>
      </c>
      <c r="AH172" s="8">
        <v>304.70596792262984</v>
      </c>
      <c r="AI172" s="8">
        <v>274.64661261706266</v>
      </c>
      <c r="AJ172" s="8">
        <v>303.53494395827187</v>
      </c>
      <c r="AK172" s="8">
        <v>351.2426446794389</v>
      </c>
      <c r="AL172" s="8">
        <v>363.46002068553605</v>
      </c>
      <c r="AM172" s="8">
        <v>381.90595328945847</v>
      </c>
      <c r="AN172" s="8">
        <v>388.20827517637724</v>
      </c>
      <c r="AO172" s="8">
        <v>386.5808284857538</v>
      </c>
      <c r="AP172" s="8">
        <v>379.9557834590513</v>
      </c>
      <c r="AQ172" s="8">
        <v>373.27080413496043</v>
      </c>
      <c r="AR172" s="8">
        <v>331.02173480670615</v>
      </c>
      <c r="AS172" s="8">
        <v>351.1642690597772</v>
      </c>
      <c r="AT172" s="8">
        <v>367.44795662714887</v>
      </c>
      <c r="AU172" s="8">
        <v>398.68294622764233</v>
      </c>
      <c r="AV172" s="8">
        <v>381.8690706449117</v>
      </c>
      <c r="AW172" s="8">
        <v>364.69628839428333</v>
      </c>
      <c r="AX172" s="8">
        <v>396.81175999412596</v>
      </c>
      <c r="AY172" s="8">
        <v>427.10025564518344</v>
      </c>
      <c r="AZ172" s="8">
        <v>430.83168754485075</v>
      </c>
      <c r="BA172" s="8">
        <v>455.4269578117419</v>
      </c>
      <c r="BB172" s="8">
        <v>418.03402844123707</v>
      </c>
      <c r="BC172" s="8">
        <v>370.50370582837473</v>
      </c>
      <c r="BD172" s="8">
        <v>407.0336647726758</v>
      </c>
      <c r="BE172" s="8">
        <v>528.1234417955509</v>
      </c>
      <c r="BF172" s="8">
        <v>467.24336302680314</v>
      </c>
      <c r="BG172" s="8">
        <v>501.55917501884545</v>
      </c>
      <c r="BH172" s="8">
        <v>716.1851174024781</v>
      </c>
      <c r="BI172" s="8">
        <v>664.0072758200615</v>
      </c>
      <c r="BJ172" s="8">
        <v>618.0055853914258</v>
      </c>
      <c r="BK172" s="8">
        <v>660.2331839015092</v>
      </c>
      <c r="BL172" s="8">
        <v>698.0540567897538</v>
      </c>
      <c r="BM172" s="8">
        <v>596.8932531713175</v>
      </c>
      <c r="BN172" s="8">
        <v>459.3525193055357</v>
      </c>
      <c r="BO172" s="8">
        <v>535.9643098689721</v>
      </c>
      <c r="BP172" s="8">
        <v>417.48181120697046</v>
      </c>
      <c r="BQ172" s="8">
        <v>501.4534044314583</v>
      </c>
      <c r="BR172" s="8">
        <v>524.8494758781062</v>
      </c>
      <c r="BS172" s="8">
        <v>509.1967802188066</v>
      </c>
      <c r="BT172" s="8">
        <v>665.6747942707341</v>
      </c>
      <c r="BU172" s="8">
        <v>771.8572681212969</v>
      </c>
      <c r="BV172" s="8">
        <v>766.9183217156035</v>
      </c>
      <c r="BW172" s="8">
        <v>739.6892537115181</v>
      </c>
      <c r="BX172" s="8">
        <v>739.2276559369936</v>
      </c>
      <c r="BY172" s="8">
        <v>759.0038674040702</v>
      </c>
      <c r="BZ172" s="8">
        <v>607.3172354075687</v>
      </c>
      <c r="CA172" s="8">
        <v>614.1782854039375</v>
      </c>
      <c r="CB172" s="8">
        <v>620.7649026518266</v>
      </c>
      <c r="CC172" s="8">
        <v>627.1280646571577</v>
      </c>
      <c r="CD172" s="8">
        <v>633.0910143765541</v>
      </c>
      <c r="CE172" s="8">
        <v>638.6883037364823</v>
      </c>
      <c r="CF172" s="8">
        <v>643.6479783900686</v>
      </c>
      <c r="CG172" s="8">
        <v>648.0641859781354</v>
      </c>
      <c r="CH172" s="8">
        <v>652.9582484185194</v>
      </c>
      <c r="CI172" s="8">
        <v>657.3757853888274</v>
      </c>
      <c r="CJ172" s="8">
        <v>661.2624382745453</v>
      </c>
      <c r="CK172" s="8">
        <v>664.7232632109262</v>
      </c>
      <c r="CL172" s="8">
        <v>667.5531893733823</v>
      </c>
      <c r="CM172" s="8">
        <v>669.8653225502858</v>
      </c>
      <c r="CN172" s="8">
        <v>671.5388123963239</v>
      </c>
      <c r="CO172" s="8">
        <v>672.6974976847996</v>
      </c>
      <c r="CP172" s="8">
        <v>673.3082238876814</v>
      </c>
      <c r="CQ172" s="8">
        <v>673.2550954031867</v>
      </c>
      <c r="CR172" s="8">
        <v>672.9235963196988</v>
      </c>
      <c r="CS172" s="8">
        <v>672.1243864783464</v>
      </c>
      <c r="CT172" s="8">
        <v>671.0060020861965</v>
      </c>
      <c r="CU172" s="8">
        <v>669.4718882187626</v>
      </c>
      <c r="CV172" s="8">
        <v>667.4328423089573</v>
      </c>
      <c r="CW172" s="8">
        <v>665.1600404160599</v>
      </c>
      <c r="CX172" s="8">
        <v>662.4264034488915</v>
      </c>
      <c r="CY172" s="8">
        <v>659.5472456605785</v>
      </c>
    </row>
    <row r="173" ht="15.75" customHeight="1">
      <c r="A173" s="10" t="s">
        <v>114</v>
      </c>
      <c r="B173" s="10" t="s">
        <v>66</v>
      </c>
      <c r="C173" s="11">
        <v>634.8721583020441</v>
      </c>
      <c r="D173" s="11">
        <v>662.8809957865001</v>
      </c>
      <c r="E173" s="11">
        <v>688.3435753178236</v>
      </c>
      <c r="F173" s="11">
        <v>714.9240241944246</v>
      </c>
      <c r="G173" s="11">
        <v>759.173019111664</v>
      </c>
      <c r="H173" s="11">
        <v>832.0208381122554</v>
      </c>
      <c r="I173" s="11">
        <v>857.4213137910635</v>
      </c>
      <c r="J173" s="11">
        <v>801.7296840478577</v>
      </c>
      <c r="K173" s="11">
        <v>846.8170809740552</v>
      </c>
      <c r="L173" s="11">
        <v>929.9896654553359</v>
      </c>
      <c r="M173" s="11">
        <v>862.0946286928491</v>
      </c>
      <c r="N173" s="11">
        <v>882.2783807603619</v>
      </c>
      <c r="O173" s="11">
        <v>915.7678832293038</v>
      </c>
      <c r="P173" s="11">
        <v>988.1965012254163</v>
      </c>
      <c r="Q173" s="11">
        <v>1027.0269350106846</v>
      </c>
      <c r="R173" s="11">
        <v>1049.384321916237</v>
      </c>
      <c r="S173" s="11">
        <v>1063.3732146953362</v>
      </c>
      <c r="T173" s="11">
        <v>1047.3659467094858</v>
      </c>
      <c r="U173" s="11">
        <v>1105.7590940371128</v>
      </c>
      <c r="V173" s="11">
        <v>1103.9115044247787</v>
      </c>
      <c r="W173" s="11">
        <v>1047.6298880826766</v>
      </c>
      <c r="X173" s="11">
        <v>1130.9422062321169</v>
      </c>
      <c r="Y173" s="11">
        <v>1191.8971374760051</v>
      </c>
      <c r="Z173" s="11">
        <v>1272.2129447415764</v>
      </c>
      <c r="AA173" s="11">
        <v>1162.0251844160864</v>
      </c>
      <c r="AB173" s="11">
        <v>987.5754627002622</v>
      </c>
      <c r="AC173" s="11">
        <v>1048.1422448659287</v>
      </c>
      <c r="AD173" s="11">
        <v>1140.0248946624974</v>
      </c>
      <c r="AE173" s="11">
        <v>1231.0225645607215</v>
      </c>
      <c r="AF173" s="11">
        <v>1225.9921525069722</v>
      </c>
      <c r="AG173" s="11">
        <v>1089.5034106412008</v>
      </c>
      <c r="AH173" s="11">
        <v>1026.14195511234</v>
      </c>
      <c r="AI173" s="11">
        <v>924.9126755121999</v>
      </c>
      <c r="AJ173" s="11">
        <v>1022.1983604776108</v>
      </c>
      <c r="AK173" s="11">
        <v>1182.8610269350106</v>
      </c>
      <c r="AL173" s="11">
        <v>1224.0048292264787</v>
      </c>
      <c r="AM173" s="11">
        <v>1286.124207705031</v>
      </c>
      <c r="AN173" s="11">
        <v>1307.348199302177</v>
      </c>
      <c r="AO173" s="11">
        <v>1301.867534317691</v>
      </c>
      <c r="AP173" s="11">
        <v>1279.5567253015251</v>
      </c>
      <c r="AQ173" s="11">
        <v>1257.0440787646842</v>
      </c>
      <c r="AR173" s="11">
        <v>1114.7641526518491</v>
      </c>
      <c r="AS173" s="11">
        <v>1182.5970855618202</v>
      </c>
      <c r="AT173" s="11">
        <v>1237.4347873329393</v>
      </c>
      <c r="AU173" s="11">
        <v>1342.6231875309375</v>
      </c>
      <c r="AV173" s="11">
        <v>1286.0</v>
      </c>
      <c r="AW173" s="11">
        <v>1268.0</v>
      </c>
      <c r="AX173" s="11">
        <v>1346.0000000000005</v>
      </c>
      <c r="AY173" s="11">
        <v>1493.0</v>
      </c>
      <c r="AZ173" s="11">
        <v>1509.0</v>
      </c>
      <c r="BA173" s="11">
        <v>1430.9999999999998</v>
      </c>
      <c r="BB173" s="11">
        <v>1288.605</v>
      </c>
      <c r="BC173" s="11">
        <v>1165.250999</v>
      </c>
      <c r="BD173" s="11">
        <v>1194.629998</v>
      </c>
      <c r="BE173" s="11">
        <v>1373.54781</v>
      </c>
      <c r="BF173" s="11">
        <v>1525.8966169999997</v>
      </c>
      <c r="BG173" s="11">
        <v>1697.5001399999999</v>
      </c>
      <c r="BH173" s="11">
        <v>1683.0405179999993</v>
      </c>
      <c r="BI173" s="11">
        <v>1312.098256</v>
      </c>
      <c r="BJ173" s="11">
        <v>1058.495144</v>
      </c>
      <c r="BK173" s="11">
        <v>1022.1647570000001</v>
      </c>
      <c r="BL173" s="11">
        <v>1156.5077859999997</v>
      </c>
      <c r="BM173" s="11">
        <v>1195.723</v>
      </c>
      <c r="BN173" s="11">
        <v>1043.684</v>
      </c>
      <c r="BO173" s="11">
        <v>1196.055383625</v>
      </c>
      <c r="BP173" s="11">
        <v>1225.669145055</v>
      </c>
      <c r="BQ173" s="11">
        <v>1336.610668385</v>
      </c>
      <c r="BR173" s="11">
        <v>1470.622181355</v>
      </c>
      <c r="BS173" s="11">
        <v>1479.6480000000004</v>
      </c>
      <c r="BT173" s="11">
        <v>1517.0479999999998</v>
      </c>
      <c r="BU173" s="11">
        <v>1785.3449999999998</v>
      </c>
      <c r="BV173" s="11">
        <v>1919.059</v>
      </c>
      <c r="BW173" s="11">
        <v>1801.0439999999994</v>
      </c>
      <c r="BX173" s="11">
        <v>1606.1860000000001</v>
      </c>
      <c r="BY173" s="11">
        <v>1649.1555422463541</v>
      </c>
      <c r="BZ173" s="11">
        <v>1379.4817431902957</v>
      </c>
      <c r="CA173" s="11">
        <v>1411.8451618079089</v>
      </c>
      <c r="CB173" s="11">
        <v>1444.8188905754869</v>
      </c>
      <c r="CC173" s="11">
        <v>1478.7629062678752</v>
      </c>
      <c r="CD173" s="11">
        <v>1513.4329362228018</v>
      </c>
      <c r="CE173" s="11">
        <v>1549.2115257373553</v>
      </c>
      <c r="CF173" s="11">
        <v>1585.6575478631094</v>
      </c>
      <c r="CG173" s="11">
        <v>1623.3743598563124</v>
      </c>
      <c r="CH173" s="11">
        <v>1665.5347841730218</v>
      </c>
      <c r="CI173" s="11">
        <v>1709.8438717959725</v>
      </c>
      <c r="CJ173" s="11">
        <v>1756.4998101874262</v>
      </c>
      <c r="CK173" s="11">
        <v>1806.1094002575483</v>
      </c>
      <c r="CL173" s="11">
        <v>1858.3695483389783</v>
      </c>
      <c r="CM173" s="11">
        <v>1913.763445472392</v>
      </c>
      <c r="CN173" s="11">
        <v>1971.996510141551</v>
      </c>
      <c r="CO173" s="11">
        <v>2033.2569755245968</v>
      </c>
      <c r="CP173" s="11">
        <v>2097.0388653798</v>
      </c>
      <c r="CQ173" s="11">
        <v>2162.253744739053</v>
      </c>
      <c r="CR173" s="11">
        <v>2228.746957898835</v>
      </c>
      <c r="CS173" s="11">
        <v>2294.2055806939825</v>
      </c>
      <c r="CT173" s="11">
        <v>2356.5809176103758</v>
      </c>
      <c r="CU173" s="11">
        <v>2412.396088316171</v>
      </c>
      <c r="CV173" s="11">
        <v>2457.4558616389077</v>
      </c>
      <c r="CW173" s="11">
        <v>2488.018745137455</v>
      </c>
      <c r="CX173" s="11">
        <v>2498.722223888697</v>
      </c>
      <c r="CY173" s="11">
        <v>2486.172987723028</v>
      </c>
    </row>
    <row r="174" ht="15.75" customHeight="1">
      <c r="A174" s="5" t="s">
        <v>115</v>
      </c>
      <c r="B174" s="5" t="s">
        <v>62</v>
      </c>
      <c r="C174" s="8">
        <v>13.193572963768673</v>
      </c>
      <c r="D174" s="8">
        <v>13.775637614343095</v>
      </c>
      <c r="E174" s="8">
        <v>14.304787296683479</v>
      </c>
      <c r="F174" s="8">
        <v>14.857167940687587</v>
      </c>
      <c r="G174" s="8">
        <v>15.776726839876668</v>
      </c>
      <c r="H174" s="8">
        <v>17.290611174962695</v>
      </c>
      <c r="I174" s="8">
        <v>17.818470248321756</v>
      </c>
      <c r="J174" s="8">
        <v>16.661116644324835</v>
      </c>
      <c r="K174" s="8">
        <v>17.59809876476171</v>
      </c>
      <c r="L174" s="8">
        <v>19.32654684299185</v>
      </c>
      <c r="M174" s="8">
        <v>17.915588574165938</v>
      </c>
      <c r="N174" s="8">
        <v>18.33503649309429</v>
      </c>
      <c r="O174" s="8">
        <v>19.030997386270027</v>
      </c>
      <c r="P174" s="8">
        <v>20.536170110732154</v>
      </c>
      <c r="Q174" s="8">
        <v>21.34312337630124</v>
      </c>
      <c r="R174" s="8">
        <v>21.807742609575723</v>
      </c>
      <c r="S174" s="8">
        <v>22.098452282617604</v>
      </c>
      <c r="T174" s="8">
        <v>21.765797817682888</v>
      </c>
      <c r="U174" s="8">
        <v>22.979292912367143</v>
      </c>
      <c r="V174" s="8">
        <v>22.94089729517293</v>
      </c>
      <c r="W174" s="8">
        <v>21.77128290585349</v>
      </c>
      <c r="X174" s="8">
        <v>23.5026348542916</v>
      </c>
      <c r="Y174" s="8">
        <v>24.769367569455223</v>
      </c>
      <c r="Z174" s="8">
        <v>26.438447634544737</v>
      </c>
      <c r="AA174" s="8">
        <v>24.14858464944126</v>
      </c>
      <c r="AB174" s="8">
        <v>20.523264020918976</v>
      </c>
      <c r="AC174" s="8">
        <v>21.781930429949362</v>
      </c>
      <c r="AD174" s="8">
        <v>23.691386417809355</v>
      </c>
      <c r="AE174" s="8">
        <v>25.58245122768557</v>
      </c>
      <c r="AF174" s="8">
        <v>25.47791190019881</v>
      </c>
      <c r="AG174" s="8">
        <v>22.641476011507155</v>
      </c>
      <c r="AH174" s="8">
        <v>21.32473219831746</v>
      </c>
      <c r="AI174" s="8">
        <v>19.221039558769103</v>
      </c>
      <c r="AJ174" s="8">
        <v>21.242778528003765</v>
      </c>
      <c r="AK174" s="8">
        <v>24.581583962673452</v>
      </c>
      <c r="AL174" s="8">
        <v>25.436612412796634</v>
      </c>
      <c r="AM174" s="8">
        <v>26.72754404635997</v>
      </c>
      <c r="AN174" s="8">
        <v>27.168609665725402</v>
      </c>
      <c r="AO174" s="8">
        <v>27.054713423124088</v>
      </c>
      <c r="AP174" s="8">
        <v>26.59106214658559</v>
      </c>
      <c r="AQ174" s="8">
        <v>26.123216390857817</v>
      </c>
      <c r="AR174" s="8">
        <v>23.166431214658257</v>
      </c>
      <c r="AS174" s="8">
        <v>24.57609887450285</v>
      </c>
      <c r="AT174" s="8">
        <v>25.715706605006652</v>
      </c>
      <c r="AU174" s="8">
        <v>27.901675567114033</v>
      </c>
      <c r="AV174" s="8">
        <v>26.724962828397327</v>
      </c>
      <c r="AW174" s="8">
        <v>34.837042810435534</v>
      </c>
      <c r="AX174" s="8">
        <v>38.05299894550448</v>
      </c>
      <c r="AY174" s="8">
        <v>38.83239703974763</v>
      </c>
      <c r="AZ174" s="8">
        <v>37.381664558710554</v>
      </c>
      <c r="BA174" s="8">
        <v>42.02593024649346</v>
      </c>
      <c r="BB174" s="8">
        <v>49.76104371161428</v>
      </c>
      <c r="BC174" s="8">
        <v>58.74587474769535</v>
      </c>
      <c r="BD174" s="8">
        <v>58.6046464652692</v>
      </c>
      <c r="BE174" s="8">
        <v>64.85488934236858</v>
      </c>
      <c r="BF174" s="8">
        <v>60.12402375675364</v>
      </c>
      <c r="BG174" s="8">
        <v>65.17160692644971</v>
      </c>
      <c r="BH174" s="8">
        <v>50.5650466387132</v>
      </c>
      <c r="BI174" s="8">
        <v>29.860938226778828</v>
      </c>
      <c r="BJ174" s="8">
        <v>33.4499998713823</v>
      </c>
      <c r="BK174" s="8">
        <v>29.480934486311902</v>
      </c>
      <c r="BL174" s="8">
        <v>30.00549559453033</v>
      </c>
      <c r="BM174" s="8">
        <v>31.606510973769595</v>
      </c>
      <c r="BN174" s="8">
        <v>30.03748401037832</v>
      </c>
      <c r="BO174" s="8">
        <v>28.002378651654347</v>
      </c>
      <c r="BP174" s="8">
        <v>35.78640967598437</v>
      </c>
      <c r="BQ174" s="8">
        <v>35.61039072016922</v>
      </c>
      <c r="BR174" s="8">
        <v>33.81998684498906</v>
      </c>
      <c r="BS174" s="8">
        <v>44.28539348523835</v>
      </c>
      <c r="BT174" s="8">
        <v>26.802164578898605</v>
      </c>
      <c r="BU174" s="8">
        <v>33.083676107143745</v>
      </c>
      <c r="BV174" s="8">
        <v>35.12081641409919</v>
      </c>
      <c r="BW174" s="8">
        <v>36.85204046074385</v>
      </c>
      <c r="BX174" s="8">
        <v>37.16491506458285</v>
      </c>
      <c r="BY174" s="8">
        <v>38.159170641427465</v>
      </c>
      <c r="BZ174" s="8">
        <v>22.394815362532427</v>
      </c>
      <c r="CA174" s="8">
        <v>22.825303851982426</v>
      </c>
      <c r="CB174" s="8">
        <v>23.239290896335206</v>
      </c>
      <c r="CC174" s="8">
        <v>23.64255865907444</v>
      </c>
      <c r="CD174" s="8">
        <v>24.02245413338278</v>
      </c>
      <c r="CE174" s="8">
        <v>24.385130047282928</v>
      </c>
      <c r="CF174" s="8">
        <v>24.712037975199564</v>
      </c>
      <c r="CG174" s="8">
        <v>25.015909710338292</v>
      </c>
      <c r="CH174" s="8">
        <v>25.38470447185182</v>
      </c>
      <c r="CI174" s="8">
        <v>25.744543177078413</v>
      </c>
      <c r="CJ174" s="8">
        <v>26.0964647155879</v>
      </c>
      <c r="CK174" s="8">
        <v>26.454291282835584</v>
      </c>
      <c r="CL174" s="8">
        <v>26.807054182784213</v>
      </c>
      <c r="CM174" s="8">
        <v>27.16912882647648</v>
      </c>
      <c r="CN174" s="8">
        <v>27.536351883450607</v>
      </c>
      <c r="CO174" s="8">
        <v>27.923755366347905</v>
      </c>
      <c r="CP174" s="8">
        <v>28.33412935295246</v>
      </c>
      <c r="CQ174" s="8">
        <v>28.764219819218397</v>
      </c>
      <c r="CR174" s="8">
        <v>29.249215096049284</v>
      </c>
      <c r="CS174" s="8">
        <v>29.78030969005249</v>
      </c>
      <c r="CT174" s="8">
        <v>30.374447140468874</v>
      </c>
      <c r="CU174" s="8">
        <v>31.029739685101504</v>
      </c>
      <c r="CV174" s="8">
        <v>31.744411404624316</v>
      </c>
      <c r="CW174" s="8">
        <v>32.542614310049885</v>
      </c>
      <c r="CX174" s="8">
        <v>33.409926372770315</v>
      </c>
      <c r="CY174" s="8">
        <v>34.370700056252645</v>
      </c>
      <c r="CZ174" s="16"/>
    </row>
    <row r="175" ht="15.75" customHeight="1">
      <c r="A175" s="5" t="s">
        <v>115</v>
      </c>
      <c r="B175" s="5" t="s">
        <v>64</v>
      </c>
      <c r="C175" s="8">
        <v>14.252102806076223</v>
      </c>
      <c r="D175" s="8">
        <v>14.88086692194919</v>
      </c>
      <c r="E175" s="8">
        <v>15.452470663651889</v>
      </c>
      <c r="F175" s="8">
        <v>16.049169203770806</v>
      </c>
      <c r="G175" s="8">
        <v>17.042504974412687</v>
      </c>
      <c r="H175" s="8">
        <v>18.67784933786943</v>
      </c>
      <c r="I175" s="8">
        <v>19.24805892410456</v>
      </c>
      <c r="J175" s="8">
        <v>17.997850008563354</v>
      </c>
      <c r="K175" s="8">
        <v>19.010006878017396</v>
      </c>
      <c r="L175" s="8">
        <v>20.877129587957246</v>
      </c>
      <c r="M175" s="8">
        <v>19.352969123039014</v>
      </c>
      <c r="N175" s="8">
        <v>19.806069649998474</v>
      </c>
      <c r="O175" s="8">
        <v>20.557867985884275</v>
      </c>
      <c r="P175" s="8">
        <v>22.183801799934937</v>
      </c>
      <c r="Q175" s="8">
        <v>23.05549750603155</v>
      </c>
      <c r="R175" s="8">
        <v>23.55739347435587</v>
      </c>
      <c r="S175" s="8">
        <v>23.871426993425462</v>
      </c>
      <c r="T175" s="8">
        <v>23.512083421659923</v>
      </c>
      <c r="U175" s="8">
        <v>24.822938100040318</v>
      </c>
      <c r="V175" s="8">
        <v>24.781461974880184</v>
      </c>
      <c r="W175" s="8">
        <v>23.518008582397087</v>
      </c>
      <c r="X175" s="8">
        <v>25.388268142138962</v>
      </c>
      <c r="Y175" s="8">
        <v>26.756631733556517</v>
      </c>
      <c r="Z175" s="8">
        <v>28.55962329198826</v>
      </c>
      <c r="AA175" s="8">
        <v>26.086042953656523</v>
      </c>
      <c r="AB175" s="8">
        <v>22.16986024525926</v>
      </c>
      <c r="AC175" s="8">
        <v>23.52951036500452</v>
      </c>
      <c r="AD175" s="8">
        <v>25.592163379270715</v>
      </c>
      <c r="AE175" s="8">
        <v>27.63494967812408</v>
      </c>
      <c r="AF175" s="8">
        <v>27.522023085251107</v>
      </c>
      <c r="AG175" s="8">
        <v>24.45801790640451</v>
      </c>
      <c r="AH175" s="8">
        <v>23.035630790618715</v>
      </c>
      <c r="AI175" s="8">
        <v>20.763157378483598</v>
      </c>
      <c r="AJ175" s="8">
        <v>22.94710191842817</v>
      </c>
      <c r="AK175" s="8">
        <v>26.553782113025438</v>
      </c>
      <c r="AL175" s="8">
        <v>27.477410110288947</v>
      </c>
      <c r="AM175" s="8">
        <v>28.871914116723392</v>
      </c>
      <c r="AN175" s="8">
        <v>29.348366747764604</v>
      </c>
      <c r="AO175" s="8">
        <v>29.225332527751764</v>
      </c>
      <c r="AP175" s="8">
        <v>28.724482176028122</v>
      </c>
      <c r="AQ175" s="8">
        <v>28.219100819034885</v>
      </c>
      <c r="AR175" s="8">
        <v>25.025090642837615</v>
      </c>
      <c r="AS175" s="8">
        <v>26.547856952288274</v>
      </c>
      <c r="AT175" s="8">
        <v>27.77889623015043</v>
      </c>
      <c r="AU175" s="8">
        <v>30.140247053342975</v>
      </c>
      <c r="AV175" s="8">
        <v>28.86912580578825</v>
      </c>
      <c r="AW175" s="8">
        <v>27.614263586181654</v>
      </c>
      <c r="AX175" s="8">
        <v>25.88270599210607</v>
      </c>
      <c r="AY175" s="8">
        <v>36.16011034203227</v>
      </c>
      <c r="AZ175" s="8">
        <v>40.94098525742006</v>
      </c>
      <c r="BA175" s="8">
        <v>38.91287357254675</v>
      </c>
      <c r="BB175" s="8">
        <v>24.642150895208907</v>
      </c>
      <c r="BC175" s="8">
        <v>17.874019819190476</v>
      </c>
      <c r="BD175" s="8">
        <v>28.701638626612333</v>
      </c>
      <c r="BE175" s="8">
        <v>23.377006830883836</v>
      </c>
      <c r="BF175" s="8">
        <v>21.826094923509345</v>
      </c>
      <c r="BG175" s="8">
        <v>26.082078131715654</v>
      </c>
      <c r="BH175" s="8">
        <v>22.63236771058191</v>
      </c>
      <c r="BI175" s="8">
        <v>23.119463661059697</v>
      </c>
      <c r="BJ175" s="8">
        <v>12.887951110756628</v>
      </c>
      <c r="BK175" s="8">
        <v>13.208912419454522</v>
      </c>
      <c r="BL175" s="8">
        <v>16.300561697590663</v>
      </c>
      <c r="BM175" s="8">
        <v>18.02515956576009</v>
      </c>
      <c r="BN175" s="8">
        <v>15.68954315287553</v>
      </c>
      <c r="BO175" s="8">
        <v>16.965317144818258</v>
      </c>
      <c r="BP175" s="8">
        <v>10.44009128849184</v>
      </c>
      <c r="BQ175" s="8">
        <v>11.636430897516927</v>
      </c>
      <c r="BR175" s="8">
        <v>7.6075471560432835</v>
      </c>
      <c r="BS175" s="8">
        <v>7.087899927856905</v>
      </c>
      <c r="BT175" s="8">
        <v>6.036692424905509</v>
      </c>
      <c r="BU175" s="8">
        <v>8.294134378475311</v>
      </c>
      <c r="BV175" s="8">
        <v>4.887778628859113</v>
      </c>
      <c r="BW175" s="8">
        <v>3.332609478508684</v>
      </c>
      <c r="BX175" s="8">
        <v>5.0148560740508215</v>
      </c>
      <c r="BY175" s="8">
        <v>5.1490161712832165</v>
      </c>
      <c r="BZ175" s="8">
        <v>32.41345801066245</v>
      </c>
      <c r="CA175" s="8">
        <v>33.19180856444268</v>
      </c>
      <c r="CB175" s="8">
        <v>33.95704504721857</v>
      </c>
      <c r="CC175" s="8">
        <v>34.714221568651965</v>
      </c>
      <c r="CD175" s="8">
        <v>35.45445514324456</v>
      </c>
      <c r="CE175" s="8">
        <v>36.18292990306577</v>
      </c>
      <c r="CF175" s="8">
        <v>36.8858805681532</v>
      </c>
      <c r="CG175" s="8">
        <v>37.57321269698264</v>
      </c>
      <c r="CH175" s="8">
        <v>38.31349835657579</v>
      </c>
      <c r="CI175" s="8">
        <v>39.0505405224917</v>
      </c>
      <c r="CJ175" s="8">
        <v>39.785251876154234</v>
      </c>
      <c r="CK175" s="8">
        <v>40.52846415147428</v>
      </c>
      <c r="CL175" s="8">
        <v>41.271284025905516</v>
      </c>
      <c r="CM175" s="8">
        <v>42.024552258150834</v>
      </c>
      <c r="CN175" s="8">
        <v>42.78408235628217</v>
      </c>
      <c r="CO175" s="8">
        <v>43.56074417902573</v>
      </c>
      <c r="CP175" s="8">
        <v>44.35524694876108</v>
      </c>
      <c r="CQ175" s="8">
        <v>45.16277920071366</v>
      </c>
      <c r="CR175" s="8">
        <v>46.00981705231584</v>
      </c>
      <c r="CS175" s="8">
        <v>46.88627107586581</v>
      </c>
      <c r="CT175" s="8">
        <v>47.8028448934424</v>
      </c>
      <c r="CU175" s="8">
        <v>48.75396360978311</v>
      </c>
      <c r="CV175" s="8">
        <v>49.73331755767936</v>
      </c>
      <c r="CW175" s="8">
        <v>50.75627427652444</v>
      </c>
      <c r="CX175" s="8">
        <v>51.80456989371828</v>
      </c>
      <c r="CY175" s="8">
        <v>52.89296336755592</v>
      </c>
      <c r="CZ175" s="16"/>
    </row>
    <row r="176" ht="15.75" customHeight="1">
      <c r="A176" s="5" t="s">
        <v>115</v>
      </c>
      <c r="B176" s="5" t="s">
        <v>65</v>
      </c>
      <c r="C176" s="8">
        <v>24.390697963992302</v>
      </c>
      <c r="D176" s="8">
        <v>25.466749396509044</v>
      </c>
      <c r="E176" s="8">
        <v>26.444977971524267</v>
      </c>
      <c r="F176" s="8">
        <v>27.46615316690601</v>
      </c>
      <c r="G176" s="8">
        <v>29.166123556414163</v>
      </c>
      <c r="H176" s="8">
        <v>31.96481165029918</v>
      </c>
      <c r="I176" s="8">
        <v>32.9406543019607</v>
      </c>
      <c r="J176" s="8">
        <v>30.80107753453412</v>
      </c>
      <c r="K176" s="8">
        <v>32.53325788931716</v>
      </c>
      <c r="L176" s="8">
        <v>35.72860574075408</v>
      </c>
      <c r="M176" s="8">
        <v>33.120195034326294</v>
      </c>
      <c r="N176" s="8">
        <v>33.895620124277386</v>
      </c>
      <c r="O176" s="8">
        <v>35.182229292757775</v>
      </c>
      <c r="P176" s="8">
        <v>37.964812404005336</v>
      </c>
      <c r="Q176" s="8">
        <v>39.45661098090355</v>
      </c>
      <c r="R176" s="8">
        <v>40.31554338823398</v>
      </c>
      <c r="S176" s="8">
        <v>40.85297262365393</v>
      </c>
      <c r="T176" s="8">
        <v>40.238000879238875</v>
      </c>
      <c r="U176" s="8">
        <v>42.48136531255121</v>
      </c>
      <c r="V176" s="8">
        <v>42.41038409277877</v>
      </c>
      <c r="W176" s="8">
        <v>40.24814105349208</v>
      </c>
      <c r="X176" s="8">
        <v>43.44885723247481</v>
      </c>
      <c r="Y176" s="8">
        <v>45.790641004127096</v>
      </c>
      <c r="Z176" s="8">
        <v>48.876236381294014</v>
      </c>
      <c r="AA176" s="8">
        <v>44.64301187099949</v>
      </c>
      <c r="AB176" s="8">
        <v>37.940953170468376</v>
      </c>
      <c r="AC176" s="8">
        <v>40.26782492116007</v>
      </c>
      <c r="AD176" s="8">
        <v>43.797798522952796</v>
      </c>
      <c r="AE176" s="8">
        <v>47.29377271695537</v>
      </c>
      <c r="AF176" s="8">
        <v>47.10051292530601</v>
      </c>
      <c r="AG176" s="8">
        <v>41.85684987472138</v>
      </c>
      <c r="AH176" s="8">
        <v>39.422611573113386</v>
      </c>
      <c r="AI176" s="8">
        <v>35.533556506589456</v>
      </c>
      <c r="AJ176" s="8">
        <v>39.271105440153704</v>
      </c>
      <c r="AK176" s="8">
        <v>45.44348915616438</v>
      </c>
      <c r="AL176" s="8">
        <v>47.024163377987755</v>
      </c>
      <c r="AM176" s="8">
        <v>49.41068321252184</v>
      </c>
      <c r="AN176" s="8">
        <v>50.226072518647335</v>
      </c>
      <c r="AO176" s="8">
        <v>50.01551478268369</v>
      </c>
      <c r="AP176" s="8">
        <v>49.15837181786852</v>
      </c>
      <c r="AQ176" s="8">
        <v>48.29347460215385</v>
      </c>
      <c r="AR176" s="8">
        <v>42.82732419883709</v>
      </c>
      <c r="AS176" s="8">
        <v>45.43334898191117</v>
      </c>
      <c r="AT176" s="8">
        <v>47.540119303224444</v>
      </c>
      <c r="AU176" s="8">
        <v>51.581276983546466</v>
      </c>
      <c r="AV176" s="8">
        <v>49.40591136581443</v>
      </c>
      <c r="AW176" s="8">
        <v>49.548693603382794</v>
      </c>
      <c r="AX176" s="8">
        <v>42.06429506238947</v>
      </c>
      <c r="AY176" s="8">
        <v>50.0074926182201</v>
      </c>
      <c r="AZ176" s="8">
        <v>59.677350183869386</v>
      </c>
      <c r="BA176" s="8">
        <v>65.0611961809598</v>
      </c>
      <c r="BB176" s="8">
        <v>48.71680529317681</v>
      </c>
      <c r="BC176" s="8">
        <v>40.30210533311416</v>
      </c>
      <c r="BD176" s="8">
        <v>43.173714908118505</v>
      </c>
      <c r="BE176" s="8">
        <v>56.70832042674757</v>
      </c>
      <c r="BF176" s="8">
        <v>46.74237851973703</v>
      </c>
      <c r="BG176" s="8">
        <v>66.37503034183462</v>
      </c>
      <c r="BH176" s="8">
        <v>58.87843865070493</v>
      </c>
      <c r="BI176" s="8">
        <v>63.03512651216146</v>
      </c>
      <c r="BJ176" s="8">
        <v>48.68549401786107</v>
      </c>
      <c r="BK176" s="8">
        <v>60.81093309423357</v>
      </c>
      <c r="BL176" s="8">
        <v>54.05057750787902</v>
      </c>
      <c r="BM176" s="8">
        <v>59.9953294604703</v>
      </c>
      <c r="BN176" s="8">
        <v>68.66397283674617</v>
      </c>
      <c r="BO176" s="8">
        <v>76.53612717852738</v>
      </c>
      <c r="BP176" s="8">
        <v>52.817715465523776</v>
      </c>
      <c r="BQ176" s="8">
        <v>54.29160655231387</v>
      </c>
      <c r="BR176" s="8">
        <v>62.58576217396766</v>
      </c>
      <c r="BS176" s="8">
        <v>61.437706586904746</v>
      </c>
      <c r="BT176" s="8">
        <v>78.10514299619587</v>
      </c>
      <c r="BU176" s="8">
        <v>61.00218951438095</v>
      </c>
      <c r="BV176" s="8">
        <v>64.08859923454169</v>
      </c>
      <c r="BW176" s="8">
        <v>68.37635006074746</v>
      </c>
      <c r="BX176" s="8">
        <v>61.367228861366286</v>
      </c>
      <c r="BY176" s="8">
        <v>63.00895761077647</v>
      </c>
      <c r="BZ176" s="8">
        <v>51.81949457742803</v>
      </c>
      <c r="CA176" s="8">
        <v>51.804877438411495</v>
      </c>
      <c r="CB176" s="8">
        <v>51.778499423719495</v>
      </c>
      <c r="CC176" s="8">
        <v>51.75296597890974</v>
      </c>
      <c r="CD176" s="8">
        <v>51.716602816527484</v>
      </c>
      <c r="CE176" s="8">
        <v>51.68095825404225</v>
      </c>
      <c r="CF176" s="8">
        <v>51.62525392019461</v>
      </c>
      <c r="CG176" s="8">
        <v>51.56773734191711</v>
      </c>
      <c r="CH176" s="8">
        <v>51.621263949265995</v>
      </c>
      <c r="CI176" s="8">
        <v>51.691905228819905</v>
      </c>
      <c r="CJ176" s="8">
        <v>51.7804082953744</v>
      </c>
      <c r="CK176" s="8">
        <v>51.90299536668954</v>
      </c>
      <c r="CL176" s="8">
        <v>52.04384304235646</v>
      </c>
      <c r="CM176" s="8">
        <v>52.21867729267251</v>
      </c>
      <c r="CN176" s="8">
        <v>52.419299853482244</v>
      </c>
      <c r="CO176" s="8">
        <v>52.661308501348685</v>
      </c>
      <c r="CP176" s="8">
        <v>52.944445498402274</v>
      </c>
      <c r="CQ176" s="8">
        <v>53.26054826195059</v>
      </c>
      <c r="CR176" s="8">
        <v>53.64923562266222</v>
      </c>
      <c r="CS176" s="8">
        <v>54.094517262474255</v>
      </c>
      <c r="CT176" s="8">
        <v>54.6122187687165</v>
      </c>
      <c r="CU176" s="8">
        <v>55.1942141993336</v>
      </c>
      <c r="CV176" s="8">
        <v>55.832182987879605</v>
      </c>
      <c r="CW176" s="8">
        <v>56.549446887383056</v>
      </c>
      <c r="CX176" s="8">
        <v>57.32111485854148</v>
      </c>
      <c r="CY176" s="8">
        <v>58.169771473380024</v>
      </c>
      <c r="CZ176" s="16"/>
    </row>
    <row r="177" ht="15.75" customHeight="1">
      <c r="A177" s="10" t="s">
        <v>115</v>
      </c>
      <c r="B177" s="10" t="s">
        <v>66</v>
      </c>
      <c r="C177" s="11">
        <v>51.8363737338372</v>
      </c>
      <c r="D177" s="11">
        <v>54.12325393280133</v>
      </c>
      <c r="E177" s="11">
        <v>56.20223593185963</v>
      </c>
      <c r="F177" s="11">
        <v>58.3724903113644</v>
      </c>
      <c r="G177" s="11">
        <v>61.985355370703516</v>
      </c>
      <c r="H177" s="11">
        <v>67.9332721631313</v>
      </c>
      <c r="I177" s="11">
        <v>70.007183474387</v>
      </c>
      <c r="J177" s="11">
        <v>65.46004418742231</v>
      </c>
      <c r="K177" s="11">
        <v>69.14136353209628</v>
      </c>
      <c r="L177" s="11">
        <v>75.93228217170318</v>
      </c>
      <c r="M177" s="11">
        <v>70.38875273153124</v>
      </c>
      <c r="N177" s="11">
        <v>72.03672626737014</v>
      </c>
      <c r="O177" s="11">
        <v>74.77109466491208</v>
      </c>
      <c r="P177" s="11">
        <v>80.68478431467243</v>
      </c>
      <c r="Q177" s="11">
        <v>83.85523186323634</v>
      </c>
      <c r="R177" s="11">
        <v>85.68067947216556</v>
      </c>
      <c r="S177" s="11">
        <v>86.822851899697</v>
      </c>
      <c r="T177" s="11">
        <v>85.51588211858169</v>
      </c>
      <c r="U177" s="11">
        <v>90.28359632495867</v>
      </c>
      <c r="V177" s="11">
        <v>90.13274336283189</v>
      </c>
      <c r="W177" s="11">
        <v>85.53743254174265</v>
      </c>
      <c r="X177" s="11">
        <v>92.33976022890536</v>
      </c>
      <c r="Y177" s="11">
        <v>97.31664030713884</v>
      </c>
      <c r="Z177" s="11">
        <v>103.87430730782701</v>
      </c>
      <c r="AA177" s="11">
        <v>94.87763947409726</v>
      </c>
      <c r="AB177" s="11">
        <v>80.6340774366466</v>
      </c>
      <c r="AC177" s="11">
        <v>85.57926571611395</v>
      </c>
      <c r="AD177" s="11">
        <v>93.08134832003287</v>
      </c>
      <c r="AE177" s="11">
        <v>100.51117362276503</v>
      </c>
      <c r="AF177" s="11">
        <v>100.10044791075592</v>
      </c>
      <c r="AG177" s="11">
        <v>88.95634379263305</v>
      </c>
      <c r="AH177" s="11">
        <v>83.78297456204956</v>
      </c>
      <c r="AI177" s="11">
        <v>75.51775344384217</v>
      </c>
      <c r="AJ177" s="11">
        <v>83.46098588658563</v>
      </c>
      <c r="AK177" s="11">
        <v>96.57885523186327</v>
      </c>
      <c r="AL177" s="11">
        <v>99.93818590107333</v>
      </c>
      <c r="AM177" s="11">
        <v>105.0101413756052</v>
      </c>
      <c r="AN177" s="11">
        <v>106.74304893213734</v>
      </c>
      <c r="AO177" s="11">
        <v>106.29556073355954</v>
      </c>
      <c r="AP177" s="11">
        <v>104.47391614048223</v>
      </c>
      <c r="AQ177" s="11">
        <v>102.63579181204655</v>
      </c>
      <c r="AR177" s="11">
        <v>91.01884605633296</v>
      </c>
      <c r="AS177" s="11">
        <v>96.5573048087023</v>
      </c>
      <c r="AT177" s="11">
        <v>101.03472213838153</v>
      </c>
      <c r="AU177" s="11">
        <v>109.62319960400347</v>
      </c>
      <c r="AV177" s="11">
        <v>105.00000000000001</v>
      </c>
      <c r="AW177" s="11">
        <v>111.99999999999997</v>
      </c>
      <c r="AX177" s="11">
        <v>106.00000000000003</v>
      </c>
      <c r="AY177" s="11">
        <v>125.0</v>
      </c>
      <c r="AZ177" s="11">
        <v>138.0</v>
      </c>
      <c r="BA177" s="11">
        <v>146.0</v>
      </c>
      <c r="BB177" s="11">
        <v>123.11999989999998</v>
      </c>
      <c r="BC177" s="11">
        <v>116.9219999</v>
      </c>
      <c r="BD177" s="11">
        <v>130.48000000000005</v>
      </c>
      <c r="BE177" s="11">
        <v>144.94021659999999</v>
      </c>
      <c r="BF177" s="11">
        <v>128.69249720000002</v>
      </c>
      <c r="BG177" s="11">
        <v>157.62871539999998</v>
      </c>
      <c r="BH177" s="11">
        <v>132.07585300000005</v>
      </c>
      <c r="BI177" s="11">
        <v>116.0155284</v>
      </c>
      <c r="BJ177" s="11">
        <v>95.02344500000001</v>
      </c>
      <c r="BK177" s="11">
        <v>103.50077999999999</v>
      </c>
      <c r="BL177" s="11">
        <v>100.35663480000002</v>
      </c>
      <c r="BM177" s="11">
        <v>109.62699999999998</v>
      </c>
      <c r="BN177" s="11">
        <v>114.39100000000002</v>
      </c>
      <c r="BO177" s="11">
        <v>121.50382297499999</v>
      </c>
      <c r="BP177" s="11">
        <v>99.04421642999999</v>
      </c>
      <c r="BQ177" s="11">
        <v>101.53842817000003</v>
      </c>
      <c r="BR177" s="11">
        <v>104.013296175</v>
      </c>
      <c r="BS177" s="11">
        <v>112.811</v>
      </c>
      <c r="BT177" s="11">
        <v>110.94399999999999</v>
      </c>
      <c r="BU177" s="11">
        <v>102.38000000000001</v>
      </c>
      <c r="BV177" s="11">
        <v>104.0971942775</v>
      </c>
      <c r="BW177" s="11">
        <v>108.56099999999999</v>
      </c>
      <c r="BX177" s="11">
        <v>103.54699999999995</v>
      </c>
      <c r="BY177" s="11">
        <v>106.31714442348715</v>
      </c>
      <c r="BZ177" s="11">
        <v>106.62776795062291</v>
      </c>
      <c r="CA177" s="11">
        <v>107.8219898548366</v>
      </c>
      <c r="CB177" s="11">
        <v>108.97483536727327</v>
      </c>
      <c r="CC177" s="11">
        <v>110.10974620663615</v>
      </c>
      <c r="CD177" s="11">
        <v>111.19351209315482</v>
      </c>
      <c r="CE177" s="11">
        <v>112.24901820439095</v>
      </c>
      <c r="CF177" s="11">
        <v>113.22317246354737</v>
      </c>
      <c r="CG177" s="11">
        <v>114.15685974923804</v>
      </c>
      <c r="CH177" s="11">
        <v>115.3194667776936</v>
      </c>
      <c r="CI177" s="11">
        <v>116.48698892839002</v>
      </c>
      <c r="CJ177" s="11">
        <v>117.66212488711653</v>
      </c>
      <c r="CK177" s="11">
        <v>118.8857508009994</v>
      </c>
      <c r="CL177" s="11">
        <v>120.12218125104619</v>
      </c>
      <c r="CM177" s="11">
        <v>121.41235837729982</v>
      </c>
      <c r="CN177" s="11">
        <v>122.73973409321502</v>
      </c>
      <c r="CO177" s="11">
        <v>124.14580804672232</v>
      </c>
      <c r="CP177" s="11">
        <v>125.63382180011581</v>
      </c>
      <c r="CQ177" s="11">
        <v>127.18754728188264</v>
      </c>
      <c r="CR177" s="11">
        <v>128.90826777102734</v>
      </c>
      <c r="CS177" s="11">
        <v>130.76109802839255</v>
      </c>
      <c r="CT177" s="11">
        <v>132.78951080262777</v>
      </c>
      <c r="CU177" s="11">
        <v>134.97791749421822</v>
      </c>
      <c r="CV177" s="11">
        <v>137.30991195018328</v>
      </c>
      <c r="CW177" s="11">
        <v>139.84833547395738</v>
      </c>
      <c r="CX177" s="11">
        <v>142.53561112503007</v>
      </c>
      <c r="CY177" s="11">
        <v>145.4334348971886</v>
      </c>
    </row>
    <row r="178" ht="15.75" customHeight="1">
      <c r="A178" s="5" t="s">
        <v>116</v>
      </c>
      <c r="B178" s="5" t="s">
        <v>62</v>
      </c>
      <c r="C178" s="8">
        <v>346.0028782584717</v>
      </c>
      <c r="D178" s="8">
        <v>361.26758668766837</v>
      </c>
      <c r="E178" s="8">
        <v>375.14459435057455</v>
      </c>
      <c r="F178" s="8">
        <v>389.63083649624235</v>
      </c>
      <c r="G178" s="8">
        <v>413.74636810556086</v>
      </c>
      <c r="H178" s="8">
        <v>453.4481485655337</v>
      </c>
      <c r="I178" s="8">
        <v>467.2913098682864</v>
      </c>
      <c r="J178" s="8">
        <v>436.93958640069843</v>
      </c>
      <c r="K178" s="8">
        <v>461.51204387208827</v>
      </c>
      <c r="L178" s="8">
        <v>506.8407817075688</v>
      </c>
      <c r="M178" s="8">
        <v>469.83824846983197</v>
      </c>
      <c r="N178" s="8">
        <v>480.8383155196966</v>
      </c>
      <c r="O178" s="8">
        <v>499.0899652324335</v>
      </c>
      <c r="P178" s="8">
        <v>538.5632827613706</v>
      </c>
      <c r="Q178" s="8">
        <v>559.7257194473024</v>
      </c>
      <c r="R178" s="8">
        <v>571.9104091025371</v>
      </c>
      <c r="S178" s="8">
        <v>579.534301727097</v>
      </c>
      <c r="T178" s="8">
        <v>570.8104023975507</v>
      </c>
      <c r="U178" s="8">
        <v>602.6344425318127</v>
      </c>
      <c r="V178" s="8">
        <v>601.6275133172483</v>
      </c>
      <c r="W178" s="8">
        <v>570.9542494282026</v>
      </c>
      <c r="X178" s="8">
        <v>616.3591415740284</v>
      </c>
      <c r="Y178" s="8">
        <v>649.5793440646195</v>
      </c>
      <c r="Z178" s="8">
        <v>693.3511493330423</v>
      </c>
      <c r="AA178" s="8">
        <v>633.2992448308199</v>
      </c>
      <c r="AB178" s="8">
        <v>538.2248191598363</v>
      </c>
      <c r="AC178" s="8">
        <v>571.2334818994685</v>
      </c>
      <c r="AD178" s="8">
        <v>621.3091717464675</v>
      </c>
      <c r="AE178" s="8">
        <v>670.9025509612801</v>
      </c>
      <c r="AF178" s="8">
        <v>668.1609957888523</v>
      </c>
      <c r="AG178" s="8">
        <v>593.7751577616526</v>
      </c>
      <c r="AH178" s="8">
        <v>559.243408815116</v>
      </c>
      <c r="AI178" s="8">
        <v>504.073841765026</v>
      </c>
      <c r="AJ178" s="8">
        <v>557.0941649453733</v>
      </c>
      <c r="AK178" s="8">
        <v>644.6546986622956</v>
      </c>
      <c r="AL178" s="8">
        <v>667.0779122639426</v>
      </c>
      <c r="AM178" s="8">
        <v>700.9327340074104</v>
      </c>
      <c r="AN178" s="8">
        <v>712.499727589845</v>
      </c>
      <c r="AO178" s="8">
        <v>709.5127863063047</v>
      </c>
      <c r="AP178" s="8">
        <v>697.3534814211853</v>
      </c>
      <c r="AQ178" s="8">
        <v>685.0841758655671</v>
      </c>
      <c r="AR178" s="8">
        <v>607.5421647540601</v>
      </c>
      <c r="AS178" s="8">
        <v>644.5108516316434</v>
      </c>
      <c r="AT178" s="8">
        <v>674.3971876471217</v>
      </c>
      <c r="AU178" s="8">
        <v>731.7244601569929</v>
      </c>
      <c r="AV178" s="8">
        <v>700.8650412871035</v>
      </c>
      <c r="AW178" s="8">
        <v>703.9591594718776</v>
      </c>
      <c r="AX178" s="8">
        <v>720.6900547170692</v>
      </c>
      <c r="AY178" s="8">
        <v>802.5254289271893</v>
      </c>
      <c r="AZ178" s="8">
        <v>845.1362162810733</v>
      </c>
      <c r="BA178" s="8">
        <v>836.92039459629</v>
      </c>
      <c r="BB178" s="8">
        <v>776.7687318942906</v>
      </c>
      <c r="BC178" s="8">
        <v>1010.4665171864476</v>
      </c>
      <c r="BD178" s="8">
        <v>891.6521420284153</v>
      </c>
      <c r="BE178" s="8">
        <v>961.8088978721305</v>
      </c>
      <c r="BF178" s="8">
        <v>1186.0875280694574</v>
      </c>
      <c r="BG178" s="8">
        <v>887.4027953636048</v>
      </c>
      <c r="BH178" s="8">
        <v>790.0693042312512</v>
      </c>
      <c r="BI178" s="8">
        <v>589.812522288888</v>
      </c>
      <c r="BJ178" s="8">
        <v>517.9097012485846</v>
      </c>
      <c r="BK178" s="8">
        <v>481.00977010327654</v>
      </c>
      <c r="BL178" s="8">
        <v>419.87564955152226</v>
      </c>
      <c r="BM178" s="8">
        <v>570.7179895726892</v>
      </c>
      <c r="BN178" s="8">
        <v>787.1379988350425</v>
      </c>
      <c r="BO178" s="8">
        <v>587.9573718589475</v>
      </c>
      <c r="BP178" s="8">
        <v>632.0265335297621</v>
      </c>
      <c r="BQ178" s="8">
        <v>629.8976628171938</v>
      </c>
      <c r="BR178" s="8">
        <v>689.3023680219369</v>
      </c>
      <c r="BS178" s="8">
        <v>675.2128303754052</v>
      </c>
      <c r="BT178" s="8">
        <v>566.140013311159</v>
      </c>
      <c r="BU178" s="8">
        <v>636.5101417106794</v>
      </c>
      <c r="BV178" s="8">
        <v>663.7357557146574</v>
      </c>
      <c r="BW178" s="8">
        <v>661.34745393974</v>
      </c>
      <c r="BX178" s="8">
        <v>654.5307611638316</v>
      </c>
      <c r="BY178" s="8">
        <v>672.0411162493368</v>
      </c>
      <c r="BZ178" s="8">
        <v>575.4555173419867</v>
      </c>
      <c r="CA178" s="8">
        <v>588.2657662486163</v>
      </c>
      <c r="CB178" s="8">
        <v>600.6383914210019</v>
      </c>
      <c r="CC178" s="8">
        <v>612.6854100804776</v>
      </c>
      <c r="CD178" s="8">
        <v>624.1089211332146</v>
      </c>
      <c r="CE178" s="8">
        <v>635.0271408566114</v>
      </c>
      <c r="CF178" s="8">
        <v>645.0078961292747</v>
      </c>
      <c r="CG178" s="8">
        <v>654.312584411542</v>
      </c>
      <c r="CH178" s="8">
        <v>664.8787689515593</v>
      </c>
      <c r="CI178" s="8">
        <v>675.0394991957146</v>
      </c>
      <c r="CJ178" s="8">
        <v>684.79131850665</v>
      </c>
      <c r="CK178" s="8">
        <v>694.4134922624944</v>
      </c>
      <c r="CL178" s="8">
        <v>703.6286719443742</v>
      </c>
      <c r="CM178" s="8">
        <v>712.7216865399678</v>
      </c>
      <c r="CN178" s="8">
        <v>721.558877408781</v>
      </c>
      <c r="CO178" s="8">
        <v>730.4313360880697</v>
      </c>
      <c r="CP178" s="8">
        <v>739.3512362811744</v>
      </c>
      <c r="CQ178" s="8">
        <v>748.1892858074498</v>
      </c>
      <c r="CR178" s="8">
        <v>757.6727867738591</v>
      </c>
      <c r="CS178" s="8">
        <v>767.5363738195592</v>
      </c>
      <c r="CT178" s="8">
        <v>778.0860789606522</v>
      </c>
      <c r="CU178" s="8">
        <v>789.1987159860801</v>
      </c>
      <c r="CV178" s="8">
        <v>800.7471450772355</v>
      </c>
      <c r="CW178" s="8">
        <v>813.18176055808</v>
      </c>
      <c r="CX178" s="8">
        <v>826.0806614620305</v>
      </c>
      <c r="CY178" s="8">
        <v>839.8901777436477</v>
      </c>
    </row>
    <row r="179" ht="15.75" customHeight="1">
      <c r="A179" s="5" t="s">
        <v>116</v>
      </c>
      <c r="B179" s="5" t="s">
        <v>64</v>
      </c>
      <c r="C179" s="8">
        <v>299.6313891103616</v>
      </c>
      <c r="D179" s="8">
        <v>312.8503132245944</v>
      </c>
      <c r="E179" s="8">
        <v>324.86751696480604</v>
      </c>
      <c r="F179" s="8">
        <v>337.412305259466</v>
      </c>
      <c r="G179" s="8">
        <v>358.2958605397117</v>
      </c>
      <c r="H179" s="8">
        <v>392.6767873379269</v>
      </c>
      <c r="I179" s="8">
        <v>404.66468082511363</v>
      </c>
      <c r="J179" s="8">
        <v>378.38071142502884</v>
      </c>
      <c r="K179" s="8">
        <v>399.65995512111084</v>
      </c>
      <c r="L179" s="8">
        <v>438.9137114847167</v>
      </c>
      <c r="M179" s="8">
        <v>406.8702773652378</v>
      </c>
      <c r="N179" s="8">
        <v>416.3961095983324</v>
      </c>
      <c r="O179" s="8">
        <v>432.2016635420132</v>
      </c>
      <c r="P179" s="8">
        <v>466.3847461323102</v>
      </c>
      <c r="Q179" s="8">
        <v>484.7109818361329</v>
      </c>
      <c r="R179" s="8">
        <v>495.26267292509925</v>
      </c>
      <c r="S179" s="8">
        <v>501.86480741895946</v>
      </c>
      <c r="T179" s="8">
        <v>494.3100897017898</v>
      </c>
      <c r="U179" s="8">
        <v>521.869055108458</v>
      </c>
      <c r="V179" s="8">
        <v>520.997075080967</v>
      </c>
      <c r="W179" s="8">
        <v>494.43465827714556</v>
      </c>
      <c r="X179" s="8">
        <v>533.7543627100575</v>
      </c>
      <c r="Y179" s="8">
        <v>562.5223760540031</v>
      </c>
      <c r="Z179" s="8">
        <v>600.4278607784634</v>
      </c>
      <c r="AA179" s="8">
        <v>548.4241443490232</v>
      </c>
      <c r="AB179" s="8">
        <v>466.0916436020612</v>
      </c>
      <c r="AC179" s="8">
        <v>494.67646786460114</v>
      </c>
      <c r="AD179" s="8">
        <v>538.0409872149501</v>
      </c>
      <c r="AE179" s="8">
        <v>580.9878354596942</v>
      </c>
      <c r="AF179" s="8">
        <v>578.6137049646767</v>
      </c>
      <c r="AG179" s="8">
        <v>514.1970963791888</v>
      </c>
      <c r="AH179" s="8">
        <v>484.293310730528</v>
      </c>
      <c r="AI179" s="8">
        <v>436.5175982999306</v>
      </c>
      <c r="AJ179" s="8">
        <v>482.43210966344645</v>
      </c>
      <c r="AK179" s="8">
        <v>558.2577342388793</v>
      </c>
      <c r="AL179" s="8">
        <v>577.6757768678797</v>
      </c>
      <c r="AM179" s="8">
        <v>606.9933574560423</v>
      </c>
      <c r="AN179" s="8">
        <v>617.010136427304</v>
      </c>
      <c r="AO179" s="8">
        <v>614.4235065978561</v>
      </c>
      <c r="AP179" s="8">
        <v>603.8937981986585</v>
      </c>
      <c r="AQ179" s="8">
        <v>593.2688314771299</v>
      </c>
      <c r="AR179" s="8">
        <v>526.1190417970695</v>
      </c>
      <c r="AS179" s="8">
        <v>558.1331656635234</v>
      </c>
      <c r="AT179" s="8">
        <v>584.0141190845156</v>
      </c>
      <c r="AU179" s="8">
        <v>633.6583601454508</v>
      </c>
      <c r="AV179" s="8">
        <v>606.9347369499924</v>
      </c>
      <c r="AW179" s="8">
        <v>597.618399149942</v>
      </c>
      <c r="AX179" s="8">
        <v>703.8922613624986</v>
      </c>
      <c r="AY179" s="8">
        <v>770.5528567724397</v>
      </c>
      <c r="AZ179" s="8">
        <v>764.7338356183229</v>
      </c>
      <c r="BA179" s="8">
        <v>830.9399888558448</v>
      </c>
      <c r="BB179" s="8">
        <v>869.1290366232649</v>
      </c>
      <c r="BC179" s="8">
        <v>577.6623231099965</v>
      </c>
      <c r="BD179" s="8">
        <v>647.2558908456595</v>
      </c>
      <c r="BE179" s="8">
        <v>839.0659136923463</v>
      </c>
      <c r="BF179" s="8">
        <v>854.0103570688873</v>
      </c>
      <c r="BG179" s="8">
        <v>1063.6071198897057</v>
      </c>
      <c r="BH179" s="8">
        <v>844.4964217400117</v>
      </c>
      <c r="BI179" s="8">
        <v>692.4567295394424</v>
      </c>
      <c r="BJ179" s="8">
        <v>467.01565393157534</v>
      </c>
      <c r="BK179" s="8">
        <v>335.604175511771</v>
      </c>
      <c r="BL179" s="8">
        <v>317.9340317343457</v>
      </c>
      <c r="BM179" s="8">
        <v>352.0410577231255</v>
      </c>
      <c r="BN179" s="8">
        <v>130.53107817571927</v>
      </c>
      <c r="BO179" s="8">
        <v>259.43960155439424</v>
      </c>
      <c r="BP179" s="8">
        <v>287.680987801228</v>
      </c>
      <c r="BQ179" s="8">
        <v>324.77005754693414</v>
      </c>
      <c r="BR179" s="8">
        <v>289.42909506921393</v>
      </c>
      <c r="BS179" s="8">
        <v>148.28044532998067</v>
      </c>
      <c r="BT179" s="8">
        <v>356.4355204154375</v>
      </c>
      <c r="BU179" s="8">
        <v>341.4201134790071</v>
      </c>
      <c r="BV179" s="8">
        <v>263.9015641097937</v>
      </c>
      <c r="BW179" s="8">
        <v>405.74472911119983</v>
      </c>
      <c r="BX179" s="8">
        <v>404.8874398836507</v>
      </c>
      <c r="BY179" s="8">
        <v>415.7192040461441</v>
      </c>
      <c r="BZ179" s="8">
        <v>630.5087981171964</v>
      </c>
      <c r="CA179" s="8">
        <v>644.5184010429439</v>
      </c>
      <c r="CB179" s="8">
        <v>658.2554898883027</v>
      </c>
      <c r="CC179" s="8">
        <v>671.8455440924445</v>
      </c>
      <c r="CD179" s="8">
        <v>685.0942628076664</v>
      </c>
      <c r="CE179" s="8">
        <v>698.1320306580601</v>
      </c>
      <c r="CF179" s="8">
        <v>710.6571606128418</v>
      </c>
      <c r="CG179" s="8">
        <v>722.9110879630025</v>
      </c>
      <c r="CH179" s="8">
        <v>736.4634399022179</v>
      </c>
      <c r="CI179" s="8">
        <v>750.0450781790059</v>
      </c>
      <c r="CJ179" s="8">
        <v>763.6928929920905</v>
      </c>
      <c r="CK179" s="8">
        <v>777.6688628545307</v>
      </c>
      <c r="CL179" s="8">
        <v>791.7919933874</v>
      </c>
      <c r="CM179" s="8">
        <v>806.3281521855097</v>
      </c>
      <c r="CN179" s="8">
        <v>821.207737223318</v>
      </c>
      <c r="CO179" s="8">
        <v>836.7003375201675</v>
      </c>
      <c r="CP179" s="8">
        <v>852.8496117743634</v>
      </c>
      <c r="CQ179" s="8">
        <v>869.579064038946</v>
      </c>
      <c r="CR179" s="8">
        <v>887.5057688560482</v>
      </c>
      <c r="CS179" s="8">
        <v>906.4343441341844</v>
      </c>
      <c r="CT179" s="8">
        <v>926.6278342533333</v>
      </c>
      <c r="CU179" s="8">
        <v>947.9865943126861</v>
      </c>
      <c r="CV179" s="8">
        <v>970.3912467732152</v>
      </c>
      <c r="CW179" s="8">
        <v>994.1892478744194</v>
      </c>
      <c r="CX179" s="8">
        <v>1018.9822172123095</v>
      </c>
      <c r="CY179" s="8">
        <v>1045.080745486266</v>
      </c>
    </row>
    <row r="180" ht="15.75" customHeight="1">
      <c r="A180" s="5" t="s">
        <v>116</v>
      </c>
      <c r="B180" s="5" t="s">
        <v>65</v>
      </c>
      <c r="C180" s="8">
        <v>221.76105311070907</v>
      </c>
      <c r="D180" s="8">
        <v>231.54454922994606</v>
      </c>
      <c r="E180" s="8">
        <v>240.4386366110706</v>
      </c>
      <c r="F180" s="8">
        <v>249.72319612112256</v>
      </c>
      <c r="G180" s="8">
        <v>265.1793845578328</v>
      </c>
      <c r="H180" s="8">
        <v>290.6251516262696</v>
      </c>
      <c r="I180" s="8">
        <v>299.49754611134256</v>
      </c>
      <c r="J180" s="8">
        <v>280.0444415771391</v>
      </c>
      <c r="K180" s="8">
        <v>295.79348411054497</v>
      </c>
      <c r="L180" s="8">
        <v>324.8456951475475</v>
      </c>
      <c r="M180" s="8">
        <v>301.12993653921967</v>
      </c>
      <c r="N180" s="8">
        <v>308.18012775596475</v>
      </c>
      <c r="O180" s="8">
        <v>319.8780219517487</v>
      </c>
      <c r="P180" s="8">
        <v>345.1773619718376</v>
      </c>
      <c r="Q180" s="8">
        <v>358.7408452280525</v>
      </c>
      <c r="R180" s="8">
        <v>366.55028780660086</v>
      </c>
      <c r="S180" s="8">
        <v>371.4366126422065</v>
      </c>
      <c r="T180" s="8">
        <v>365.8452686849264</v>
      </c>
      <c r="U180" s="8">
        <v>386.24201419737113</v>
      </c>
      <c r="V180" s="8">
        <v>385.59665053983827</v>
      </c>
      <c r="W180" s="8">
        <v>365.93746349314534</v>
      </c>
      <c r="X180" s="8">
        <v>395.03848354626376</v>
      </c>
      <c r="Y180" s="8">
        <v>416.3300610208338</v>
      </c>
      <c r="Z180" s="8">
        <v>444.38439883946626</v>
      </c>
      <c r="AA180" s="8">
        <v>405.8957780200511</v>
      </c>
      <c r="AB180" s="8">
        <v>344.96043301132244</v>
      </c>
      <c r="AC180" s="8">
        <v>366.1164298855704</v>
      </c>
      <c r="AD180" s="8">
        <v>398.21106959379904</v>
      </c>
      <c r="AE180" s="8">
        <v>429.99658553329346</v>
      </c>
      <c r="AF180" s="8">
        <v>428.2394609531201</v>
      </c>
      <c r="AG180" s="8">
        <v>380.56389865588494</v>
      </c>
      <c r="AH180" s="8">
        <v>358.4317214593183</v>
      </c>
      <c r="AI180" s="8">
        <v>323.0723008953355</v>
      </c>
      <c r="AJ180" s="8">
        <v>357.0542225600466</v>
      </c>
      <c r="AK180" s="8">
        <v>413.1737446453372</v>
      </c>
      <c r="AL180" s="8">
        <v>427.5452882794713</v>
      </c>
      <c r="AM180" s="8">
        <v>449.24360755500743</v>
      </c>
      <c r="AN180" s="8">
        <v>456.6571547806155</v>
      </c>
      <c r="AO180" s="8">
        <v>454.74275670406854</v>
      </c>
      <c r="AP180" s="8">
        <v>446.9495837975589</v>
      </c>
      <c r="AQ180" s="8">
        <v>439.0859089788817</v>
      </c>
      <c r="AR180" s="8">
        <v>389.387484124842</v>
      </c>
      <c r="AS180" s="8">
        <v>413.0815498371182</v>
      </c>
      <c r="AT180" s="8">
        <v>432.2363770506132</v>
      </c>
      <c r="AU180" s="8">
        <v>468.9787197378807</v>
      </c>
      <c r="AV180" s="8">
        <v>449.2002217629043</v>
      </c>
      <c r="AW180" s="8">
        <v>492.4224413781803</v>
      </c>
      <c r="AX180" s="8">
        <v>483.4176839204323</v>
      </c>
      <c r="AY180" s="8">
        <v>427.9217143003711</v>
      </c>
      <c r="AZ180" s="8">
        <v>467.12994810060354</v>
      </c>
      <c r="BA180" s="8">
        <v>549.1396165478652</v>
      </c>
      <c r="BB180" s="8">
        <v>681.0892314824445</v>
      </c>
      <c r="BC180" s="8">
        <v>530.5491497035563</v>
      </c>
      <c r="BD180" s="8">
        <v>488.3119671259249</v>
      </c>
      <c r="BE180" s="8">
        <v>676.7898184355231</v>
      </c>
      <c r="BF180" s="8">
        <v>626.1649248616557</v>
      </c>
      <c r="BG180" s="8">
        <v>687.9927547466896</v>
      </c>
      <c r="BH180" s="8">
        <v>735.4074540287372</v>
      </c>
      <c r="BI180" s="8">
        <v>735.7703281716698</v>
      </c>
      <c r="BJ180" s="8">
        <v>540.1473458198399</v>
      </c>
      <c r="BK180" s="8">
        <v>559.9163073849525</v>
      </c>
      <c r="BL180" s="8">
        <v>717.2447557141323</v>
      </c>
      <c r="BM180" s="8">
        <v>690.8729527041854</v>
      </c>
      <c r="BN180" s="8">
        <v>687.4659229892383</v>
      </c>
      <c r="BO180" s="8">
        <v>805.5902581966579</v>
      </c>
      <c r="BP180" s="8">
        <v>744.0655479590102</v>
      </c>
      <c r="BQ180" s="8">
        <v>880.0884035758719</v>
      </c>
      <c r="BR180" s="8">
        <v>928.8218585538488</v>
      </c>
      <c r="BS180" s="8">
        <v>1036.9827242946142</v>
      </c>
      <c r="BT180" s="8">
        <v>1030.045466273404</v>
      </c>
      <c r="BU180" s="8">
        <v>1069.7197448103134</v>
      </c>
      <c r="BV180" s="8">
        <v>1192.745680175549</v>
      </c>
      <c r="BW180" s="8">
        <v>1148.5138169490604</v>
      </c>
      <c r="BX180" s="8">
        <v>1104.4667989525174</v>
      </c>
      <c r="BY180" s="8">
        <v>1134.0140822542553</v>
      </c>
      <c r="BZ180" s="8">
        <v>964.2423597430898</v>
      </c>
      <c r="CA180" s="8">
        <v>967.205942424509</v>
      </c>
      <c r="CB180" s="8">
        <v>969.6335353770592</v>
      </c>
      <c r="CC180" s="8">
        <v>971.6559239085072</v>
      </c>
      <c r="CD180" s="8">
        <v>973.1161456454938</v>
      </c>
      <c r="CE180" s="8">
        <v>974.1421338814689</v>
      </c>
      <c r="CF180" s="8">
        <v>974.4648521465788</v>
      </c>
      <c r="CG180" s="8">
        <v>974.3058075454392</v>
      </c>
      <c r="CH180" s="8">
        <v>975.142706073224</v>
      </c>
      <c r="CI180" s="8">
        <v>975.8164051674976</v>
      </c>
      <c r="CJ180" s="8">
        <v>976.3590817052973</v>
      </c>
      <c r="CK180" s="8">
        <v>977.0134217797604</v>
      </c>
      <c r="CL180" s="8">
        <v>977.5931122543116</v>
      </c>
      <c r="CM180" s="8">
        <v>978.3319819317185</v>
      </c>
      <c r="CN180" s="8">
        <v>979.133523800454</v>
      </c>
      <c r="CO180" s="8">
        <v>980.2245238835167</v>
      </c>
      <c r="CP180" s="8">
        <v>981.6081392182896</v>
      </c>
      <c r="CQ180" s="8">
        <v>983.1653615397809</v>
      </c>
      <c r="CR180" s="8">
        <v>985.4673085764443</v>
      </c>
      <c r="CS180" s="8">
        <v>988.2894258562956</v>
      </c>
      <c r="CT180" s="8">
        <v>991.8734893120054</v>
      </c>
      <c r="CU180" s="8">
        <v>996.1168319027274</v>
      </c>
      <c r="CV180" s="8">
        <v>1000.9171573505591</v>
      </c>
      <c r="CW180" s="8">
        <v>1006.665402695362</v>
      </c>
      <c r="CX180" s="8">
        <v>1013.0322138588817</v>
      </c>
      <c r="CY180" s="8">
        <v>1020.4267959481149</v>
      </c>
    </row>
    <row r="181" ht="15.75" customHeight="1">
      <c r="A181" s="10" t="s">
        <v>116</v>
      </c>
      <c r="B181" s="10" t="s">
        <v>66</v>
      </c>
      <c r="C181" s="11">
        <v>867.3953204795424</v>
      </c>
      <c r="D181" s="11">
        <v>905.6624491422089</v>
      </c>
      <c r="E181" s="11">
        <v>940.4507479264512</v>
      </c>
      <c r="F181" s="11">
        <v>976.7663378768309</v>
      </c>
      <c r="G181" s="11">
        <v>1037.2216132031053</v>
      </c>
      <c r="H181" s="11">
        <v>1136.75008752973</v>
      </c>
      <c r="I181" s="11">
        <v>1171.4535368047427</v>
      </c>
      <c r="J181" s="11">
        <v>1095.3647394028662</v>
      </c>
      <c r="K181" s="11">
        <v>1156.9654831037442</v>
      </c>
      <c r="L181" s="11">
        <v>1270.600188339833</v>
      </c>
      <c r="M181" s="11">
        <v>1177.8384623742895</v>
      </c>
      <c r="N181" s="11">
        <v>1205.4145528739937</v>
      </c>
      <c r="O181" s="11">
        <v>1251.1696507261954</v>
      </c>
      <c r="P181" s="11">
        <v>1350.1253908655185</v>
      </c>
      <c r="Q181" s="11">
        <v>1403.1775465114877</v>
      </c>
      <c r="R181" s="11">
        <v>1433.7233698342372</v>
      </c>
      <c r="S181" s="11">
        <v>1452.835721788263</v>
      </c>
      <c r="T181" s="11">
        <v>1430.9657607842669</v>
      </c>
      <c r="U181" s="11">
        <v>1510.745511837642</v>
      </c>
      <c r="V181" s="11">
        <v>1508.2212389380534</v>
      </c>
      <c r="W181" s="11">
        <v>1431.3263711984935</v>
      </c>
      <c r="X181" s="11">
        <v>1545.1519878303498</v>
      </c>
      <c r="Y181" s="11">
        <v>1628.4317811394562</v>
      </c>
      <c r="Z181" s="11">
        <v>1738.1634089509719</v>
      </c>
      <c r="AA181" s="11">
        <v>1587.6191671998945</v>
      </c>
      <c r="AB181" s="11">
        <v>1349.27689577322</v>
      </c>
      <c r="AC181" s="11">
        <v>1432.02637964964</v>
      </c>
      <c r="AD181" s="11">
        <v>1557.5612285552165</v>
      </c>
      <c r="AE181" s="11">
        <v>1681.8869719542677</v>
      </c>
      <c r="AF181" s="11">
        <v>1675.0141617066492</v>
      </c>
      <c r="AG181" s="11">
        <v>1488.5361527967264</v>
      </c>
      <c r="AH181" s="11">
        <v>1401.9684410049622</v>
      </c>
      <c r="AI181" s="11">
        <v>1263.6637409602922</v>
      </c>
      <c r="AJ181" s="11">
        <v>1396.5804971688663</v>
      </c>
      <c r="AK181" s="11">
        <v>1616.0861775465119</v>
      </c>
      <c r="AL181" s="11">
        <v>1672.2989774112937</v>
      </c>
      <c r="AM181" s="11">
        <v>1757.1696990184603</v>
      </c>
      <c r="AN181" s="11">
        <v>1786.1670187977645</v>
      </c>
      <c r="AO181" s="11">
        <v>1778.6790496082294</v>
      </c>
      <c r="AP181" s="11">
        <v>1748.1968634174027</v>
      </c>
      <c r="AQ181" s="11">
        <v>1717.4389163215785</v>
      </c>
      <c r="AR181" s="11">
        <v>1523.0486906759716</v>
      </c>
      <c r="AS181" s="11">
        <v>1615.725567132285</v>
      </c>
      <c r="AT181" s="11">
        <v>1690.6476837822506</v>
      </c>
      <c r="AU181" s="11">
        <v>1834.3615400403244</v>
      </c>
      <c r="AV181" s="11">
        <v>1757.0</v>
      </c>
      <c r="AW181" s="11">
        <v>1794.0</v>
      </c>
      <c r="AX181" s="11">
        <v>1908.0</v>
      </c>
      <c r="AY181" s="11">
        <v>2001.0</v>
      </c>
      <c r="AZ181" s="11">
        <v>2077.0</v>
      </c>
      <c r="BA181" s="11">
        <v>2217.0</v>
      </c>
      <c r="BB181" s="11">
        <v>2326.987</v>
      </c>
      <c r="BC181" s="11">
        <v>2118.6779900000006</v>
      </c>
      <c r="BD181" s="11">
        <v>2027.2199999999996</v>
      </c>
      <c r="BE181" s="11">
        <v>2477.6646299999998</v>
      </c>
      <c r="BF181" s="11">
        <v>2666.26281</v>
      </c>
      <c r="BG181" s="11">
        <v>2639.00267</v>
      </c>
      <c r="BH181" s="11">
        <v>2369.97318</v>
      </c>
      <c r="BI181" s="11">
        <v>2018.0395800000001</v>
      </c>
      <c r="BJ181" s="11">
        <v>1525.0727009999998</v>
      </c>
      <c r="BK181" s="11">
        <v>1376.530253</v>
      </c>
      <c r="BL181" s="11">
        <v>1455.0544370000002</v>
      </c>
      <c r="BM181" s="11">
        <v>1613.632</v>
      </c>
      <c r="BN181" s="11">
        <v>1605.135</v>
      </c>
      <c r="BO181" s="11">
        <v>1652.9872316099995</v>
      </c>
      <c r="BP181" s="11">
        <v>1663.7730692900004</v>
      </c>
      <c r="BQ181" s="11">
        <v>1834.7561239399997</v>
      </c>
      <c r="BR181" s="11">
        <v>1907.5533216449994</v>
      </c>
      <c r="BS181" s="11">
        <v>1860.476</v>
      </c>
      <c r="BT181" s="11">
        <v>1952.6210000000005</v>
      </c>
      <c r="BU181" s="11">
        <v>2047.6499999999999</v>
      </c>
      <c r="BV181" s="11">
        <v>2120.3830000000003</v>
      </c>
      <c r="BW181" s="11">
        <v>2215.606</v>
      </c>
      <c r="BX181" s="11">
        <v>2163.8849999999998</v>
      </c>
      <c r="BY181" s="11">
        <v>2221.7744025497364</v>
      </c>
      <c r="BZ181" s="11">
        <v>2170.206675202273</v>
      </c>
      <c r="CA181" s="11">
        <v>2199.990109716069</v>
      </c>
      <c r="CB181" s="11">
        <v>2228.5274166863637</v>
      </c>
      <c r="CC181" s="11">
        <v>2256.1868780814293</v>
      </c>
      <c r="CD181" s="11">
        <v>2282.319329586375</v>
      </c>
      <c r="CE181" s="11">
        <v>2307.3013053961404</v>
      </c>
      <c r="CF181" s="11">
        <v>2330.1299088886954</v>
      </c>
      <c r="CG181" s="11">
        <v>2351.5294799199837</v>
      </c>
      <c r="CH181" s="11">
        <v>2376.4849149270012</v>
      </c>
      <c r="CI181" s="11">
        <v>2400.900982542218</v>
      </c>
      <c r="CJ181" s="11">
        <v>2424.8432932040378</v>
      </c>
      <c r="CK181" s="11">
        <v>2449.0957768967855</v>
      </c>
      <c r="CL181" s="11">
        <v>2473.013777586086</v>
      </c>
      <c r="CM181" s="11">
        <v>2497.381820657196</v>
      </c>
      <c r="CN181" s="11">
        <v>2521.900138432553</v>
      </c>
      <c r="CO181" s="11">
        <v>2547.356197491754</v>
      </c>
      <c r="CP181" s="11">
        <v>2573.8089872738274</v>
      </c>
      <c r="CQ181" s="11">
        <v>2600.9337113861766</v>
      </c>
      <c r="CR181" s="11">
        <v>2630.6458642063517</v>
      </c>
      <c r="CS181" s="11">
        <v>2662.260143810039</v>
      </c>
      <c r="CT181" s="11">
        <v>2696.587402525991</v>
      </c>
      <c r="CU181" s="11">
        <v>2733.3021422014936</v>
      </c>
      <c r="CV181" s="11">
        <v>2772.05554920101</v>
      </c>
      <c r="CW181" s="11">
        <v>2814.0364111278614</v>
      </c>
      <c r="CX181" s="11">
        <v>2858.0950925332218</v>
      </c>
      <c r="CY181" s="11">
        <v>2905.3977191780286</v>
      </c>
    </row>
    <row r="182" ht="15.75" customHeight="1">
      <c r="A182" s="5" t="s">
        <v>117</v>
      </c>
      <c r="B182" s="5" t="s">
        <v>62</v>
      </c>
      <c r="C182" s="8">
        <v>202.7851419596596</v>
      </c>
      <c r="D182" s="8">
        <v>211.73147235253887</v>
      </c>
      <c r="E182" s="8">
        <v>219.86449998242912</v>
      </c>
      <c r="F182" s="8">
        <v>228.35458736192427</v>
      </c>
      <c r="G182" s="8">
        <v>242.48820245045306</v>
      </c>
      <c r="H182" s="8">
        <v>265.75659613304146</v>
      </c>
      <c r="I182" s="8">
        <v>273.8697871101759</v>
      </c>
      <c r="J182" s="8">
        <v>256.0812687513855</v>
      </c>
      <c r="K182" s="8">
        <v>270.4826786521179</v>
      </c>
      <c r="L182" s="8">
        <v>297.048915855363</v>
      </c>
      <c r="M182" s="8">
        <v>275.3624952300521</v>
      </c>
      <c r="N182" s="8">
        <v>281.80940737569676</v>
      </c>
      <c r="O182" s="8">
        <v>292.50632237427806</v>
      </c>
      <c r="P182" s="8">
        <v>315.6408186507646</v>
      </c>
      <c r="Q182" s="8">
        <v>328.0436857863472</v>
      </c>
      <c r="R182" s="8">
        <v>335.1848807784459</v>
      </c>
      <c r="S182" s="8">
        <v>339.6530868116966</v>
      </c>
      <c r="T182" s="8">
        <v>334.5401895638815</v>
      </c>
      <c r="U182" s="8">
        <v>353.19160231755046</v>
      </c>
      <c r="V182" s="8">
        <v>352.60146189806454</v>
      </c>
      <c r="W182" s="8">
        <v>334.62449533809377</v>
      </c>
      <c r="X182" s="8">
        <v>361.2353650100395</v>
      </c>
      <c r="Y182" s="8">
        <v>380.7050396898865</v>
      </c>
      <c r="Z182" s="8">
        <v>406.35879086636345</v>
      </c>
      <c r="AA182" s="8">
        <v>371.1636097143323</v>
      </c>
      <c r="AB182" s="8">
        <v>315.4424521232063</v>
      </c>
      <c r="AC182" s="8">
        <v>334.78814772332936</v>
      </c>
      <c r="AD182" s="8">
        <v>364.13647547557963</v>
      </c>
      <c r="AE182" s="8">
        <v>393.2021309260593</v>
      </c>
      <c r="AF182" s="8">
        <v>391.59536205283706</v>
      </c>
      <c r="AG182" s="8">
        <v>347.99935845871204</v>
      </c>
      <c r="AH182" s="8">
        <v>327.7610134845766</v>
      </c>
      <c r="AI182" s="8">
        <v>295.42726949257394</v>
      </c>
      <c r="AJ182" s="8">
        <v>326.50138603458146</v>
      </c>
      <c r="AK182" s="8">
        <v>377.81880671391326</v>
      </c>
      <c r="AL182" s="8">
        <v>390.96058916465057</v>
      </c>
      <c r="AM182" s="8">
        <v>410.8022010836694</v>
      </c>
      <c r="AN182" s="8">
        <v>417.5813771629742</v>
      </c>
      <c r="AO182" s="8">
        <v>415.8307925572722</v>
      </c>
      <c r="AP182" s="8">
        <v>408.7044750547404</v>
      </c>
      <c r="AQ182" s="8">
        <v>401.51368843075204</v>
      </c>
      <c r="AR182" s="8">
        <v>356.06791696714583</v>
      </c>
      <c r="AS182" s="8">
        <v>377.734500939701</v>
      </c>
      <c r="AT182" s="8">
        <v>395.25026532309874</v>
      </c>
      <c r="AU182" s="8">
        <v>428.84859592828553</v>
      </c>
      <c r="AV182" s="8">
        <v>410.7625277781576</v>
      </c>
      <c r="AW182" s="8">
        <v>491.70898290677195</v>
      </c>
      <c r="AX182" s="8">
        <v>501.87138767487795</v>
      </c>
      <c r="AY182" s="8">
        <v>524.6892815883945</v>
      </c>
      <c r="AZ182" s="8">
        <v>532.4594829873973</v>
      </c>
      <c r="BA182" s="8">
        <v>559.0686455090091</v>
      </c>
      <c r="BB182" s="8">
        <v>635.2927098444611</v>
      </c>
      <c r="BC182" s="8">
        <v>571.272469348788</v>
      </c>
      <c r="BD182" s="8">
        <v>669.6467723648777</v>
      </c>
      <c r="BE182" s="8">
        <v>637.3985848885334</v>
      </c>
      <c r="BF182" s="8">
        <v>737.3768457896031</v>
      </c>
      <c r="BG182" s="8">
        <v>765.9092605481101</v>
      </c>
      <c r="BH182" s="8">
        <v>612.3187462950882</v>
      </c>
      <c r="BI182" s="8">
        <v>452.49304070259524</v>
      </c>
      <c r="BJ182" s="8">
        <v>372.05939171335444</v>
      </c>
      <c r="BK182" s="8">
        <v>335.61544360870187</v>
      </c>
      <c r="BL182" s="8">
        <v>389.31703376612325</v>
      </c>
      <c r="BM182" s="8">
        <v>477.4179137389205</v>
      </c>
      <c r="BN182" s="8">
        <v>469.5627563238272</v>
      </c>
      <c r="BO182" s="8">
        <v>461.19830042189875</v>
      </c>
      <c r="BP182" s="8">
        <v>517.1292652110724</v>
      </c>
      <c r="BQ182" s="8">
        <v>698.5295653332314</v>
      </c>
      <c r="BR182" s="8">
        <v>735.4165080986207</v>
      </c>
      <c r="BS182" s="8">
        <v>720.9192265917792</v>
      </c>
      <c r="BT182" s="8">
        <v>674.8433966248698</v>
      </c>
      <c r="BU182" s="8">
        <v>584.0231952264674</v>
      </c>
      <c r="BV182" s="8">
        <v>664.602144845632</v>
      </c>
      <c r="BW182" s="8">
        <v>619.4352426345549</v>
      </c>
      <c r="BX182" s="8">
        <v>597.9890031422323</v>
      </c>
      <c r="BY182" s="8">
        <v>613.9867230410331</v>
      </c>
      <c r="BZ182" s="8">
        <v>394.8590630291619</v>
      </c>
      <c r="CA182" s="8">
        <v>404.5084746679968</v>
      </c>
      <c r="CB182" s="8">
        <v>414.00814794306643</v>
      </c>
      <c r="CC182" s="8">
        <v>423.4424207522716</v>
      </c>
      <c r="CD182" s="8">
        <v>432.61903254633944</v>
      </c>
      <c r="CE182" s="8">
        <v>441.62612129812624</v>
      </c>
      <c r="CF182" s="8">
        <v>450.1792193479996</v>
      </c>
      <c r="CG182" s="8">
        <v>458.46260984712353</v>
      </c>
      <c r="CH182" s="8">
        <v>467.8019234526146</v>
      </c>
      <c r="CI182" s="8">
        <v>477.0782187615114</v>
      </c>
      <c r="CJ182" s="8">
        <v>486.2989581859729</v>
      </c>
      <c r="CK182" s="8">
        <v>495.66518530882604</v>
      </c>
      <c r="CL182" s="8">
        <v>504.9987398213998</v>
      </c>
      <c r="CM182" s="8">
        <v>514.5060065632351</v>
      </c>
      <c r="CN182" s="8">
        <v>524.1078702582236</v>
      </c>
      <c r="CO182" s="8">
        <v>534.0176699654039</v>
      </c>
      <c r="CP182" s="8">
        <v>544.2587510310623</v>
      </c>
      <c r="CQ182" s="8">
        <v>554.7571268688553</v>
      </c>
      <c r="CR182" s="8">
        <v>566.0335181779155</v>
      </c>
      <c r="CS182" s="8">
        <v>577.9242044992789</v>
      </c>
      <c r="CT182" s="8">
        <v>590.6630596159957</v>
      </c>
      <c r="CU182" s="8">
        <v>604.1867963768236</v>
      </c>
      <c r="CV182" s="8">
        <v>618.4285924924698</v>
      </c>
      <c r="CW182" s="8">
        <v>633.7279886441393</v>
      </c>
      <c r="CX182" s="8">
        <v>649.8122193765375</v>
      </c>
      <c r="CY182" s="8">
        <v>667.0202913270477</v>
      </c>
    </row>
    <row r="183" ht="15.75" customHeight="1">
      <c r="A183" s="5" t="s">
        <v>117</v>
      </c>
      <c r="B183" s="5" t="s">
        <v>64</v>
      </c>
      <c r="C183" s="8">
        <v>267.38976856439075</v>
      </c>
      <c r="D183" s="8">
        <v>279.1862798380246</v>
      </c>
      <c r="E183" s="8">
        <v>289.91038099587354</v>
      </c>
      <c r="F183" s="8">
        <v>301.1052963508963</v>
      </c>
      <c r="G183" s="8">
        <v>319.74169165569475</v>
      </c>
      <c r="H183" s="8">
        <v>350.42308350485774</v>
      </c>
      <c r="I183" s="8">
        <v>361.1210283184192</v>
      </c>
      <c r="J183" s="8">
        <v>337.66532657866065</v>
      </c>
      <c r="K183" s="8">
        <v>356.6548325313394</v>
      </c>
      <c r="L183" s="8">
        <v>391.68471661828863</v>
      </c>
      <c r="M183" s="8">
        <v>363.0892932260489</v>
      </c>
      <c r="N183" s="8">
        <v>371.59010511946565</v>
      </c>
      <c r="O183" s="8">
        <v>385.69491377646574</v>
      </c>
      <c r="P183" s="8">
        <v>416.1997503016884</v>
      </c>
      <c r="Q183" s="8">
        <v>432.55400456740813</v>
      </c>
      <c r="R183" s="8">
        <v>441.97028851088515</v>
      </c>
      <c r="S183" s="8">
        <v>447.86200506163027</v>
      </c>
      <c r="T183" s="8">
        <v>441.12020732154355</v>
      </c>
      <c r="U183" s="8">
        <v>465.71371003780564</v>
      </c>
      <c r="V183" s="8">
        <v>464.9355587952544</v>
      </c>
      <c r="W183" s="8">
        <v>441.23137178476514</v>
      </c>
      <c r="X183" s="8">
        <v>476.32010764636107</v>
      </c>
      <c r="Y183" s="8">
        <v>501.99255956447996</v>
      </c>
      <c r="Z183" s="8">
        <v>535.8192518142071</v>
      </c>
      <c r="AA183" s="8">
        <v>489.41135796222306</v>
      </c>
      <c r="AB183" s="8">
        <v>415.9381868588141</v>
      </c>
      <c r="AC183" s="8">
        <v>441.44716162513646</v>
      </c>
      <c r="AD183" s="8">
        <v>480.1454729983987</v>
      </c>
      <c r="AE183" s="8">
        <v>518.471056465565</v>
      </c>
      <c r="AF183" s="8">
        <v>516.3523925782825</v>
      </c>
      <c r="AG183" s="8">
        <v>458.8672869205691</v>
      </c>
      <c r="AH183" s="8">
        <v>432.1812766613121</v>
      </c>
      <c r="AI183" s="8">
        <v>389.54643547279073</v>
      </c>
      <c r="AJ183" s="8">
        <v>430.52034879905995</v>
      </c>
      <c r="AK183" s="8">
        <v>498.1868114706579</v>
      </c>
      <c r="AL183" s="8">
        <v>515.5153895610847</v>
      </c>
      <c r="AM183" s="8">
        <v>541.6782729345929</v>
      </c>
      <c r="AN183" s="8">
        <v>550.6172035948243</v>
      </c>
      <c r="AO183" s="8">
        <v>548.3089062114581</v>
      </c>
      <c r="AP183" s="8">
        <v>538.9122395261966</v>
      </c>
      <c r="AQ183" s="8">
        <v>529.4305647220008</v>
      </c>
      <c r="AR183" s="8">
        <v>469.5063799594839</v>
      </c>
      <c r="AS183" s="8">
        <v>498.0756470074363</v>
      </c>
      <c r="AT183" s="8">
        <v>521.1716990132427</v>
      </c>
      <c r="AU183" s="8">
        <v>565.4740071500881</v>
      </c>
      <c r="AV183" s="8">
        <v>541.6259602460179</v>
      </c>
      <c r="AW183" s="8">
        <v>515.1534267178447</v>
      </c>
      <c r="AX183" s="8">
        <v>609.7786512260901</v>
      </c>
      <c r="AY183" s="8">
        <v>682.4965801636399</v>
      </c>
      <c r="AZ183" s="8">
        <v>709.9627190082488</v>
      </c>
      <c r="BA183" s="8">
        <v>673.2563268836292</v>
      </c>
      <c r="BB183" s="8">
        <v>568.7831237251078</v>
      </c>
      <c r="BC183" s="8">
        <v>494.411602688856</v>
      </c>
      <c r="BD183" s="8">
        <v>378.5467059752543</v>
      </c>
      <c r="BE183" s="8">
        <v>481.1003623642505</v>
      </c>
      <c r="BF183" s="8">
        <v>483.237505613022</v>
      </c>
      <c r="BG183" s="8">
        <v>528.9222714292089</v>
      </c>
      <c r="BH183" s="8">
        <v>682.9567948882619</v>
      </c>
      <c r="BI183" s="8">
        <v>549.3458445815245</v>
      </c>
      <c r="BJ183" s="8">
        <v>306.69289566246107</v>
      </c>
      <c r="BK183" s="8">
        <v>219.1839560468923</v>
      </c>
      <c r="BL183" s="8">
        <v>168.13169120320003</v>
      </c>
      <c r="BM183" s="8">
        <v>144.18669264274502</v>
      </c>
      <c r="BN183" s="8">
        <v>202.23816874661094</v>
      </c>
      <c r="BO183" s="8">
        <v>316.81990905669835</v>
      </c>
      <c r="BP183" s="8">
        <v>342.9659703361123</v>
      </c>
      <c r="BQ183" s="8">
        <v>336.78167316691884</v>
      </c>
      <c r="BR183" s="8">
        <v>316.80458635796776</v>
      </c>
      <c r="BS183" s="8">
        <v>348.7553437804335</v>
      </c>
      <c r="BT183" s="8">
        <v>376.6341223441617</v>
      </c>
      <c r="BU183" s="8">
        <v>384.1222775601389</v>
      </c>
      <c r="BV183" s="8">
        <v>428.7370438631091</v>
      </c>
      <c r="BW183" s="8">
        <v>282.58842333258383</v>
      </c>
      <c r="BX183" s="8">
        <v>291.6797438483182</v>
      </c>
      <c r="BY183" s="8">
        <v>299.4829155081983</v>
      </c>
      <c r="BZ183" s="8">
        <v>559.3946350992046</v>
      </c>
      <c r="CA183" s="8">
        <v>572.1816155038905</v>
      </c>
      <c r="CB183" s="8">
        <v>584.7496562431807</v>
      </c>
      <c r="CC183" s="8">
        <v>597.2086638734836</v>
      </c>
      <c r="CD183" s="8">
        <v>609.3930870289441</v>
      </c>
      <c r="CE183" s="8">
        <v>621.4172211041114</v>
      </c>
      <c r="CF183" s="8">
        <v>633.0227957554489</v>
      </c>
      <c r="CG183" s="8">
        <v>644.4196271536821</v>
      </c>
      <c r="CH183" s="8">
        <v>656.9636293954427</v>
      </c>
      <c r="CI183" s="8">
        <v>669.5617453275408</v>
      </c>
      <c r="CJ183" s="8">
        <v>682.246438266644</v>
      </c>
      <c r="CK183" s="8">
        <v>695.2436678185841</v>
      </c>
      <c r="CL183" s="8">
        <v>708.3957796299146</v>
      </c>
      <c r="CM183" s="8">
        <v>721.9295583060739</v>
      </c>
      <c r="CN183" s="8">
        <v>735.7803425468155</v>
      </c>
      <c r="CO183" s="8">
        <v>750.1747724852758</v>
      </c>
      <c r="CP183" s="8">
        <v>765.1423703604014</v>
      </c>
      <c r="CQ183" s="8">
        <v>780.6067000924086</v>
      </c>
      <c r="CR183" s="8">
        <v>797.0900881566922</v>
      </c>
      <c r="CS183" s="8">
        <v>814.4106666786101</v>
      </c>
      <c r="CT183" s="8">
        <v>832.7828420324149</v>
      </c>
      <c r="CU183" s="8">
        <v>852.1069599484181</v>
      </c>
      <c r="CV183" s="8">
        <v>872.2668971354578</v>
      </c>
      <c r="CW183" s="8">
        <v>893.5535671532998</v>
      </c>
      <c r="CX183" s="8">
        <v>915.6135400673302</v>
      </c>
      <c r="CY183" s="8">
        <v>938.7128107699464</v>
      </c>
    </row>
    <row r="184" ht="15.75" customHeight="1">
      <c r="A184" s="5" t="s">
        <v>117</v>
      </c>
      <c r="B184" s="5" t="s">
        <v>65</v>
      </c>
      <c r="C184" s="8">
        <v>353.2829122191919</v>
      </c>
      <c r="D184" s="8">
        <v>368.8687959990805</v>
      </c>
      <c r="E184" s="8">
        <v>383.0377812535246</v>
      </c>
      <c r="F184" s="8">
        <v>397.8288195191394</v>
      </c>
      <c r="G184" s="8">
        <v>422.45175121131365</v>
      </c>
      <c r="H184" s="8">
        <v>462.98887243927214</v>
      </c>
      <c r="I184" s="8">
        <v>477.12329919309565</v>
      </c>
      <c r="J184" s="8">
        <v>446.1329637615768</v>
      </c>
      <c r="K184" s="8">
        <v>471.22243521212897</v>
      </c>
      <c r="L184" s="8">
        <v>517.5049071682614</v>
      </c>
      <c r="M184" s="8">
        <v>479.7238263647955</v>
      </c>
      <c r="N184" s="8">
        <v>490.955339066489</v>
      </c>
      <c r="O184" s="8">
        <v>509.59101052614506</v>
      </c>
      <c r="P184" s="8">
        <v>549.8948618749145</v>
      </c>
      <c r="Q184" s="8">
        <v>571.5025643879418</v>
      </c>
      <c r="R184" s="8">
        <v>583.9436246113561</v>
      </c>
      <c r="S184" s="8">
        <v>591.7279268761453</v>
      </c>
      <c r="T184" s="8">
        <v>582.8204733411868</v>
      </c>
      <c r="U184" s="8">
        <v>615.3141035497016</v>
      </c>
      <c r="V184" s="8">
        <v>614.2859881562389</v>
      </c>
      <c r="W184" s="8">
        <v>582.9673469688242</v>
      </c>
      <c r="X184" s="8">
        <v>629.3275755513531</v>
      </c>
      <c r="Y184" s="8">
        <v>663.2467439104674</v>
      </c>
      <c r="Z184" s="8">
        <v>707.9395248380525</v>
      </c>
      <c r="AA184" s="8">
        <v>646.6241051119611</v>
      </c>
      <c r="AB184" s="8">
        <v>549.5492768687085</v>
      </c>
      <c r="AC184" s="8">
        <v>583.2524545989442</v>
      </c>
      <c r="AD184" s="8">
        <v>634.3817562671152</v>
      </c>
      <c r="AE184" s="8">
        <v>685.0185993014426</v>
      </c>
      <c r="AF184" s="8">
        <v>682.2193607511743</v>
      </c>
      <c r="AG184" s="8">
        <v>606.2684160122608</v>
      </c>
      <c r="AH184" s="8">
        <v>571.0101057540983</v>
      </c>
      <c r="AI184" s="8">
        <v>514.6797497425277</v>
      </c>
      <c r="AJ184" s="8">
        <v>568.8156409646905</v>
      </c>
      <c r="AK184" s="8">
        <v>658.2184820701708</v>
      </c>
      <c r="AL184" s="8">
        <v>681.1134887313153</v>
      </c>
      <c r="AM184" s="8">
        <v>715.6806289770659</v>
      </c>
      <c r="AN184" s="8">
        <v>727.4909965641544</v>
      </c>
      <c r="AO184" s="8">
        <v>724.4412088843869</v>
      </c>
      <c r="AP184" s="8">
        <v>712.026067536438</v>
      </c>
      <c r="AQ184" s="8">
        <v>699.498611061472</v>
      </c>
      <c r="AR184" s="8">
        <v>620.325086139688</v>
      </c>
      <c r="AS184" s="8">
        <v>658.0716084425333</v>
      </c>
      <c r="AT184" s="8">
        <v>688.586764490519</v>
      </c>
      <c r="AU184" s="8">
        <v>747.1202249166525</v>
      </c>
      <c r="AV184" s="8">
        <v>715.6115119758246</v>
      </c>
      <c r="AW184" s="8">
        <v>714.1375903753836</v>
      </c>
      <c r="AX184" s="8">
        <v>750.349961099032</v>
      </c>
      <c r="AY184" s="8">
        <v>669.814138247966</v>
      </c>
      <c r="AZ184" s="8">
        <v>776.5777980043539</v>
      </c>
      <c r="BA184" s="8">
        <v>784.6750276073616</v>
      </c>
      <c r="BB184" s="8">
        <v>756.6461664304312</v>
      </c>
      <c r="BC184" s="8">
        <v>831.7849279623558</v>
      </c>
      <c r="BD184" s="8">
        <v>815.8765316598679</v>
      </c>
      <c r="BE184" s="8">
        <v>970.3060927472162</v>
      </c>
      <c r="BF184" s="8">
        <v>1016.2159985973748</v>
      </c>
      <c r="BG184" s="8">
        <v>1056.0852780226815</v>
      </c>
      <c r="BH184" s="8">
        <v>1292.4875088166496</v>
      </c>
      <c r="BI184" s="8">
        <v>1044.5938617158802</v>
      </c>
      <c r="BJ184" s="8">
        <v>758.3565316241848</v>
      </c>
      <c r="BK184" s="8">
        <v>766.3878593444058</v>
      </c>
      <c r="BL184" s="8">
        <v>799.2431750306766</v>
      </c>
      <c r="BM184" s="8">
        <v>756.3233936183345</v>
      </c>
      <c r="BN184" s="8">
        <v>828.4720749295616</v>
      </c>
      <c r="BO184" s="8">
        <v>900.217795051403</v>
      </c>
      <c r="BP184" s="8">
        <v>890.2289282278152</v>
      </c>
      <c r="BQ184" s="8">
        <v>704.2792386248494</v>
      </c>
      <c r="BR184" s="8">
        <v>682.6976432434113</v>
      </c>
      <c r="BS184" s="8">
        <v>897.7294296277876</v>
      </c>
      <c r="BT184" s="8">
        <v>921.2304810309685</v>
      </c>
      <c r="BU184" s="8">
        <v>949.4875272133938</v>
      </c>
      <c r="BV184" s="8">
        <v>869.821811291259</v>
      </c>
      <c r="BW184" s="8">
        <v>654.2623340328608</v>
      </c>
      <c r="BX184" s="8">
        <v>820.4782530094495</v>
      </c>
      <c r="BY184" s="8">
        <v>842.4281236688279</v>
      </c>
      <c r="BZ184" s="8">
        <v>1077.2795483050868</v>
      </c>
      <c r="CA184" s="8">
        <v>1074.7577770845237</v>
      </c>
      <c r="CB184" s="8">
        <v>1071.8074265842297</v>
      </c>
      <c r="CC184" s="8">
        <v>1068.6196458488048</v>
      </c>
      <c r="CD184" s="8">
        <v>1065.011842402164</v>
      </c>
      <c r="CE184" s="8">
        <v>1061.1677542778416</v>
      </c>
      <c r="CF184" s="8">
        <v>1056.7667241828458</v>
      </c>
      <c r="CG184" s="8">
        <v>1052.1124444441957</v>
      </c>
      <c r="CH184" s="8">
        <v>1049.0580857083914</v>
      </c>
      <c r="CI184" s="8">
        <v>1046.1511521053617</v>
      </c>
      <c r="CJ184" s="8">
        <v>1043.4463341795126</v>
      </c>
      <c r="CK184" s="8">
        <v>1041.2530374190173</v>
      </c>
      <c r="CL184" s="8">
        <v>1039.3504174317277</v>
      </c>
      <c r="CM184" s="8">
        <v>1038.0231683820093</v>
      </c>
      <c r="CN184" s="8">
        <v>1037.1427304996105</v>
      </c>
      <c r="CO184" s="8">
        <v>1036.952934341949</v>
      </c>
      <c r="CP184" s="8">
        <v>1037.4071921918512</v>
      </c>
      <c r="CQ184" s="8">
        <v>1038.2941184536612</v>
      </c>
      <c r="CR184" s="8">
        <v>1040.1872299867318</v>
      </c>
      <c r="CS184" s="8">
        <v>1042.6961454390548</v>
      </c>
      <c r="CT184" s="8">
        <v>1045.9551059391888</v>
      </c>
      <c r="CU184" s="8">
        <v>1049.6807503869059</v>
      </c>
      <c r="CV184" s="8">
        <v>1053.5854617775403</v>
      </c>
      <c r="CW184" s="8">
        <v>1057.944444517845</v>
      </c>
      <c r="CX184" s="8">
        <v>1062.22053078124</v>
      </c>
      <c r="CY184" s="8">
        <v>1066.7363111666273</v>
      </c>
    </row>
    <row r="185" ht="15.75" customHeight="1">
      <c r="A185" s="10" t="s">
        <v>117</v>
      </c>
      <c r="B185" s="10" t="s">
        <v>66</v>
      </c>
      <c r="C185" s="11">
        <v>823.4578227432423</v>
      </c>
      <c r="D185" s="11">
        <v>859.7865481896439</v>
      </c>
      <c r="E185" s="11">
        <v>892.8126622318273</v>
      </c>
      <c r="F185" s="11">
        <v>927.28870323196</v>
      </c>
      <c r="G185" s="11">
        <v>984.6816453174615</v>
      </c>
      <c r="H185" s="11">
        <v>1079.1685520771714</v>
      </c>
      <c r="I185" s="11">
        <v>1112.1141146216908</v>
      </c>
      <c r="J185" s="11">
        <v>1039.879559091623</v>
      </c>
      <c r="K185" s="11">
        <v>1098.3599463955861</v>
      </c>
      <c r="L185" s="11">
        <v>1206.2385396419131</v>
      </c>
      <c r="M185" s="11">
        <v>1118.1756148208965</v>
      </c>
      <c r="N185" s="11">
        <v>1144.3548515616515</v>
      </c>
      <c r="O185" s="11">
        <v>1187.792246676889</v>
      </c>
      <c r="P185" s="11">
        <v>1281.7354308273675</v>
      </c>
      <c r="Q185" s="11">
        <v>1332.100254741697</v>
      </c>
      <c r="R185" s="11">
        <v>1361.0987939006873</v>
      </c>
      <c r="S185" s="11">
        <v>1379.243018749472</v>
      </c>
      <c r="T185" s="11">
        <v>1358.4808702266118</v>
      </c>
      <c r="U185" s="11">
        <v>1434.2194159050578</v>
      </c>
      <c r="V185" s="11">
        <v>1431.823008849558</v>
      </c>
      <c r="W185" s="11">
        <v>1358.823214091683</v>
      </c>
      <c r="X185" s="11">
        <v>1466.8830482077537</v>
      </c>
      <c r="Y185" s="11">
        <v>1545.9443431648338</v>
      </c>
      <c r="Z185" s="11">
        <v>1650.1175675186232</v>
      </c>
      <c r="AA185" s="11">
        <v>1507.1990727885163</v>
      </c>
      <c r="AB185" s="11">
        <v>1280.9299158507288</v>
      </c>
      <c r="AC185" s="11">
        <v>1359.4877639474098</v>
      </c>
      <c r="AD185" s="11">
        <v>1478.6637047410936</v>
      </c>
      <c r="AE185" s="11">
        <v>1596.6917866930667</v>
      </c>
      <c r="AF185" s="11">
        <v>1590.167115382294</v>
      </c>
      <c r="AG185" s="11">
        <v>1413.135061391542</v>
      </c>
      <c r="AH185" s="11">
        <v>1330.952395899987</v>
      </c>
      <c r="AI185" s="11">
        <v>1199.6534547078925</v>
      </c>
      <c r="AJ185" s="11">
        <v>1325.8373757983318</v>
      </c>
      <c r="AK185" s="11">
        <v>1534.224100254742</v>
      </c>
      <c r="AL185" s="11">
        <v>1587.5894674570507</v>
      </c>
      <c r="AM185" s="11">
        <v>1668.1611029953283</v>
      </c>
      <c r="AN185" s="11">
        <v>1695.689577321953</v>
      </c>
      <c r="AO185" s="11">
        <v>1688.5809076531173</v>
      </c>
      <c r="AP185" s="11">
        <v>1659.642782117375</v>
      </c>
      <c r="AQ185" s="11">
        <v>1630.4428642142248</v>
      </c>
      <c r="AR185" s="11">
        <v>1445.8993830663178</v>
      </c>
      <c r="AS185" s="11">
        <v>1533.8817563896705</v>
      </c>
      <c r="AT185" s="11">
        <v>1605.0087288268605</v>
      </c>
      <c r="AU185" s="11">
        <v>1741.4428279950262</v>
      </c>
      <c r="AV185" s="11">
        <v>1668.0</v>
      </c>
      <c r="AW185" s="11">
        <v>1721.0000000000005</v>
      </c>
      <c r="AX185" s="11">
        <v>1862.0</v>
      </c>
      <c r="AY185" s="11">
        <v>1877.0000000000002</v>
      </c>
      <c r="AZ185" s="11">
        <v>2019.0</v>
      </c>
      <c r="BA185" s="11">
        <v>2017.0</v>
      </c>
      <c r="BB185" s="11">
        <v>1960.7220000000002</v>
      </c>
      <c r="BC185" s="11">
        <v>1897.4689999999998</v>
      </c>
      <c r="BD185" s="11">
        <v>1864.07001</v>
      </c>
      <c r="BE185" s="11">
        <v>2088.80504</v>
      </c>
      <c r="BF185" s="11">
        <v>2236.8303499999997</v>
      </c>
      <c r="BG185" s="11">
        <v>2350.9168100000006</v>
      </c>
      <c r="BH185" s="11">
        <v>2587.7630499999996</v>
      </c>
      <c r="BI185" s="11">
        <v>2046.4327469999998</v>
      </c>
      <c r="BJ185" s="11">
        <v>1437.1088190000003</v>
      </c>
      <c r="BK185" s="11">
        <v>1321.1872589999998</v>
      </c>
      <c r="BL185" s="11">
        <v>1356.6918999999998</v>
      </c>
      <c r="BM185" s="11">
        <v>1377.9279999999999</v>
      </c>
      <c r="BN185" s="11">
        <v>1500.2729999999997</v>
      </c>
      <c r="BO185" s="11">
        <v>1678.2360045300002</v>
      </c>
      <c r="BP185" s="11">
        <v>1750.324163775</v>
      </c>
      <c r="BQ185" s="11">
        <v>1739.5904771249998</v>
      </c>
      <c r="BR185" s="11">
        <v>1734.9187376999998</v>
      </c>
      <c r="BS185" s="11">
        <v>1967.4040000000002</v>
      </c>
      <c r="BT185" s="11">
        <v>1972.708</v>
      </c>
      <c r="BU185" s="11">
        <v>1917.633</v>
      </c>
      <c r="BV185" s="11">
        <v>1963.161</v>
      </c>
      <c r="BW185" s="11">
        <v>1556.2859999999996</v>
      </c>
      <c r="BX185" s="11">
        <v>1710.147</v>
      </c>
      <c r="BY185" s="11">
        <v>1755.8977622180591</v>
      </c>
      <c r="BZ185" s="11">
        <v>2031.5332464334533</v>
      </c>
      <c r="CA185" s="11">
        <v>2051.447867256411</v>
      </c>
      <c r="CB185" s="11">
        <v>2070.565230770477</v>
      </c>
      <c r="CC185" s="11">
        <v>2089.27073047456</v>
      </c>
      <c r="CD185" s="11">
        <v>2107.0239619774475</v>
      </c>
      <c r="CE185" s="11">
        <v>2124.211096680079</v>
      </c>
      <c r="CF185" s="11">
        <v>2139.9687392862943</v>
      </c>
      <c r="CG185" s="11">
        <v>2154.9946814450013</v>
      </c>
      <c r="CH185" s="11">
        <v>2173.8236385564487</v>
      </c>
      <c r="CI185" s="11">
        <v>2192.791116194414</v>
      </c>
      <c r="CJ185" s="11">
        <v>2211.9917306321295</v>
      </c>
      <c r="CK185" s="11">
        <v>2232.1618905464275</v>
      </c>
      <c r="CL185" s="11">
        <v>2252.744936883042</v>
      </c>
      <c r="CM185" s="11">
        <v>2274.4587332513183</v>
      </c>
      <c r="CN185" s="11">
        <v>2297.0309433046496</v>
      </c>
      <c r="CO185" s="11">
        <v>2321.1453767926287</v>
      </c>
      <c r="CP185" s="11">
        <v>2346.808313583315</v>
      </c>
      <c r="CQ185" s="11">
        <v>2373.657945414925</v>
      </c>
      <c r="CR185" s="11">
        <v>2403.3108363213396</v>
      </c>
      <c r="CS185" s="11">
        <v>2435.031016616944</v>
      </c>
      <c r="CT185" s="11">
        <v>2469.4010075875995</v>
      </c>
      <c r="CU185" s="11">
        <v>2505.9745067121476</v>
      </c>
      <c r="CV185" s="11">
        <v>2544.280951405468</v>
      </c>
      <c r="CW185" s="11">
        <v>2585.226000315284</v>
      </c>
      <c r="CX185" s="11">
        <v>2627.646290225108</v>
      </c>
      <c r="CY185" s="11">
        <v>2672.4694132636214</v>
      </c>
    </row>
    <row r="186" ht="15.75" customHeight="1">
      <c r="A186" s="5" t="s">
        <v>118</v>
      </c>
      <c r="B186" s="5" t="s">
        <v>62</v>
      </c>
      <c r="C186" s="8">
        <v>51.377105918420376</v>
      </c>
      <c r="D186" s="8">
        <v>53.643724467167786</v>
      </c>
      <c r="E186" s="8">
        <v>55.70428678421088</v>
      </c>
      <c r="F186" s="8">
        <v>57.85531281273393</v>
      </c>
      <c r="G186" s="8">
        <v>61.43616805881492</v>
      </c>
      <c r="H186" s="8">
        <v>67.33138659025774</v>
      </c>
      <c r="I186" s="8">
        <v>69.38692314555196</v>
      </c>
      <c r="J186" s="8">
        <v>64.88007129723879</v>
      </c>
      <c r="K186" s="8">
        <v>68.52877432692974</v>
      </c>
      <c r="L186" s="8">
        <v>75.25952574912479</v>
      </c>
      <c r="M186" s="8">
        <v>69.7651117171556</v>
      </c>
      <c r="N186" s="8">
        <v>71.39848428554342</v>
      </c>
      <c r="O186" s="8">
        <v>74.10862630863</v>
      </c>
      <c r="P186" s="8">
        <v>79.96992094826783</v>
      </c>
      <c r="Q186" s="8">
        <v>83.11227848175855</v>
      </c>
      <c r="R186" s="8">
        <v>84.92155271135738</v>
      </c>
      <c r="S186" s="8">
        <v>86.05360554529386</v>
      </c>
      <c r="T186" s="8">
        <v>84.75821545451859</v>
      </c>
      <c r="U186" s="8">
        <v>89.48368793890829</v>
      </c>
      <c r="V186" s="8">
        <v>89.33417152687895</v>
      </c>
      <c r="W186" s="8">
        <v>84.77957494195135</v>
      </c>
      <c r="X186" s="8">
        <v>91.5216343280814</v>
      </c>
      <c r="Y186" s="8">
        <v>96.45441948461263</v>
      </c>
      <c r="Z186" s="8">
        <v>102.95398586635895</v>
      </c>
      <c r="AA186" s="8">
        <v>94.03702808339865</v>
      </c>
      <c r="AB186" s="8">
        <v>79.91966333077896</v>
      </c>
      <c r="AC186" s="8">
        <v>84.82103747637966</v>
      </c>
      <c r="AD186" s="8">
        <v>92.25665198385592</v>
      </c>
      <c r="AE186" s="8">
        <v>99.62064938641056</v>
      </c>
      <c r="AF186" s="8">
        <v>99.21356268475083</v>
      </c>
      <c r="AG186" s="8">
        <v>88.16819480113749</v>
      </c>
      <c r="AH186" s="8">
        <v>83.04066137683694</v>
      </c>
      <c r="AI186" s="8">
        <v>74.8486697261534</v>
      </c>
      <c r="AJ186" s="8">
        <v>82.72152550578271</v>
      </c>
      <c r="AK186" s="8">
        <v>95.72317115014977</v>
      </c>
      <c r="AL186" s="8">
        <v>99.05273830878649</v>
      </c>
      <c r="AM186" s="8">
        <v>104.07975649810933</v>
      </c>
      <c r="AN186" s="8">
        <v>105.79731057579099</v>
      </c>
      <c r="AO186" s="8">
        <v>105.35378710145183</v>
      </c>
      <c r="AP186" s="8">
        <v>103.54828219316467</v>
      </c>
      <c r="AQ186" s="8">
        <v>101.72644355919364</v>
      </c>
      <c r="AR186" s="8">
        <v>90.2124233924967</v>
      </c>
      <c r="AS186" s="8">
        <v>95.701811662717</v>
      </c>
      <c r="AT186" s="8">
        <v>100.139559286983</v>
      </c>
      <c r="AU186" s="8">
        <v>108.65194324915801</v>
      </c>
      <c r="AV186" s="8">
        <v>104.06970497461154</v>
      </c>
      <c r="AW186" s="8">
        <v>101.20528138606647</v>
      </c>
      <c r="AX186" s="8">
        <v>102.61019750488956</v>
      </c>
      <c r="AY186" s="8">
        <v>109.33404744789203</v>
      </c>
      <c r="AZ186" s="8">
        <v>121.62869603227436</v>
      </c>
      <c r="BA186" s="8">
        <v>203.96760432080046</v>
      </c>
      <c r="BB186" s="8">
        <v>186.12922820480838</v>
      </c>
      <c r="BC186" s="8">
        <v>233.1126474684852</v>
      </c>
      <c r="BD186" s="8">
        <v>104.0840453407171</v>
      </c>
      <c r="BE186" s="8">
        <v>117.69371975367991</v>
      </c>
      <c r="BF186" s="8">
        <v>146.70415485469235</v>
      </c>
      <c r="BG186" s="8">
        <v>122.29559660363518</v>
      </c>
      <c r="BH186" s="8">
        <v>122.0908431741379</v>
      </c>
      <c r="BI186" s="8">
        <v>102.88819620330665</v>
      </c>
      <c r="BJ186" s="8">
        <v>88.00679823599691</v>
      </c>
      <c r="BK186" s="8">
        <v>63.12620489043712</v>
      </c>
      <c r="BL186" s="8">
        <v>55.70779799661274</v>
      </c>
      <c r="BM186" s="8">
        <v>83.8829173633729</v>
      </c>
      <c r="BN186" s="8">
        <v>119.1587168442411</v>
      </c>
      <c r="BO186" s="8">
        <v>78.65525341382536</v>
      </c>
      <c r="BP186" s="8">
        <v>89.52624767054942</v>
      </c>
      <c r="BQ186" s="8">
        <v>90.69147488381353</v>
      </c>
      <c r="BR186" s="8">
        <v>96.41975760928538</v>
      </c>
      <c r="BS186" s="8">
        <v>91.84090957352069</v>
      </c>
      <c r="BT186" s="8">
        <v>89.06480433611881</v>
      </c>
      <c r="BU186" s="8">
        <v>101.54016994903596</v>
      </c>
      <c r="BV186" s="8">
        <v>102.48834839782913</v>
      </c>
      <c r="BW186" s="8">
        <v>105.49182948449459</v>
      </c>
      <c r="BX186" s="8">
        <v>97.51005962877238</v>
      </c>
      <c r="BY186" s="8">
        <v>100.11870061223445</v>
      </c>
      <c r="BZ186" s="8">
        <v>93.64461174011558</v>
      </c>
      <c r="CA186" s="8">
        <v>96.07151463339414</v>
      </c>
      <c r="CB186" s="8">
        <v>98.4630733785616</v>
      </c>
      <c r="CC186" s="8">
        <v>100.83758647519608</v>
      </c>
      <c r="CD186" s="8">
        <v>103.15192237487099</v>
      </c>
      <c r="CE186" s="8">
        <v>105.42535258006956</v>
      </c>
      <c r="CF186" s="8">
        <v>107.5943499926916</v>
      </c>
      <c r="CG186" s="8">
        <v>109.69967458843348</v>
      </c>
      <c r="CH186" s="8">
        <v>112.03603465717242</v>
      </c>
      <c r="CI186" s="8">
        <v>114.35451242984709</v>
      </c>
      <c r="CJ186" s="8">
        <v>116.65672916926269</v>
      </c>
      <c r="CK186" s="8">
        <v>118.98742891183338</v>
      </c>
      <c r="CL186" s="8">
        <v>121.3070445922076</v>
      </c>
      <c r="CM186" s="8">
        <v>123.66162024817368</v>
      </c>
      <c r="CN186" s="8">
        <v>126.03372720453717</v>
      </c>
      <c r="CO186" s="8">
        <v>128.47107612023956</v>
      </c>
      <c r="CP186" s="8">
        <v>130.9791453091102</v>
      </c>
      <c r="CQ186" s="8">
        <v>133.54176842086963</v>
      </c>
      <c r="CR186" s="8">
        <v>136.27522254870019</v>
      </c>
      <c r="CS186" s="8">
        <v>139.1433947892765</v>
      </c>
      <c r="CT186" s="8">
        <v>142.19867208233518</v>
      </c>
      <c r="CU186" s="8">
        <v>145.42717880667533</v>
      </c>
      <c r="CV186" s="8">
        <v>148.81410417829738</v>
      </c>
      <c r="CW186" s="8">
        <v>152.4350243733661</v>
      </c>
      <c r="CX186" s="8">
        <v>156.22883834839558</v>
      </c>
      <c r="CY186" s="8">
        <v>160.2705376438953</v>
      </c>
    </row>
    <row r="187" ht="15.75" customHeight="1">
      <c r="A187" s="5" t="s">
        <v>118</v>
      </c>
      <c r="B187" s="5" t="s">
        <v>64</v>
      </c>
      <c r="C187" s="8">
        <v>43.19713631632929</v>
      </c>
      <c r="D187" s="8">
        <v>45.10287679503263</v>
      </c>
      <c r="E187" s="8">
        <v>46.83536813930837</v>
      </c>
      <c r="F187" s="8">
        <v>48.643920079186486</v>
      </c>
      <c r="G187" s="8">
        <v>51.65465198844619</v>
      </c>
      <c r="H187" s="8">
        <v>56.61126746853269</v>
      </c>
      <c r="I187" s="8">
        <v>58.33953322416387</v>
      </c>
      <c r="J187" s="8">
        <v>54.55023660714123</v>
      </c>
      <c r="K187" s="8">
        <v>57.61801396310268</v>
      </c>
      <c r="L187" s="8">
        <v>63.277133555349785</v>
      </c>
      <c r="M187" s="8">
        <v>58.65750876966815</v>
      </c>
      <c r="N187" s="8">
        <v>60.03082507915502</v>
      </c>
      <c r="O187" s="8">
        <v>62.309473755742104</v>
      </c>
      <c r="P187" s="8">
        <v>67.23756651247771</v>
      </c>
      <c r="Q187" s="8">
        <v>69.87961581249824</v>
      </c>
      <c r="R187" s="8">
        <v>71.40082772454527</v>
      </c>
      <c r="S187" s="8">
        <v>72.35264156673578</v>
      </c>
      <c r="T187" s="8">
        <v>71.26349609359657</v>
      </c>
      <c r="U187" s="8">
        <v>75.23660581665824</v>
      </c>
      <c r="V187" s="8">
        <v>75.11089455448214</v>
      </c>
      <c r="W187" s="8">
        <v>71.28145484533601</v>
      </c>
      <c r="X187" s="8">
        <v>76.9500820120334</v>
      </c>
      <c r="Y187" s="8">
        <v>81.09749726668379</v>
      </c>
      <c r="Z187" s="8">
        <v>86.56223978128044</v>
      </c>
      <c r="AA187" s="8">
        <v>79.0649891286432</v>
      </c>
      <c r="AB187" s="8">
        <v>67.19531062603197</v>
      </c>
      <c r="AC187" s="8">
        <v>71.31631595165376</v>
      </c>
      <c r="AD187" s="8">
        <v>77.5680743513025</v>
      </c>
      <c r="AE187" s="8">
        <v>83.75961811276605</v>
      </c>
      <c r="AF187" s="8">
        <v>83.41734543255546</v>
      </c>
      <c r="AG187" s="8">
        <v>74.13055798894072</v>
      </c>
      <c r="AH187" s="8">
        <v>69.81940117431306</v>
      </c>
      <c r="AI187" s="8">
        <v>62.93169168365578</v>
      </c>
      <c r="AJ187" s="8">
        <v>69.55107629538254</v>
      </c>
      <c r="AK187" s="8">
        <v>80.48267411889812</v>
      </c>
      <c r="AL187" s="8">
        <v>83.28212659592907</v>
      </c>
      <c r="AM187" s="8">
        <v>87.50877163766523</v>
      </c>
      <c r="AN187" s="8">
        <v>88.95286655694875</v>
      </c>
      <c r="AO187" s="8">
        <v>88.579958359065</v>
      </c>
      <c r="AP187" s="8">
        <v>87.06191563850142</v>
      </c>
      <c r="AQ187" s="8">
        <v>85.53013975484298</v>
      </c>
      <c r="AR187" s="8">
        <v>75.84931617012161</v>
      </c>
      <c r="AS187" s="8">
        <v>80.46471536715868</v>
      </c>
      <c r="AT187" s="8">
        <v>84.19591014031842</v>
      </c>
      <c r="AU187" s="8">
        <v>91.35300090706737</v>
      </c>
      <c r="AV187" s="8">
        <v>87.50032046037607</v>
      </c>
      <c r="AW187" s="8">
        <v>91.69663258058992</v>
      </c>
      <c r="AX187" s="8">
        <v>95.29079737580429</v>
      </c>
      <c r="AY187" s="8">
        <v>100.40068022706478</v>
      </c>
      <c r="AZ187" s="8">
        <v>85.87127802643532</v>
      </c>
      <c r="BA187" s="8">
        <v>55.500687311999975</v>
      </c>
      <c r="BB187" s="8">
        <v>63.33541318557446</v>
      </c>
      <c r="BC187" s="8">
        <v>37.27558522693568</v>
      </c>
      <c r="BD187" s="8">
        <v>61.45458379728821</v>
      </c>
      <c r="BE187" s="8">
        <v>92.6216216214471</v>
      </c>
      <c r="BF187" s="8">
        <v>90.4681364050848</v>
      </c>
      <c r="BG187" s="8">
        <v>105.63774330684163</v>
      </c>
      <c r="BH187" s="8">
        <v>76.80413394932535</v>
      </c>
      <c r="BI187" s="8">
        <v>61.663501348138226</v>
      </c>
      <c r="BJ187" s="8">
        <v>39.015426595212645</v>
      </c>
      <c r="BK187" s="8">
        <v>46.98513005411613</v>
      </c>
      <c r="BL187" s="8">
        <v>70.51709341989577</v>
      </c>
      <c r="BM187" s="8">
        <v>53.21080597033499</v>
      </c>
      <c r="BN187" s="8">
        <v>37.57498526963528</v>
      </c>
      <c r="BO187" s="8">
        <v>45.55576437774777</v>
      </c>
      <c r="BP187" s="8">
        <v>21.694606681624307</v>
      </c>
      <c r="BQ187" s="8">
        <v>15.968754814396831</v>
      </c>
      <c r="BR187" s="8">
        <v>20.300044791227556</v>
      </c>
      <c r="BS187" s="8">
        <v>7.94660802227856</v>
      </c>
      <c r="BT187" s="8">
        <v>10.30537738390271</v>
      </c>
      <c r="BU187" s="8">
        <v>8.904103831664814</v>
      </c>
      <c r="BV187" s="8">
        <v>22.329145086360775</v>
      </c>
      <c r="BW187" s="8">
        <v>35.82635161147694</v>
      </c>
      <c r="BX187" s="8">
        <v>29.749994577305504</v>
      </c>
      <c r="BY187" s="8">
        <v>30.54588225707505</v>
      </c>
      <c r="BZ187" s="8">
        <v>95.04146437870168</v>
      </c>
      <c r="CA187" s="8">
        <v>97.26870010727635</v>
      </c>
      <c r="CB187" s="8">
        <v>99.44957600602993</v>
      </c>
      <c r="CC187" s="8">
        <v>101.59849675042369</v>
      </c>
      <c r="CD187" s="8">
        <v>103.68914861745179</v>
      </c>
      <c r="CE187" s="8">
        <v>105.73627248320099</v>
      </c>
      <c r="CF187" s="8">
        <v>107.69927907649435</v>
      </c>
      <c r="CG187" s="8">
        <v>109.60658474747834</v>
      </c>
      <c r="CH187" s="8">
        <v>111.65733913140502</v>
      </c>
      <c r="CI187" s="8">
        <v>113.68681088735138</v>
      </c>
      <c r="CJ187" s="8">
        <v>115.69669944221823</v>
      </c>
      <c r="CK187" s="8">
        <v>117.71738128505694</v>
      </c>
      <c r="CL187" s="8">
        <v>119.72164238685491</v>
      </c>
      <c r="CM187" s="8">
        <v>121.73951208830385</v>
      </c>
      <c r="CN187" s="8">
        <v>123.75717385056396</v>
      </c>
      <c r="CO187" s="8">
        <v>125.80445319865521</v>
      </c>
      <c r="CP187" s="8">
        <v>127.88160108943157</v>
      </c>
      <c r="CQ187" s="8">
        <v>129.97292802043557</v>
      </c>
      <c r="CR187" s="8">
        <v>132.15352225634706</v>
      </c>
      <c r="CS187" s="8">
        <v>134.3926338649435</v>
      </c>
      <c r="CT187" s="8">
        <v>136.72001976033152</v>
      </c>
      <c r="CU187" s="8">
        <v>139.11864791966036</v>
      </c>
      <c r="CV187" s="8">
        <v>141.56981639836613</v>
      </c>
      <c r="CW187" s="8">
        <v>144.11779732279592</v>
      </c>
      <c r="CX187" s="8">
        <v>146.7101700992207</v>
      </c>
      <c r="CY187" s="8">
        <v>149.39012030216782</v>
      </c>
      <c r="CZ187" s="16"/>
    </row>
    <row r="188" ht="15.75" customHeight="1">
      <c r="A188" s="5" t="s">
        <v>118</v>
      </c>
      <c r="B188" s="5" t="s">
        <v>65</v>
      </c>
      <c r="C188" s="8">
        <v>108.8218147018306</v>
      </c>
      <c r="D188" s="8">
        <v>113.62273797888675</v>
      </c>
      <c r="E188" s="8">
        <v>117.9872136853014</v>
      </c>
      <c r="F188" s="8">
        <v>122.54330052029037</v>
      </c>
      <c r="G188" s="8">
        <v>130.1279076930232</v>
      </c>
      <c r="H188" s="8">
        <v>142.61456623844856</v>
      </c>
      <c r="I188" s="8">
        <v>146.96839688216465</v>
      </c>
      <c r="J188" s="8">
        <v>137.4224369072199</v>
      </c>
      <c r="K188" s="8">
        <v>145.1507524263834</v>
      </c>
      <c r="L188" s="8">
        <v>159.40715264544647</v>
      </c>
      <c r="M188" s="8">
        <v>147.76943785023224</v>
      </c>
      <c r="N188" s="8">
        <v>151.22908322726823</v>
      </c>
      <c r="O188" s="8">
        <v>156.9694332874734</v>
      </c>
      <c r="P188" s="8">
        <v>169.38423765968338</v>
      </c>
      <c r="Q188" s="8">
        <v>176.04006311196576</v>
      </c>
      <c r="R188" s="8">
        <v>179.87228568345182</v>
      </c>
      <c r="S188" s="8">
        <v>182.27008605630527</v>
      </c>
      <c r="T188" s="8">
        <v>179.52632114574823</v>
      </c>
      <c r="U188" s="8">
        <v>189.5353413480809</v>
      </c>
      <c r="V188" s="8">
        <v>189.21865073279838</v>
      </c>
      <c r="W188" s="8">
        <v>179.57156266221713</v>
      </c>
      <c r="X188" s="8">
        <v>193.851914272352</v>
      </c>
      <c r="Y188" s="8">
        <v>204.30004331100076</v>
      </c>
      <c r="Z188" s="8">
        <v>218.06677064592947</v>
      </c>
      <c r="AA188" s="8">
        <v>199.17976815298744</v>
      </c>
      <c r="AB188" s="8">
        <v>169.27778703269766</v>
      </c>
      <c r="AC188" s="8">
        <v>179.65938442948038</v>
      </c>
      <c r="AD188" s="8">
        <v>195.4087546920182</v>
      </c>
      <c r="AE188" s="8">
        <v>211.00643281110135</v>
      </c>
      <c r="AF188" s="8">
        <v>210.14418273251695</v>
      </c>
      <c r="AG188" s="8">
        <v>186.74899618672958</v>
      </c>
      <c r="AH188" s="8">
        <v>175.8883709685111</v>
      </c>
      <c r="AI188" s="8">
        <v>158.5369187698382</v>
      </c>
      <c r="AJ188" s="8">
        <v>175.21240948715177</v>
      </c>
      <c r="AK188" s="8">
        <v>202.75118668835847</v>
      </c>
      <c r="AL188" s="8">
        <v>209.80354072616265</v>
      </c>
      <c r="AM188" s="8">
        <v>220.45126469040966</v>
      </c>
      <c r="AN188" s="8">
        <v>224.08921486764677</v>
      </c>
      <c r="AO188" s="8">
        <v>223.14978808449774</v>
      </c>
      <c r="AP188" s="8">
        <v>219.32554931003563</v>
      </c>
      <c r="AQ188" s="8">
        <v>215.46671408180316</v>
      </c>
      <c r="AR188" s="8">
        <v>191.07887543937386</v>
      </c>
      <c r="AS188" s="8">
        <v>202.70594517188954</v>
      </c>
      <c r="AT188" s="8">
        <v>212.10553553472892</v>
      </c>
      <c r="AU188" s="8">
        <v>230.13561048043587</v>
      </c>
      <c r="AV188" s="8">
        <v>220.42997456501246</v>
      </c>
      <c r="AW188" s="8">
        <v>250.0980860333436</v>
      </c>
      <c r="AX188" s="8">
        <v>240.09900511930616</v>
      </c>
      <c r="AY188" s="8">
        <v>219.2652723250432</v>
      </c>
      <c r="AZ188" s="8">
        <v>205.5000259412903</v>
      </c>
      <c r="BA188" s="8">
        <v>158.5317083671995</v>
      </c>
      <c r="BB188" s="8">
        <v>211.52235860961713</v>
      </c>
      <c r="BC188" s="8">
        <v>153.35776730457906</v>
      </c>
      <c r="BD188" s="8">
        <v>253.74137186199465</v>
      </c>
      <c r="BE188" s="8">
        <v>277.3532886248729</v>
      </c>
      <c r="BF188" s="8">
        <v>274.6133637402229</v>
      </c>
      <c r="BG188" s="8">
        <v>334.1186470895233</v>
      </c>
      <c r="BH188" s="8">
        <v>322.4221088765367</v>
      </c>
      <c r="BI188" s="8">
        <v>339.65595344855507</v>
      </c>
      <c r="BJ188" s="8">
        <v>275.0482721687905</v>
      </c>
      <c r="BK188" s="8">
        <v>315.5216270554467</v>
      </c>
      <c r="BL188" s="8">
        <v>361.38094558349155</v>
      </c>
      <c r="BM188" s="8">
        <v>359.31527666629205</v>
      </c>
      <c r="BN188" s="8">
        <v>323.9722978861236</v>
      </c>
      <c r="BO188" s="8">
        <v>365.7287564184269</v>
      </c>
      <c r="BP188" s="8">
        <v>303.08089479782615</v>
      </c>
      <c r="BQ188" s="8">
        <v>279.7711142217896</v>
      </c>
      <c r="BR188" s="8">
        <v>316.33040045948707</v>
      </c>
      <c r="BS188" s="8">
        <v>332.53048240420077</v>
      </c>
      <c r="BT188" s="8">
        <v>361.96281827997853</v>
      </c>
      <c r="BU188" s="8">
        <v>248.1787262192992</v>
      </c>
      <c r="BV188" s="8">
        <v>259.5965065158101</v>
      </c>
      <c r="BW188" s="8">
        <v>278.7378189040286</v>
      </c>
      <c r="BX188" s="8">
        <v>247.90494579392222</v>
      </c>
      <c r="BY188" s="8">
        <v>254.53703077123618</v>
      </c>
      <c r="BZ188" s="8">
        <v>232.56043700675946</v>
      </c>
      <c r="CA188" s="8">
        <v>232.3602675098482</v>
      </c>
      <c r="CB188" s="8">
        <v>232.09066344677194</v>
      </c>
      <c r="CC188" s="8">
        <v>231.8054589874646</v>
      </c>
      <c r="CD188" s="8">
        <v>231.44426691120498</v>
      </c>
      <c r="CE188" s="8">
        <v>231.05494261582498</v>
      </c>
      <c r="CF188" s="8">
        <v>230.53489815022112</v>
      </c>
      <c r="CG188" s="8">
        <v>229.9653882404491</v>
      </c>
      <c r="CH188" s="8">
        <v>229.87186256866153</v>
      </c>
      <c r="CI188" s="8">
        <v>229.81779837924842</v>
      </c>
      <c r="CJ188" s="8">
        <v>229.81316760065056</v>
      </c>
      <c r="CK188" s="8">
        <v>229.94476328172095</v>
      </c>
      <c r="CL188" s="8">
        <v>230.15426253730584</v>
      </c>
      <c r="CM188" s="8">
        <v>230.53419229860447</v>
      </c>
      <c r="CN188" s="8">
        <v>231.06784450580744</v>
      </c>
      <c r="CO188" s="8">
        <v>231.85008397274578</v>
      </c>
      <c r="CP188" s="8">
        <v>232.90042318866654</v>
      </c>
      <c r="CQ188" s="8">
        <v>234.1980328439695</v>
      </c>
      <c r="CR188" s="8">
        <v>235.93880725644158</v>
      </c>
      <c r="CS188" s="8">
        <v>238.0519869980817</v>
      </c>
      <c r="CT188" s="8">
        <v>240.60563061219545</v>
      </c>
      <c r="CU188" s="8">
        <v>243.54596672723528</v>
      </c>
      <c r="CV188" s="8">
        <v>246.80745648365155</v>
      </c>
      <c r="CW188" s="8">
        <v>250.46041904929734</v>
      </c>
      <c r="CX188" s="8">
        <v>254.34101409900177</v>
      </c>
      <c r="CY188" s="8">
        <v>258.49643094441126</v>
      </c>
    </row>
    <row r="189" ht="15.75" customHeight="1">
      <c r="A189" s="10" t="s">
        <v>118</v>
      </c>
      <c r="B189" s="10" t="s">
        <v>66</v>
      </c>
      <c r="C189" s="11">
        <v>203.3960569365803</v>
      </c>
      <c r="D189" s="11">
        <v>212.36933924108718</v>
      </c>
      <c r="E189" s="11">
        <v>220.52686860882065</v>
      </c>
      <c r="F189" s="11">
        <v>229.0425334122108</v>
      </c>
      <c r="G189" s="11">
        <v>243.2187277402843</v>
      </c>
      <c r="H189" s="11">
        <v>266.557220297239</v>
      </c>
      <c r="I189" s="11">
        <v>274.6948532518805</v>
      </c>
      <c r="J189" s="11">
        <v>256.8527448115999</v>
      </c>
      <c r="K189" s="11">
        <v>271.2975407164158</v>
      </c>
      <c r="L189" s="11">
        <v>297.94381194992104</v>
      </c>
      <c r="M189" s="11">
        <v>276.192058337056</v>
      </c>
      <c r="N189" s="11">
        <v>282.6583925919667</v>
      </c>
      <c r="O189" s="11">
        <v>293.3875333518455</v>
      </c>
      <c r="P189" s="11">
        <v>316.5917251204289</v>
      </c>
      <c r="Q189" s="11">
        <v>329.03195740622255</v>
      </c>
      <c r="R189" s="11">
        <v>336.19466611935445</v>
      </c>
      <c r="S189" s="11">
        <v>340.6763331683349</v>
      </c>
      <c r="T189" s="11">
        <v>335.5480326938634</v>
      </c>
      <c r="U189" s="11">
        <v>354.2556351036474</v>
      </c>
      <c r="V189" s="11">
        <v>353.66371681415944</v>
      </c>
      <c r="W189" s="11">
        <v>335.6325924495045</v>
      </c>
      <c r="X189" s="11">
        <v>362.3236306124668</v>
      </c>
      <c r="Y189" s="11">
        <v>381.85196006229717</v>
      </c>
      <c r="Z189" s="11">
        <v>407.58299629356884</v>
      </c>
      <c r="AA189" s="11">
        <v>372.2817853650293</v>
      </c>
      <c r="AB189" s="11">
        <v>316.3927609895086</v>
      </c>
      <c r="AC189" s="11">
        <v>335.7967378575138</v>
      </c>
      <c r="AD189" s="11">
        <v>365.2334810271766</v>
      </c>
      <c r="AE189" s="11">
        <v>394.386700310278</v>
      </c>
      <c r="AF189" s="11">
        <v>392.77509084982324</v>
      </c>
      <c r="AG189" s="11">
        <v>349.0477489768078</v>
      </c>
      <c r="AH189" s="11">
        <v>328.74843351966115</v>
      </c>
      <c r="AI189" s="11">
        <v>296.31728017964735</v>
      </c>
      <c r="AJ189" s="11">
        <v>327.485011288317</v>
      </c>
      <c r="AK189" s="11">
        <v>378.95703195740634</v>
      </c>
      <c r="AL189" s="11">
        <v>392.1384056308782</v>
      </c>
      <c r="AM189" s="11">
        <v>412.0397928261842</v>
      </c>
      <c r="AN189" s="11">
        <v>418.8393920003865</v>
      </c>
      <c r="AO189" s="11">
        <v>417.0835335450146</v>
      </c>
      <c r="AP189" s="11">
        <v>409.9357471417017</v>
      </c>
      <c r="AQ189" s="11">
        <v>402.7232973958398</v>
      </c>
      <c r="AR189" s="11">
        <v>357.14061500199216</v>
      </c>
      <c r="AS189" s="11">
        <v>378.8724722017652</v>
      </c>
      <c r="AT189" s="11">
        <v>396.4410049620303</v>
      </c>
      <c r="AU189" s="11">
        <v>430.14055463666125</v>
      </c>
      <c r="AV189" s="11">
        <v>412.00000000000006</v>
      </c>
      <c r="AW189" s="11">
        <v>443.0</v>
      </c>
      <c r="AX189" s="11">
        <v>438.0</v>
      </c>
      <c r="AY189" s="11">
        <v>429.0</v>
      </c>
      <c r="AZ189" s="11">
        <v>413.0</v>
      </c>
      <c r="BA189" s="11">
        <v>418.0</v>
      </c>
      <c r="BB189" s="11">
        <v>460.98699999999997</v>
      </c>
      <c r="BC189" s="11">
        <v>423.7459999999999</v>
      </c>
      <c r="BD189" s="11">
        <v>419.28000099999997</v>
      </c>
      <c r="BE189" s="11">
        <v>487.6686299999999</v>
      </c>
      <c r="BF189" s="11">
        <v>511.785655</v>
      </c>
      <c r="BG189" s="11">
        <v>562.051987</v>
      </c>
      <c r="BH189" s="11">
        <v>521.317086</v>
      </c>
      <c r="BI189" s="11">
        <v>504.20765099999994</v>
      </c>
      <c r="BJ189" s="11">
        <v>402.07049700000005</v>
      </c>
      <c r="BK189" s="11">
        <v>425.6329619999999</v>
      </c>
      <c r="BL189" s="11">
        <v>487.60583700000007</v>
      </c>
      <c r="BM189" s="11">
        <v>496.40899999999993</v>
      </c>
      <c r="BN189" s="11">
        <v>480.706</v>
      </c>
      <c r="BO189" s="11">
        <v>489.93977421</v>
      </c>
      <c r="BP189" s="11">
        <v>414.30174914999986</v>
      </c>
      <c r="BQ189" s="11">
        <v>386.43134391999996</v>
      </c>
      <c r="BR189" s="11">
        <v>433.05020286</v>
      </c>
      <c r="BS189" s="11">
        <v>432.318</v>
      </c>
      <c r="BT189" s="11">
        <v>461.3330000000001</v>
      </c>
      <c r="BU189" s="11">
        <v>358.62299999999993</v>
      </c>
      <c r="BV189" s="11">
        <v>384.414</v>
      </c>
      <c r="BW189" s="11">
        <v>420.0560000000001</v>
      </c>
      <c r="BX189" s="11">
        <v>375.1650000000001</v>
      </c>
      <c r="BY189" s="11">
        <v>385.2016136405457</v>
      </c>
      <c r="BZ189" s="11">
        <v>421.2465131255767</v>
      </c>
      <c r="CA189" s="11">
        <v>425.7004822505187</v>
      </c>
      <c r="CB189" s="11">
        <v>430.0033128313635</v>
      </c>
      <c r="CC189" s="11">
        <v>434.24154221308436</v>
      </c>
      <c r="CD189" s="11">
        <v>438.28533790352776</v>
      </c>
      <c r="CE189" s="11">
        <v>442.21656767909553</v>
      </c>
      <c r="CF189" s="11">
        <v>445.8285272194071</v>
      </c>
      <c r="CG189" s="11">
        <v>449.2716475763609</v>
      </c>
      <c r="CH189" s="11">
        <v>453.565236357239</v>
      </c>
      <c r="CI189" s="11">
        <v>457.8591216964469</v>
      </c>
      <c r="CJ189" s="11">
        <v>462.1665962121315</v>
      </c>
      <c r="CK189" s="11">
        <v>466.6495734786113</v>
      </c>
      <c r="CL189" s="11">
        <v>471.18294951636835</v>
      </c>
      <c r="CM189" s="11">
        <v>475.935324635082</v>
      </c>
      <c r="CN189" s="11">
        <v>480.8587455609086</v>
      </c>
      <c r="CO189" s="11">
        <v>486.12561329164055</v>
      </c>
      <c r="CP189" s="11">
        <v>491.7611695872083</v>
      </c>
      <c r="CQ189" s="11">
        <v>497.7127292852747</v>
      </c>
      <c r="CR189" s="11">
        <v>504.3675520614888</v>
      </c>
      <c r="CS189" s="11">
        <v>511.5880156523017</v>
      </c>
      <c r="CT189" s="11">
        <v>519.5243224548622</v>
      </c>
      <c r="CU189" s="11">
        <v>528.091793453571</v>
      </c>
      <c r="CV189" s="11">
        <v>537.1913770603151</v>
      </c>
      <c r="CW189" s="11">
        <v>547.0132407454594</v>
      </c>
      <c r="CX189" s="11">
        <v>557.280022546618</v>
      </c>
      <c r="CY189" s="11">
        <v>568.1570888904744</v>
      </c>
    </row>
    <row r="190" ht="15.75" customHeight="1">
      <c r="A190" s="5" t="s">
        <v>119</v>
      </c>
      <c r="B190" s="5" t="s">
        <v>62</v>
      </c>
      <c r="C190" s="8">
        <v>238.5015218604025</v>
      </c>
      <c r="D190" s="8">
        <v>249.02356205105977</v>
      </c>
      <c r="E190" s="8">
        <v>258.58905313347543</v>
      </c>
      <c r="F190" s="8">
        <v>268.5744926048753</v>
      </c>
      <c r="G190" s="8">
        <v>285.1974496688294</v>
      </c>
      <c r="H190" s="8">
        <v>312.5640863509601</v>
      </c>
      <c r="I190" s="8">
        <v>322.1062469673211</v>
      </c>
      <c r="J190" s="8">
        <v>301.1846515327936</v>
      </c>
      <c r="K190" s="8">
        <v>318.12256988848577</v>
      </c>
      <c r="L190" s="8">
        <v>349.3678965522058</v>
      </c>
      <c r="M190" s="8">
        <v>323.8618645379352</v>
      </c>
      <c r="N190" s="8">
        <v>331.44426600570375</v>
      </c>
      <c r="O190" s="8">
        <v>344.02521982568584</v>
      </c>
      <c r="P190" s="8">
        <v>371.23437586194757</v>
      </c>
      <c r="Q190" s="8">
        <v>385.8217497626315</v>
      </c>
      <c r="R190" s="8">
        <v>394.22071754231354</v>
      </c>
      <c r="S190" s="8">
        <v>399.4759050211285</v>
      </c>
      <c r="T190" s="8">
        <v>393.4624773955367</v>
      </c>
      <c r="U190" s="8">
        <v>415.3989481034425</v>
      </c>
      <c r="V190" s="8">
        <v>414.70486673831596</v>
      </c>
      <c r="W190" s="8">
        <v>393.5616318762691</v>
      </c>
      <c r="X190" s="8">
        <v>424.8594520886121</v>
      </c>
      <c r="Y190" s="8">
        <v>447.7583045212731</v>
      </c>
      <c r="Z190" s="8">
        <v>477.9304297464782</v>
      </c>
      <c r="AA190" s="8">
        <v>436.53635034897565</v>
      </c>
      <c r="AB190" s="8">
        <v>371.0010712014008</v>
      </c>
      <c r="AC190" s="8">
        <v>393.7541082212201</v>
      </c>
      <c r="AD190" s="8">
        <v>428.27153274910796</v>
      </c>
      <c r="AE190" s="8">
        <v>462.45649813571674</v>
      </c>
      <c r="AF190" s="8">
        <v>460.5667303852883</v>
      </c>
      <c r="AG190" s="8">
        <v>409.2921986136319</v>
      </c>
      <c r="AH190" s="8">
        <v>385.48929062135244</v>
      </c>
      <c r="AI190" s="8">
        <v>347.46063095223633</v>
      </c>
      <c r="AJ190" s="8">
        <v>384.0078060268807</v>
      </c>
      <c r="AK190" s="8">
        <v>444.36372171031826</v>
      </c>
      <c r="AL190" s="8">
        <v>459.8201554715387</v>
      </c>
      <c r="AM190" s="8">
        <v>483.15645414272484</v>
      </c>
      <c r="AN190" s="8">
        <v>491.1296409169091</v>
      </c>
      <c r="AO190" s="8">
        <v>489.0707272875843</v>
      </c>
      <c r="AP190" s="8">
        <v>480.6892573574432</v>
      </c>
      <c r="AQ190" s="8">
        <v>472.23196341262445</v>
      </c>
      <c r="AR190" s="8">
        <v>418.78186568136994</v>
      </c>
      <c r="AS190" s="8">
        <v>444.2645672295859</v>
      </c>
      <c r="AT190" s="8">
        <v>464.86536875586165</v>
      </c>
      <c r="AU190" s="8">
        <v>504.3813456359631</v>
      </c>
      <c r="AV190" s="8">
        <v>483.1097932106154</v>
      </c>
      <c r="AW190" s="8">
        <v>502.47200019175705</v>
      </c>
      <c r="AX190" s="8">
        <v>469.3138278323142</v>
      </c>
      <c r="AY190" s="8">
        <v>511.005392677901</v>
      </c>
      <c r="AZ190" s="8">
        <v>579.3415688565408</v>
      </c>
      <c r="BA190" s="8">
        <v>602.0169339314883</v>
      </c>
      <c r="BB190" s="8">
        <v>645.6469021787739</v>
      </c>
      <c r="BC190" s="8">
        <v>735.9528982101103</v>
      </c>
      <c r="BD190" s="8">
        <v>832.6575411866069</v>
      </c>
      <c r="BE190" s="8">
        <v>802.2019924538213</v>
      </c>
      <c r="BF190" s="8">
        <v>754.0270335553464</v>
      </c>
      <c r="BG190" s="8">
        <v>692.8813679683635</v>
      </c>
      <c r="BH190" s="8">
        <v>556.5568365353541</v>
      </c>
      <c r="BI190" s="8">
        <v>503.35100678934305</v>
      </c>
      <c r="BJ190" s="8">
        <v>309.1828368422231</v>
      </c>
      <c r="BK190" s="8">
        <v>288.5855569870039</v>
      </c>
      <c r="BL190" s="8">
        <v>344.9169958879047</v>
      </c>
      <c r="BM190" s="8">
        <v>316.0230914507897</v>
      </c>
      <c r="BN190" s="8">
        <v>394.5927371478959</v>
      </c>
      <c r="BO190" s="8">
        <v>319.0902457152926</v>
      </c>
      <c r="BP190" s="8">
        <v>353.6258258139337</v>
      </c>
      <c r="BQ190" s="8">
        <v>409.74186116101043</v>
      </c>
      <c r="BR190" s="8">
        <v>427.2959751866265</v>
      </c>
      <c r="BS190" s="8">
        <v>501.4805980173311</v>
      </c>
      <c r="BT190" s="8">
        <v>415.8543023589692</v>
      </c>
      <c r="BU190" s="8">
        <v>474.4631344293051</v>
      </c>
      <c r="BV190" s="8">
        <v>560.2733500316824</v>
      </c>
      <c r="BW190" s="8">
        <v>540.2479046881468</v>
      </c>
      <c r="BX190" s="8">
        <v>504.2914934454878</v>
      </c>
      <c r="BY190" s="8">
        <v>517.7825677246078</v>
      </c>
      <c r="BZ190" s="8">
        <v>394.7589718523195</v>
      </c>
      <c r="CA190" s="8">
        <v>403.36747791008384</v>
      </c>
      <c r="CB190" s="8">
        <v>411.66197017256127</v>
      </c>
      <c r="CC190" s="8">
        <v>419.7199871744415</v>
      </c>
      <c r="CD190" s="8">
        <v>427.33437126999706</v>
      </c>
      <c r="CE190" s="8">
        <v>434.5869558205777</v>
      </c>
      <c r="CF190" s="8">
        <v>441.1774622889352</v>
      </c>
      <c r="CG190" s="8">
        <v>447.2871877760699</v>
      </c>
      <c r="CH190" s="8">
        <v>454.2604426000107</v>
      </c>
      <c r="CI190" s="8">
        <v>460.93963994737715</v>
      </c>
      <c r="CJ190" s="8">
        <v>467.32209547169623</v>
      </c>
      <c r="CK190" s="8">
        <v>473.6013026902656</v>
      </c>
      <c r="CL190" s="8">
        <v>479.58474018931884</v>
      </c>
      <c r="CM190" s="8">
        <v>485.4700138015396</v>
      </c>
      <c r="CN190" s="8">
        <v>491.16471966302197</v>
      </c>
      <c r="CO190" s="8">
        <v>496.8712288321258</v>
      </c>
      <c r="CP190" s="8">
        <v>502.59884355444956</v>
      </c>
      <c r="CQ190" s="8">
        <v>508.2593179667165</v>
      </c>
      <c r="CR190" s="8">
        <v>514.3582091511489</v>
      </c>
      <c r="CS190" s="8">
        <v>520.7137130332412</v>
      </c>
      <c r="CT190" s="8">
        <v>527.5402328042474</v>
      </c>
      <c r="CU190" s="8">
        <v>534.7553339014048</v>
      </c>
      <c r="CV190" s="8">
        <v>542.2743170893591</v>
      </c>
      <c r="CW190" s="8">
        <v>550.4122189352711</v>
      </c>
      <c r="CX190" s="8">
        <v>558.8806395854554</v>
      </c>
      <c r="CY190" s="8">
        <v>567.9915064937304</v>
      </c>
    </row>
    <row r="191" ht="15.75" customHeight="1">
      <c r="A191" s="5" t="s">
        <v>119</v>
      </c>
      <c r="B191" s="5" t="s">
        <v>64</v>
      </c>
      <c r="C191" s="8">
        <v>272.34581331811637</v>
      </c>
      <c r="D191" s="8">
        <v>284.3609718426299</v>
      </c>
      <c r="E191" s="8">
        <v>295.2838432285513</v>
      </c>
      <c r="F191" s="8">
        <v>306.68625530946434</v>
      </c>
      <c r="G191" s="8">
        <v>325.66807448621796</v>
      </c>
      <c r="H191" s="8">
        <v>356.9181431098418</v>
      </c>
      <c r="I191" s="8">
        <v>367.8143733460414</v>
      </c>
      <c r="J191" s="8">
        <v>343.9239223330536</v>
      </c>
      <c r="K191" s="8">
        <v>363.26539703105095</v>
      </c>
      <c r="L191" s="8">
        <v>398.94455679591726</v>
      </c>
      <c r="M191" s="8">
        <v>369.8191198626037</v>
      </c>
      <c r="N191" s="8">
        <v>378.4774935221756</v>
      </c>
      <c r="O191" s="8">
        <v>392.8437335096344</v>
      </c>
      <c r="P191" s="8">
        <v>423.9139743726363</v>
      </c>
      <c r="Q191" s="8">
        <v>440.57135323616643</v>
      </c>
      <c r="R191" s="8">
        <v>450.1621671359998</v>
      </c>
      <c r="S191" s="8">
        <v>456.1630861108261</v>
      </c>
      <c r="T191" s="8">
        <v>449.29632977004263</v>
      </c>
      <c r="U191" s="8">
        <v>474.34567079592694</v>
      </c>
      <c r="V191" s="8">
        <v>473.5530965917046</v>
      </c>
      <c r="W191" s="8">
        <v>449.4095546563601</v>
      </c>
      <c r="X191" s="8">
        <v>485.1486570081004</v>
      </c>
      <c r="Y191" s="8">
        <v>511.2969454600073</v>
      </c>
      <c r="Z191" s="8">
        <v>545.7506123376727</v>
      </c>
      <c r="AA191" s="8">
        <v>498.482552443841</v>
      </c>
      <c r="AB191" s="8">
        <v>423.6475628754187</v>
      </c>
      <c r="AC191" s="8">
        <v>449.6293441415646</v>
      </c>
      <c r="AD191" s="8">
        <v>489.04492515490773</v>
      </c>
      <c r="AE191" s="8">
        <v>528.0808697847158</v>
      </c>
      <c r="AF191" s="8">
        <v>525.9229366572532</v>
      </c>
      <c r="AG191" s="8">
        <v>467.3723498562564</v>
      </c>
      <c r="AH191" s="8">
        <v>440.1917168526313</v>
      </c>
      <c r="AI191" s="8">
        <v>396.7666428061635</v>
      </c>
      <c r="AJ191" s="8">
        <v>438.5000038452996</v>
      </c>
      <c r="AK191" s="8">
        <v>507.4206581754913</v>
      </c>
      <c r="AL191" s="8">
        <v>525.070419866157</v>
      </c>
      <c r="AM191" s="8">
        <v>551.7182298753469</v>
      </c>
      <c r="AN191" s="8">
        <v>560.8228427927581</v>
      </c>
      <c r="AO191" s="8">
        <v>558.4717613298128</v>
      </c>
      <c r="AP191" s="8">
        <v>548.9009282922708</v>
      </c>
      <c r="AQ191" s="8">
        <v>539.2435115181329</v>
      </c>
      <c r="AR191" s="8">
        <v>478.20863750558203</v>
      </c>
      <c r="AS191" s="8">
        <v>507.30743328917384</v>
      </c>
      <c r="AT191" s="8">
        <v>530.8315684934875</v>
      </c>
      <c r="AU191" s="8">
        <v>575.9550158347175</v>
      </c>
      <c r="AV191" s="8">
        <v>551.6649475759033</v>
      </c>
      <c r="AW191" s="8">
        <v>597.6350236837176</v>
      </c>
      <c r="AX191" s="8">
        <v>689.6088100416915</v>
      </c>
      <c r="AY191" s="8">
        <v>766.1940771836369</v>
      </c>
      <c r="AZ191" s="8">
        <v>767.1650918868236</v>
      </c>
      <c r="BA191" s="8">
        <v>611.1964882994888</v>
      </c>
      <c r="BB191" s="8">
        <v>592.4299748312117</v>
      </c>
      <c r="BC191" s="8">
        <v>421.67192520860885</v>
      </c>
      <c r="BD191" s="8">
        <v>416.09530828358317</v>
      </c>
      <c r="BE191" s="8">
        <v>467.6993756532678</v>
      </c>
      <c r="BF191" s="8">
        <v>537.9838541071373</v>
      </c>
      <c r="BG191" s="8">
        <v>448.72056563563365</v>
      </c>
      <c r="BH191" s="8">
        <v>429.63571761731555</v>
      </c>
      <c r="BI191" s="8">
        <v>387.7110681334255</v>
      </c>
      <c r="BJ191" s="8">
        <v>270.0575507880294</v>
      </c>
      <c r="BK191" s="8">
        <v>209.3664760901358</v>
      </c>
      <c r="BL191" s="8">
        <v>229.51856650379273</v>
      </c>
      <c r="BM191" s="8">
        <v>256.64904758232956</v>
      </c>
      <c r="BN191" s="8">
        <v>203.98926931374277</v>
      </c>
      <c r="BO191" s="8">
        <v>253.86659742739735</v>
      </c>
      <c r="BP191" s="8">
        <v>306.2294554027251</v>
      </c>
      <c r="BQ191" s="8">
        <v>311.3981598595097</v>
      </c>
      <c r="BR191" s="8">
        <v>303.4580695987534</v>
      </c>
      <c r="BS191" s="8">
        <v>234.60203958246035</v>
      </c>
      <c r="BT191" s="8">
        <v>308.69724812659655</v>
      </c>
      <c r="BU191" s="8">
        <v>365.2004691391593</v>
      </c>
      <c r="BV191" s="8">
        <v>300.6368801563426</v>
      </c>
      <c r="BW191" s="8">
        <v>243.58074862767478</v>
      </c>
      <c r="BX191" s="8">
        <v>274.1974282568142</v>
      </c>
      <c r="BY191" s="8">
        <v>281.5329037106674</v>
      </c>
      <c r="BZ191" s="8">
        <v>523.5961351159094</v>
      </c>
      <c r="CA191" s="8">
        <v>533.6725447602221</v>
      </c>
      <c r="CB191" s="8">
        <v>543.3363642744225</v>
      </c>
      <c r="CC191" s="8">
        <v>552.6846966079756</v>
      </c>
      <c r="CD191" s="8">
        <v>561.5440096277525</v>
      </c>
      <c r="CE191" s="8">
        <v>570.0154264022422</v>
      </c>
      <c r="CF191" s="8">
        <v>577.8357173934783</v>
      </c>
      <c r="CG191" s="8">
        <v>585.1998315252167</v>
      </c>
      <c r="CH191" s="8">
        <v>593.4148700789556</v>
      </c>
      <c r="CI191" s="8">
        <v>601.3996060101563</v>
      </c>
      <c r="CJ191" s="8">
        <v>609.1723885174433</v>
      </c>
      <c r="CK191" s="8">
        <v>616.9380051970584</v>
      </c>
      <c r="CL191" s="8">
        <v>624.5290947326212</v>
      </c>
      <c r="CM191" s="8">
        <v>632.1491530058447</v>
      </c>
      <c r="CN191" s="8">
        <v>639.7192980894979</v>
      </c>
      <c r="CO191" s="8">
        <v>647.439201309593</v>
      </c>
      <c r="CP191" s="8">
        <v>655.3170418346999</v>
      </c>
      <c r="CQ191" s="8">
        <v>663.2591902049608</v>
      </c>
      <c r="CR191" s="8">
        <v>671.7389554729889</v>
      </c>
      <c r="CS191" s="8">
        <v>680.5567379732602</v>
      </c>
      <c r="CT191" s="8">
        <v>689.8874888005012</v>
      </c>
      <c r="CU191" s="8">
        <v>699.6084376983054</v>
      </c>
      <c r="CV191" s="8">
        <v>709.5837272505523</v>
      </c>
      <c r="CW191" s="8">
        <v>720.0587577409169</v>
      </c>
      <c r="CX191" s="8">
        <v>730.6804180913459</v>
      </c>
      <c r="CY191" s="8">
        <v>741.6758260889546</v>
      </c>
    </row>
    <row r="192" ht="15.75" customHeight="1">
      <c r="A192" s="5" t="s">
        <v>119</v>
      </c>
      <c r="B192" s="5" t="s">
        <v>65</v>
      </c>
      <c r="C192" s="8">
        <v>396.04236528870894</v>
      </c>
      <c r="D192" s="8">
        <v>413.5146801497011</v>
      </c>
      <c r="E192" s="8">
        <v>429.3986027506031</v>
      </c>
      <c r="F192" s="8">
        <v>445.9798682949593</v>
      </c>
      <c r="G192" s="8">
        <v>473.5830264733561</v>
      </c>
      <c r="H192" s="8">
        <v>519.0265416217902</v>
      </c>
      <c r="I192" s="8">
        <v>534.8717229480559</v>
      </c>
      <c r="J192" s="8">
        <v>500.13048491791227</v>
      </c>
      <c r="K192" s="8">
        <v>528.2566503038997</v>
      </c>
      <c r="L192" s="8">
        <v>580.1409023606265</v>
      </c>
      <c r="M192" s="8">
        <v>537.7870038644409</v>
      </c>
      <c r="N192" s="8">
        <v>550.3779181212534</v>
      </c>
      <c r="O192" s="8">
        <v>571.2691504689031</v>
      </c>
      <c r="P192" s="8">
        <v>616.451162013542</v>
      </c>
      <c r="Q192" s="8">
        <v>640.6741439799176</v>
      </c>
      <c r="R192" s="8">
        <v>654.6210028490023</v>
      </c>
      <c r="S192" s="8">
        <v>663.3474749608391</v>
      </c>
      <c r="T192" s="8">
        <v>653.361911423321</v>
      </c>
      <c r="U192" s="8">
        <v>689.7883949001456</v>
      </c>
      <c r="V192" s="8">
        <v>688.6358419797142</v>
      </c>
      <c r="W192" s="8">
        <v>653.5265618405255</v>
      </c>
      <c r="X192" s="8">
        <v>705.4979817651839</v>
      </c>
      <c r="Y192" s="8">
        <v>743.5225428207578</v>
      </c>
      <c r="Z192" s="8">
        <v>793.6246962442126</v>
      </c>
      <c r="AA192" s="8">
        <v>724.8879897206753</v>
      </c>
      <c r="AB192" s="8">
        <v>616.0637492671785</v>
      </c>
      <c r="AC192" s="8">
        <v>653.8461773562753</v>
      </c>
      <c r="AD192" s="8">
        <v>711.1638931807496</v>
      </c>
      <c r="AE192" s="8">
        <v>767.929545841656</v>
      </c>
      <c r="AF192" s="8">
        <v>764.791502596112</v>
      </c>
      <c r="AG192" s="8">
        <v>679.6478662640819</v>
      </c>
      <c r="AH192" s="8">
        <v>640.1220808163496</v>
      </c>
      <c r="AI192" s="8">
        <v>576.9738031591052</v>
      </c>
      <c r="AJ192" s="8">
        <v>637.6620098769416</v>
      </c>
      <c r="AK192" s="8">
        <v>737.8856873611694</v>
      </c>
      <c r="AL192" s="8">
        <v>763.5517818077489</v>
      </c>
      <c r="AM192" s="8">
        <v>802.3027417627542</v>
      </c>
      <c r="AN192" s="8">
        <v>815.5425723697256</v>
      </c>
      <c r="AO192" s="8">
        <v>812.123654883068</v>
      </c>
      <c r="AP192" s="8">
        <v>798.2058519699606</v>
      </c>
      <c r="AQ192" s="8">
        <v>784.162139914285</v>
      </c>
      <c r="AR192" s="8">
        <v>695.4058797224158</v>
      </c>
      <c r="AS192" s="8">
        <v>737.7210369439649</v>
      </c>
      <c r="AT192" s="8">
        <v>771.9295824478588</v>
      </c>
      <c r="AU192" s="8">
        <v>837.5476163631703</v>
      </c>
      <c r="AV192" s="8">
        <v>802.2252592134814</v>
      </c>
      <c r="AW192" s="8">
        <v>912.8929761245255</v>
      </c>
      <c r="AX192" s="8">
        <v>972.0773621259943</v>
      </c>
      <c r="AY192" s="8">
        <v>942.8005301384625</v>
      </c>
      <c r="AZ192" s="8">
        <v>1045.4933392566352</v>
      </c>
      <c r="BA192" s="8">
        <v>971.786577769023</v>
      </c>
      <c r="BB192" s="8">
        <v>1059.1441229900145</v>
      </c>
      <c r="BC192" s="8">
        <v>895.4561775812809</v>
      </c>
      <c r="BD192" s="8">
        <v>878.9071405298101</v>
      </c>
      <c r="BE192" s="8">
        <v>1058.9178018929115</v>
      </c>
      <c r="BF192" s="8">
        <v>1056.8580223375163</v>
      </c>
      <c r="BG192" s="8">
        <v>1029.7096743960026</v>
      </c>
      <c r="BH192" s="8">
        <v>906.4587518473303</v>
      </c>
      <c r="BI192" s="8">
        <v>838.3863960772316</v>
      </c>
      <c r="BJ192" s="8">
        <v>830.4026573697477</v>
      </c>
      <c r="BK192" s="8">
        <v>933.6334329228607</v>
      </c>
      <c r="BL192" s="8">
        <v>950.9590566083027</v>
      </c>
      <c r="BM192" s="8">
        <v>1033.0888609668805</v>
      </c>
      <c r="BN192" s="8">
        <v>937.3529935383611</v>
      </c>
      <c r="BO192" s="8">
        <v>1146.9361894023104</v>
      </c>
      <c r="BP192" s="8">
        <v>1213.160311293341</v>
      </c>
      <c r="BQ192" s="8">
        <v>1233.12172347948</v>
      </c>
      <c r="BR192" s="8">
        <v>1121.36664461962</v>
      </c>
      <c r="BS192" s="8">
        <v>1148.4023624002082</v>
      </c>
      <c r="BT192" s="8">
        <v>1326.1444495144349</v>
      </c>
      <c r="BU192" s="8">
        <v>1180.3383964315356</v>
      </c>
      <c r="BV192" s="8">
        <v>1064.096769811975</v>
      </c>
      <c r="BW192" s="8">
        <v>1078.8723466841784</v>
      </c>
      <c r="BX192" s="8">
        <v>1097.5020782976983</v>
      </c>
      <c r="BY192" s="8">
        <v>1126.8630376877527</v>
      </c>
      <c r="BZ192" s="8">
        <v>1040.893102543676</v>
      </c>
      <c r="CA192" s="8">
        <v>1040.5241285641532</v>
      </c>
      <c r="CB192" s="8">
        <v>1039.8292882236492</v>
      </c>
      <c r="CC192" s="8">
        <v>1039.050540818389</v>
      </c>
      <c r="CD192" s="8">
        <v>1038.0049053120965</v>
      </c>
      <c r="CE192" s="8">
        <v>1036.9208559865947</v>
      </c>
      <c r="CF192" s="8">
        <v>1035.4497977879364</v>
      </c>
      <c r="CG192" s="8">
        <v>1033.9330861191265</v>
      </c>
      <c r="CH192" s="8">
        <v>1034.4157898141493</v>
      </c>
      <c r="CI192" s="8">
        <v>1035.2225434053544</v>
      </c>
      <c r="CJ192" s="8">
        <v>1036.3520904892794</v>
      </c>
      <c r="CK192" s="8">
        <v>1038.0667889722972</v>
      </c>
      <c r="CL192" s="8">
        <v>1040.0282827079936</v>
      </c>
      <c r="CM192" s="8">
        <v>1042.452457219646</v>
      </c>
      <c r="CN192" s="8">
        <v>1045.1024852787523</v>
      </c>
      <c r="CO192" s="8">
        <v>1048.1646320723885</v>
      </c>
      <c r="CP192" s="8">
        <v>1051.5282270146781</v>
      </c>
      <c r="CQ192" s="8">
        <v>1054.9344662605872</v>
      </c>
      <c r="CR192" s="8">
        <v>1059.0155328306719</v>
      </c>
      <c r="CS192" s="8">
        <v>1063.3885281081311</v>
      </c>
      <c r="CT192" s="8">
        <v>1068.2771448859712</v>
      </c>
      <c r="CU192" s="8">
        <v>1073.4803436798757</v>
      </c>
      <c r="CV192" s="8">
        <v>1078.8133865952113</v>
      </c>
      <c r="CW192" s="8">
        <v>1084.7054377108943</v>
      </c>
      <c r="CX192" s="8">
        <v>1090.7021227736113</v>
      </c>
      <c r="CY192" s="8">
        <v>1097.25450091323</v>
      </c>
    </row>
    <row r="193" ht="15.75" customHeight="1">
      <c r="A193" s="10" t="s">
        <v>119</v>
      </c>
      <c r="B193" s="10" t="s">
        <v>66</v>
      </c>
      <c r="C193" s="11">
        <v>906.8897004672278</v>
      </c>
      <c r="D193" s="11">
        <v>946.8992140433908</v>
      </c>
      <c r="E193" s="11">
        <v>983.2714991126298</v>
      </c>
      <c r="F193" s="11">
        <v>1021.2406162092989</v>
      </c>
      <c r="G193" s="11">
        <v>1084.4485506284034</v>
      </c>
      <c r="H193" s="11">
        <v>1188.5087710825921</v>
      </c>
      <c r="I193" s="11">
        <v>1224.7923432614184</v>
      </c>
      <c r="J193" s="11">
        <v>1145.2390587837594</v>
      </c>
      <c r="K193" s="11">
        <v>1209.6446172234364</v>
      </c>
      <c r="L193" s="11">
        <v>1328.4533557087495</v>
      </c>
      <c r="M193" s="11">
        <v>1231.4679882649798</v>
      </c>
      <c r="N193" s="11">
        <v>1260.2996776491327</v>
      </c>
      <c r="O193" s="11">
        <v>1308.1381038042232</v>
      </c>
      <c r="P193" s="11">
        <v>1411.5995122481258</v>
      </c>
      <c r="Q193" s="11">
        <v>1467.0672469787155</v>
      </c>
      <c r="R193" s="11">
        <v>1499.0038875273156</v>
      </c>
      <c r="S193" s="11">
        <v>1518.9864660927938</v>
      </c>
      <c r="T193" s="11">
        <v>1496.1207185889002</v>
      </c>
      <c r="U193" s="11">
        <v>1579.5330137995152</v>
      </c>
      <c r="V193" s="11">
        <v>1576.893805309735</v>
      </c>
      <c r="W193" s="11">
        <v>1496.4977483731545</v>
      </c>
      <c r="X193" s="11">
        <v>1615.5060908618964</v>
      </c>
      <c r="Y193" s="11">
        <v>1702.5777928020384</v>
      </c>
      <c r="Z193" s="11">
        <v>1817.3057383283635</v>
      </c>
      <c r="AA193" s="11">
        <v>1659.9068925134918</v>
      </c>
      <c r="AB193" s="11">
        <v>1410.712383343998</v>
      </c>
      <c r="AC193" s="11">
        <v>1497.22962971906</v>
      </c>
      <c r="AD193" s="11">
        <v>1628.4803510847653</v>
      </c>
      <c r="AE193" s="11">
        <v>1758.4669137620886</v>
      </c>
      <c r="AF193" s="11">
        <v>1751.2811696386534</v>
      </c>
      <c r="AG193" s="11">
        <v>1556.3124147339704</v>
      </c>
      <c r="AH193" s="11">
        <v>1465.8030882903333</v>
      </c>
      <c r="AI193" s="11">
        <v>1321.201076917505</v>
      </c>
      <c r="AJ193" s="11">
        <v>1460.1698197491219</v>
      </c>
      <c r="AK193" s="11">
        <v>1689.670067246979</v>
      </c>
      <c r="AL193" s="11">
        <v>1748.4423571454445</v>
      </c>
      <c r="AM193" s="11">
        <v>1837.177425780826</v>
      </c>
      <c r="AN193" s="11">
        <v>1867.495056079393</v>
      </c>
      <c r="AO193" s="11">
        <v>1859.666143500465</v>
      </c>
      <c r="AP193" s="11">
        <v>1827.7960376196745</v>
      </c>
      <c r="AQ193" s="11">
        <v>1795.6376148450424</v>
      </c>
      <c r="AR193" s="11">
        <v>1592.3963829093677</v>
      </c>
      <c r="AS193" s="11">
        <v>1689.2930374627247</v>
      </c>
      <c r="AT193" s="11">
        <v>1767.6265196972079</v>
      </c>
      <c r="AU193" s="11">
        <v>1917.883977833851</v>
      </c>
      <c r="AV193" s="11">
        <v>1837.0</v>
      </c>
      <c r="AW193" s="11">
        <v>2013.0</v>
      </c>
      <c r="AX193" s="11">
        <v>2131.0</v>
      </c>
      <c r="AY193" s="11">
        <v>2220.0000000000005</v>
      </c>
      <c r="AZ193" s="11">
        <v>2391.9999999999995</v>
      </c>
      <c r="BA193" s="11">
        <v>2185.0</v>
      </c>
      <c r="BB193" s="11">
        <v>2297.221</v>
      </c>
      <c r="BC193" s="11">
        <v>2053.081001</v>
      </c>
      <c r="BD193" s="11">
        <v>2127.65999</v>
      </c>
      <c r="BE193" s="11">
        <v>2328.8191700000007</v>
      </c>
      <c r="BF193" s="11">
        <v>2348.86891</v>
      </c>
      <c r="BG193" s="11">
        <v>2171.311608</v>
      </c>
      <c r="BH193" s="11">
        <v>1892.651306</v>
      </c>
      <c r="BI193" s="11">
        <v>1729.4484710000002</v>
      </c>
      <c r="BJ193" s="11">
        <v>1409.6430450000003</v>
      </c>
      <c r="BK193" s="11">
        <v>1431.5854660000005</v>
      </c>
      <c r="BL193" s="11">
        <v>1525.3946190000001</v>
      </c>
      <c r="BM193" s="11">
        <v>1605.7609999999997</v>
      </c>
      <c r="BN193" s="11">
        <v>1535.935</v>
      </c>
      <c r="BO193" s="11">
        <v>1719.8930325450006</v>
      </c>
      <c r="BP193" s="11">
        <v>1873.0155925099998</v>
      </c>
      <c r="BQ193" s="11">
        <v>1954.2617445</v>
      </c>
      <c r="BR193" s="11">
        <v>1852.120689405</v>
      </c>
      <c r="BS193" s="11">
        <v>1884.4849999999997</v>
      </c>
      <c r="BT193" s="11">
        <v>2050.696000000001</v>
      </c>
      <c r="BU193" s="11">
        <v>2020.002</v>
      </c>
      <c r="BV193" s="11">
        <v>1925.007</v>
      </c>
      <c r="BW193" s="11">
        <v>1862.701</v>
      </c>
      <c r="BX193" s="11">
        <v>1875.9910000000002</v>
      </c>
      <c r="BY193" s="11">
        <v>1926.1785091230279</v>
      </c>
      <c r="BZ193" s="11">
        <v>1959.2482095119049</v>
      </c>
      <c r="CA193" s="11">
        <v>1977.5641512344591</v>
      </c>
      <c r="CB193" s="11">
        <v>1994.827622670633</v>
      </c>
      <c r="CC193" s="11">
        <v>2011.455224600806</v>
      </c>
      <c r="CD193" s="11">
        <v>2026.8832862098461</v>
      </c>
      <c r="CE193" s="11">
        <v>2041.5232382094146</v>
      </c>
      <c r="CF193" s="11">
        <v>2054.46297747035</v>
      </c>
      <c r="CG193" s="11">
        <v>2066.420105420413</v>
      </c>
      <c r="CH193" s="11">
        <v>2082.0911024931156</v>
      </c>
      <c r="CI193" s="11">
        <v>2097.561789362888</v>
      </c>
      <c r="CJ193" s="11">
        <v>2112.846574478419</v>
      </c>
      <c r="CK193" s="11">
        <v>2128.606096859621</v>
      </c>
      <c r="CL193" s="11">
        <v>2144.1421176299336</v>
      </c>
      <c r="CM193" s="11">
        <v>2160.0716240270303</v>
      </c>
      <c r="CN193" s="11">
        <v>2175.986503031272</v>
      </c>
      <c r="CO193" s="11">
        <v>2192.4750622141073</v>
      </c>
      <c r="CP193" s="11">
        <v>2209.4441124038276</v>
      </c>
      <c r="CQ193" s="11">
        <v>2226.4529744322645</v>
      </c>
      <c r="CR193" s="11">
        <v>2245.1126974548097</v>
      </c>
      <c r="CS193" s="11">
        <v>2264.6589791146325</v>
      </c>
      <c r="CT193" s="11">
        <v>2285.7048664907197</v>
      </c>
      <c r="CU193" s="11">
        <v>2307.844115279586</v>
      </c>
      <c r="CV193" s="11">
        <v>2330.6714309351228</v>
      </c>
      <c r="CW193" s="11">
        <v>2355.1764143870823</v>
      </c>
      <c r="CX193" s="11">
        <v>2380.2631804504126</v>
      </c>
      <c r="CY193" s="11">
        <v>2406.921833495915</v>
      </c>
    </row>
    <row r="194" ht="15.75" customHeight="1">
      <c r="A194" s="5" t="s">
        <v>120</v>
      </c>
      <c r="B194" s="5" t="s">
        <v>62</v>
      </c>
      <c r="C194" s="8">
        <v>14.036109410879085</v>
      </c>
      <c r="D194" s="8">
        <v>14.655344484054744</v>
      </c>
      <c r="E194" s="8">
        <v>15.21828545966898</v>
      </c>
      <c r="F194" s="8">
        <v>15.805940917139448</v>
      </c>
      <c r="G194" s="8">
        <v>16.784222490615406</v>
      </c>
      <c r="H194" s="8">
        <v>18.394782891580036</v>
      </c>
      <c r="I194" s="8">
        <v>18.95635084042448</v>
      </c>
      <c r="J194" s="8">
        <v>17.725089084614563</v>
      </c>
      <c r="K194" s="8">
        <v>18.7219065194827</v>
      </c>
      <c r="L194" s="8">
        <v>20.560732620925055</v>
      </c>
      <c r="M194" s="8">
        <v>19.05967110485124</v>
      </c>
      <c r="N194" s="8">
        <v>19.505904805033257</v>
      </c>
      <c r="O194" s="8">
        <v>20.246309490642954</v>
      </c>
      <c r="P194" s="8">
        <v>21.847601960911497</v>
      </c>
      <c r="Q194" s="8">
        <v>22.706086948723208</v>
      </c>
      <c r="R194" s="8">
        <v>23.2003765858479</v>
      </c>
      <c r="S194" s="8">
        <v>23.509650865743282</v>
      </c>
      <c r="T194" s="8">
        <v>23.155753215829698</v>
      </c>
      <c r="U194" s="8">
        <v>24.446741636125516</v>
      </c>
      <c r="V194" s="8">
        <v>24.40589408972424</v>
      </c>
      <c r="W194" s="8">
        <v>23.16158857960131</v>
      </c>
      <c r="X194" s="8">
        <v>25.00350399127569</v>
      </c>
      <c r="Y194" s="8">
        <v>26.35112976582538</v>
      </c>
      <c r="Z194" s="8">
        <v>28.126796635857353</v>
      </c>
      <c r="AA194" s="8">
        <v>25.690703889555998</v>
      </c>
      <c r="AB194" s="8">
        <v>21.833871693213588</v>
      </c>
      <c r="AC194" s="8">
        <v>23.172916050452084</v>
      </c>
      <c r="AD194" s="8">
        <v>25.2043091563576</v>
      </c>
      <c r="AE194" s="8">
        <v>27.216136630793592</v>
      </c>
      <c r="AF194" s="8">
        <v>27.104921462440537</v>
      </c>
      <c r="AG194" s="8">
        <v>24.08735187913277</v>
      </c>
      <c r="AH194" s="8">
        <v>22.68652131725369</v>
      </c>
      <c r="AI194" s="8">
        <v>20.44848768249465</v>
      </c>
      <c r="AJ194" s="8">
        <v>22.59933411737197</v>
      </c>
      <c r="AK194" s="8">
        <v>26.151354370820815</v>
      </c>
      <c r="AL194" s="8">
        <v>27.06098460580723</v>
      </c>
      <c r="AM194" s="8">
        <v>28.434354632290496</v>
      </c>
      <c r="AN194" s="8">
        <v>28.903586530866512</v>
      </c>
      <c r="AO194" s="8">
        <v>28.782416918432467</v>
      </c>
      <c r="AP194" s="8">
        <v>28.289157051385118</v>
      </c>
      <c r="AQ194" s="8">
        <v>27.791434847335946</v>
      </c>
      <c r="AR194" s="8">
        <v>24.645830517745182</v>
      </c>
      <c r="AS194" s="8">
        <v>26.145519007049206</v>
      </c>
      <c r="AT194" s="8">
        <v>27.357901644774497</v>
      </c>
      <c r="AU194" s="8">
        <v>29.683465736107696</v>
      </c>
      <c r="AV194" s="8">
        <v>28.43160857875091</v>
      </c>
      <c r="AW194" s="8">
        <v>35.482528948987195</v>
      </c>
      <c r="AX194" s="8">
        <v>35.620349356418004</v>
      </c>
      <c r="AY194" s="8">
        <v>30.97809884778746</v>
      </c>
      <c r="AZ194" s="8">
        <v>33.2977497314102</v>
      </c>
      <c r="BA194" s="8">
        <v>29.696412338781485</v>
      </c>
      <c r="BB194" s="8">
        <v>40.9782679692665</v>
      </c>
      <c r="BC194" s="8">
        <v>45.11146458850939</v>
      </c>
      <c r="BD194" s="8">
        <v>52.19882027777556</v>
      </c>
      <c r="BE194" s="8">
        <v>50.927676468511685</v>
      </c>
      <c r="BF194" s="8">
        <v>53.12929401165746</v>
      </c>
      <c r="BG194" s="8">
        <v>66.2297272109382</v>
      </c>
      <c r="BH194" s="8">
        <v>64.28144256972378</v>
      </c>
      <c r="BI194" s="8">
        <v>55.31610844855371</v>
      </c>
      <c r="BJ194" s="8">
        <v>34.951423780237775</v>
      </c>
      <c r="BK194" s="8">
        <v>31.74020736432425</v>
      </c>
      <c r="BL194" s="8">
        <v>39.81645130034933</v>
      </c>
      <c r="BM194" s="8">
        <v>44.30513028368879</v>
      </c>
      <c r="BN194" s="8">
        <v>43.36819226214972</v>
      </c>
      <c r="BO194" s="8">
        <v>40.83718648931028</v>
      </c>
      <c r="BP194" s="8">
        <v>43.559826741188544</v>
      </c>
      <c r="BQ194" s="8">
        <v>42.147136158798276</v>
      </c>
      <c r="BR194" s="8">
        <v>42.67156216848345</v>
      </c>
      <c r="BS194" s="8">
        <v>53.84681049036809</v>
      </c>
      <c r="BT194" s="8">
        <v>32.09440114538667</v>
      </c>
      <c r="BU194" s="8">
        <v>49.956246186797884</v>
      </c>
      <c r="BV194" s="8">
        <v>61.67224587790913</v>
      </c>
      <c r="BW194" s="8">
        <v>68.2992017928812</v>
      </c>
      <c r="BX194" s="8">
        <v>48.172144043623476</v>
      </c>
      <c r="BY194" s="8">
        <v>49.46087086516215</v>
      </c>
      <c r="BZ194" s="8">
        <v>28.386251022961915</v>
      </c>
      <c r="CA194" s="8">
        <v>29.06964145421216</v>
      </c>
      <c r="CB194" s="8">
        <v>29.743113932774122</v>
      </c>
      <c r="CC194" s="8">
        <v>30.412966747611335</v>
      </c>
      <c r="CD194" s="8">
        <v>31.06517920359238</v>
      </c>
      <c r="CE194" s="8">
        <v>31.706311294760326</v>
      </c>
      <c r="CF194" s="8">
        <v>32.315548336522625</v>
      </c>
      <c r="CG194" s="8">
        <v>32.90649079460809</v>
      </c>
      <c r="CH194" s="8">
        <v>33.57658198328909</v>
      </c>
      <c r="CI194" s="8">
        <v>34.24369489743003</v>
      </c>
      <c r="CJ194" s="8">
        <v>34.908420953894165</v>
      </c>
      <c r="CK194" s="8">
        <v>35.58556611534368</v>
      </c>
      <c r="CL194" s="8">
        <v>36.262064790368186</v>
      </c>
      <c r="CM194" s="8">
        <v>36.95310075786938</v>
      </c>
      <c r="CN194" s="8">
        <v>37.652874357532255</v>
      </c>
      <c r="CO194" s="8">
        <v>38.377084738544454</v>
      </c>
      <c r="CP194" s="8">
        <v>39.12748009920324</v>
      </c>
      <c r="CQ194" s="8">
        <v>39.89867238165971</v>
      </c>
      <c r="CR194" s="8">
        <v>40.72904429971413</v>
      </c>
      <c r="CS194" s="8">
        <v>41.60670693790826</v>
      </c>
      <c r="CT194" s="8">
        <v>42.54908124393296</v>
      </c>
      <c r="CU194" s="8">
        <v>43.551817829399624</v>
      </c>
      <c r="CV194" s="8">
        <v>44.61040135049598</v>
      </c>
      <c r="CW194" s="8">
        <v>45.75033588868018</v>
      </c>
      <c r="CX194" s="8">
        <v>46.95218380351116</v>
      </c>
      <c r="CY194" s="8">
        <v>48.24166059778872</v>
      </c>
    </row>
    <row r="195" ht="15.75" customHeight="1">
      <c r="A195" s="5" t="s">
        <v>120</v>
      </c>
      <c r="B195" s="5" t="s">
        <v>64</v>
      </c>
      <c r="C195" s="8">
        <v>27.132834488419814</v>
      </c>
      <c r="D195" s="8">
        <v>28.3298615461369</v>
      </c>
      <c r="E195" s="8">
        <v>29.41806796224334</v>
      </c>
      <c r="F195" s="8">
        <v>30.55404929417884</v>
      </c>
      <c r="G195" s="8">
        <v>32.4451397124126</v>
      </c>
      <c r="H195" s="8">
        <v>35.558471727273215</v>
      </c>
      <c r="I195" s="8">
        <v>36.64402398138916</v>
      </c>
      <c r="J195" s="8">
        <v>34.26390421640513</v>
      </c>
      <c r="K195" s="8">
        <v>36.190825821510686</v>
      </c>
      <c r="L195" s="8">
        <v>39.74541226729252</v>
      </c>
      <c r="M195" s="8">
        <v>36.84374967117455</v>
      </c>
      <c r="N195" s="8">
        <v>37.70635231808819</v>
      </c>
      <c r="O195" s="8">
        <v>39.13760917146721</v>
      </c>
      <c r="P195" s="8">
        <v>42.233025592891934</v>
      </c>
      <c r="Q195" s="8">
        <v>43.89254037745426</v>
      </c>
      <c r="R195" s="8">
        <v>44.84803869403552</v>
      </c>
      <c r="S195" s="8">
        <v>45.445888682396436</v>
      </c>
      <c r="T195" s="8">
        <v>44.76177842934416</v>
      </c>
      <c r="U195" s="8">
        <v>47.25735424091509</v>
      </c>
      <c r="V195" s="8">
        <v>47.178392921697615</v>
      </c>
      <c r="W195" s="8">
        <v>44.7730586178038</v>
      </c>
      <c r="X195" s="8">
        <v>48.33361692806427</v>
      </c>
      <c r="Y195" s="8">
        <v>50.938676921743465</v>
      </c>
      <c r="Z195" s="8">
        <v>54.37117191596214</v>
      </c>
      <c r="AA195" s="8">
        <v>49.662025004311275</v>
      </c>
      <c r="AB195" s="8">
        <v>42.2064839729869</v>
      </c>
      <c r="AC195" s="8">
        <v>44.79495545422545</v>
      </c>
      <c r="AD195" s="8">
        <v>48.72178811917541</v>
      </c>
      <c r="AE195" s="8">
        <v>52.61079897576068</v>
      </c>
      <c r="AF195" s="8">
        <v>52.395811854529896</v>
      </c>
      <c r="AG195" s="8">
        <v>46.5626273399008</v>
      </c>
      <c r="AH195" s="8">
        <v>43.854718569089584</v>
      </c>
      <c r="AI195" s="8">
        <v>39.52843452456885</v>
      </c>
      <c r="AJ195" s="8">
        <v>43.68617928269261</v>
      </c>
      <c r="AK195" s="8">
        <v>50.5524963521252</v>
      </c>
      <c r="AL195" s="8">
        <v>52.31087867083379</v>
      </c>
      <c r="AM195" s="8">
        <v>54.965704201834924</v>
      </c>
      <c r="AN195" s="8">
        <v>55.8727640620895</v>
      </c>
      <c r="AO195" s="8">
        <v>55.63853426642757</v>
      </c>
      <c r="AP195" s="8">
        <v>54.68502657133918</v>
      </c>
      <c r="AQ195" s="8">
        <v>53.72289284978165</v>
      </c>
      <c r="AR195" s="8">
        <v>47.6422077295381</v>
      </c>
      <c r="AS195" s="8">
        <v>50.54121616366557</v>
      </c>
      <c r="AT195" s="8">
        <v>52.88484120128017</v>
      </c>
      <c r="AU195" s="8">
        <v>57.380328072695505</v>
      </c>
      <c r="AV195" s="8">
        <v>54.96039587785391</v>
      </c>
      <c r="AW195" s="8">
        <v>46.206926562276834</v>
      </c>
      <c r="AX195" s="8">
        <v>51.182874520244326</v>
      </c>
      <c r="AY195" s="8">
        <v>52.392196564388314</v>
      </c>
      <c r="AZ195" s="8">
        <v>56.52248278999425</v>
      </c>
      <c r="BA195" s="8">
        <v>47.16305056295879</v>
      </c>
      <c r="BB195" s="8">
        <v>75.0233270419434</v>
      </c>
      <c r="BC195" s="8">
        <v>91.75514488209271</v>
      </c>
      <c r="BD195" s="8">
        <v>78.0505795526893</v>
      </c>
      <c r="BE195" s="8">
        <v>78.63808262604732</v>
      </c>
      <c r="BF195" s="8">
        <v>85.37711381555965</v>
      </c>
      <c r="BG195" s="8">
        <v>77.91381532890959</v>
      </c>
      <c r="BH195" s="8">
        <v>85.34631758977059</v>
      </c>
      <c r="BI195" s="8">
        <v>78.61067116070305</v>
      </c>
      <c r="BJ195" s="8">
        <v>46.19765609795995</v>
      </c>
      <c r="BK195" s="8">
        <v>42.070165686562156</v>
      </c>
      <c r="BL195" s="8">
        <v>34.60680639360067</v>
      </c>
      <c r="BM195" s="8">
        <v>40.817833623496526</v>
      </c>
      <c r="BN195" s="8">
        <v>27.313848585386896</v>
      </c>
      <c r="BO195" s="8">
        <v>31.177757187130307</v>
      </c>
      <c r="BP195" s="8">
        <v>41.33681437695634</v>
      </c>
      <c r="BQ195" s="8">
        <v>29.94805781185939</v>
      </c>
      <c r="BR195" s="8">
        <v>20.976008822260358</v>
      </c>
      <c r="BS195" s="8">
        <v>7.816738943343876</v>
      </c>
      <c r="BT195" s="8">
        <v>9.826910383700486</v>
      </c>
      <c r="BU195" s="8">
        <v>10.328991116079388</v>
      </c>
      <c r="BV195" s="8">
        <v>12.431960660243668</v>
      </c>
      <c r="BW195" s="8">
        <v>6.87689295749562</v>
      </c>
      <c r="BX195" s="8">
        <v>12.178824063190142</v>
      </c>
      <c r="BY195" s="8">
        <v>12.504638442778905</v>
      </c>
      <c r="BZ195" s="8">
        <v>52.16617054055314</v>
      </c>
      <c r="CA195" s="8">
        <v>53.081810194763875</v>
      </c>
      <c r="CB195" s="8">
        <v>53.9503723305138</v>
      </c>
      <c r="CC195" s="8">
        <v>54.7818320205929</v>
      </c>
      <c r="CD195" s="8">
        <v>55.557386392249555</v>
      </c>
      <c r="CE195" s="8">
        <v>56.287318944217986</v>
      </c>
      <c r="CF195" s="8">
        <v>56.943231559156175</v>
      </c>
      <c r="CG195" s="8">
        <v>57.545242288992085</v>
      </c>
      <c r="CH195" s="8">
        <v>58.2310074901402</v>
      </c>
      <c r="CI195" s="8">
        <v>58.88524830147708</v>
      </c>
      <c r="CJ195" s="8">
        <v>59.50922135180417</v>
      </c>
      <c r="CK195" s="8">
        <v>60.12394374594851</v>
      </c>
      <c r="CL195" s="8">
        <v>60.71126590065114</v>
      </c>
      <c r="CM195" s="8">
        <v>61.29245048055509</v>
      </c>
      <c r="CN195" s="8">
        <v>61.85930115647807</v>
      </c>
      <c r="CO195" s="8">
        <v>62.43342466997183</v>
      </c>
      <c r="CP195" s="8">
        <v>63.01675917702369</v>
      </c>
      <c r="CQ195" s="8">
        <v>63.60116877191513</v>
      </c>
      <c r="CR195" s="8">
        <v>64.23869661483832</v>
      </c>
      <c r="CS195" s="8">
        <v>64.91127910922887</v>
      </c>
      <c r="CT195" s="8">
        <v>65.64077411081144</v>
      </c>
      <c r="CU195" s="8">
        <v>66.41833289752685</v>
      </c>
      <c r="CV195" s="8">
        <v>67.23420105079504</v>
      </c>
      <c r="CW195" s="8">
        <v>68.11868284310185</v>
      </c>
      <c r="CX195" s="8">
        <v>69.03960532224164</v>
      </c>
      <c r="CY195" s="8">
        <v>70.02516715316142</v>
      </c>
    </row>
    <row r="196" ht="15.75" customHeight="1">
      <c r="A196" s="5" t="s">
        <v>120</v>
      </c>
      <c r="B196" s="5" t="s">
        <v>65</v>
      </c>
      <c r="C196" s="8">
        <v>64.97220231760582</v>
      </c>
      <c r="D196" s="8">
        <v>67.83859964173487</v>
      </c>
      <c r="E196" s="8">
        <v>70.44441539094309</v>
      </c>
      <c r="F196" s="8">
        <v>73.16463280718972</v>
      </c>
      <c r="G196" s="8">
        <v>77.69303212746011</v>
      </c>
      <c r="H196" s="8">
        <v>85.14820742946316</v>
      </c>
      <c r="I196" s="8">
        <v>87.74766753050258</v>
      </c>
      <c r="J196" s="8">
        <v>82.04824003513069</v>
      </c>
      <c r="K196" s="8">
        <v>86.66244060567989</v>
      </c>
      <c r="L196" s="8">
        <v>95.17424241574604</v>
      </c>
      <c r="M196" s="8">
        <v>88.22593005520483</v>
      </c>
      <c r="N196" s="8">
        <v>90.29151571006501</v>
      </c>
      <c r="O196" s="8">
        <v>93.7187989850907</v>
      </c>
      <c r="P196" s="8">
        <v>101.13107366195433</v>
      </c>
      <c r="Q196" s="8">
        <v>105.1049426794969</v>
      </c>
      <c r="R196" s="8">
        <v>107.39297602026508</v>
      </c>
      <c r="S196" s="8">
        <v>108.8245857702874</v>
      </c>
      <c r="T196" s="8">
        <v>107.18641745477906</v>
      </c>
      <c r="U196" s="8">
        <v>113.16231564549378</v>
      </c>
      <c r="V196" s="8">
        <v>112.97323511247197</v>
      </c>
      <c r="W196" s="8">
        <v>107.21342895949647</v>
      </c>
      <c r="X196" s="8">
        <v>115.73953097794241</v>
      </c>
      <c r="Y196" s="8">
        <v>121.97759965562014</v>
      </c>
      <c r="Z196" s="8">
        <v>130.19704164992146</v>
      </c>
      <c r="AA196" s="8">
        <v>118.92053288642708</v>
      </c>
      <c r="AB196" s="8">
        <v>101.06751718026634</v>
      </c>
      <c r="AC196" s="8">
        <v>107.26586305688907</v>
      </c>
      <c r="AD196" s="8">
        <v>116.66904452262948</v>
      </c>
      <c r="AE196" s="8">
        <v>125.98165800196449</v>
      </c>
      <c r="AF196" s="8">
        <v>125.46685050029164</v>
      </c>
      <c r="AG196" s="8">
        <v>111.49872473731023</v>
      </c>
      <c r="AH196" s="8">
        <v>105.01437469309148</v>
      </c>
      <c r="AI196" s="8">
        <v>94.65466817794658</v>
      </c>
      <c r="AJ196" s="8">
        <v>104.61079103437264</v>
      </c>
      <c r="AK196" s="8">
        <v>121.05285284705965</v>
      </c>
      <c r="AL196" s="8">
        <v>125.26346975889003</v>
      </c>
      <c r="AM196" s="8">
        <v>131.62070683973278</v>
      </c>
      <c r="AN196" s="8">
        <v>133.79274960142038</v>
      </c>
      <c r="AO196" s="8">
        <v>133.2318636505237</v>
      </c>
      <c r="AP196" s="8">
        <v>130.9485970458821</v>
      </c>
      <c r="AQ196" s="8">
        <v>128.64467458469193</v>
      </c>
      <c r="AR196" s="8">
        <v>114.08388462996986</v>
      </c>
      <c r="AS196" s="8">
        <v>121.02584134234226</v>
      </c>
      <c r="AT196" s="8">
        <v>126.63787867539315</v>
      </c>
      <c r="AU196" s="8">
        <v>137.40275776129909</v>
      </c>
      <c r="AV196" s="8">
        <v>131.60799554339516</v>
      </c>
      <c r="AW196" s="8">
        <v>114.31054448873597</v>
      </c>
      <c r="AX196" s="8">
        <v>141.19677612333766</v>
      </c>
      <c r="AY196" s="8">
        <v>136.62970458782422</v>
      </c>
      <c r="AZ196" s="8">
        <v>140.17976747859552</v>
      </c>
      <c r="BA196" s="8">
        <v>171.14053709825973</v>
      </c>
      <c r="BB196" s="8">
        <v>244.7934049887901</v>
      </c>
      <c r="BC196" s="8">
        <v>275.7583905293979</v>
      </c>
      <c r="BD196" s="8">
        <v>283.4506011695351</v>
      </c>
      <c r="BE196" s="8">
        <v>333.529224905441</v>
      </c>
      <c r="BF196" s="8">
        <v>326.2860091727829</v>
      </c>
      <c r="BG196" s="8">
        <v>321.36108746015236</v>
      </c>
      <c r="BH196" s="8">
        <v>310.9189968405056</v>
      </c>
      <c r="BI196" s="8">
        <v>362.5612293907432</v>
      </c>
      <c r="BJ196" s="8">
        <v>267.01563212180235</v>
      </c>
      <c r="BK196" s="8">
        <v>248.36456679411367</v>
      </c>
      <c r="BL196" s="8">
        <v>227.04875630604997</v>
      </c>
      <c r="BM196" s="8">
        <v>230.27003609281468</v>
      </c>
      <c r="BN196" s="8">
        <v>250.85695915246333</v>
      </c>
      <c r="BO196" s="8">
        <v>283.33032800855943</v>
      </c>
      <c r="BP196" s="8">
        <v>260.8367868168551</v>
      </c>
      <c r="BQ196" s="8">
        <v>179.76567039434232</v>
      </c>
      <c r="BR196" s="8">
        <v>218.06693735425617</v>
      </c>
      <c r="BS196" s="8">
        <v>200.67045056628803</v>
      </c>
      <c r="BT196" s="8">
        <v>252.4506884709129</v>
      </c>
      <c r="BU196" s="8">
        <v>221.22076269712275</v>
      </c>
      <c r="BV196" s="8">
        <v>220.87079346184723</v>
      </c>
      <c r="BW196" s="8">
        <v>212.75290524962315</v>
      </c>
      <c r="BX196" s="8">
        <v>241.85203189318634</v>
      </c>
      <c r="BY196" s="8">
        <v>248.32218609811702</v>
      </c>
      <c r="BZ196" s="8">
        <v>148.1967028865256</v>
      </c>
      <c r="CA196" s="8">
        <v>147.86105564839818</v>
      </c>
      <c r="CB196" s="8">
        <v>147.48248309058363</v>
      </c>
      <c r="CC196" s="8">
        <v>147.1118874880376</v>
      </c>
      <c r="CD196" s="8">
        <v>146.71987120995254</v>
      </c>
      <c r="CE196" s="8">
        <v>146.36568483337578</v>
      </c>
      <c r="CF196" s="8">
        <v>146.00163312828226</v>
      </c>
      <c r="CG196" s="8">
        <v>145.72526170688434</v>
      </c>
      <c r="CH196" s="8">
        <v>145.9748100823399</v>
      </c>
      <c r="CI196" s="8">
        <v>146.46302660835863</v>
      </c>
      <c r="CJ196" s="8">
        <v>147.2395844345483</v>
      </c>
      <c r="CK196" s="8">
        <v>148.40791581309168</v>
      </c>
      <c r="CL196" s="8">
        <v>149.95365759048036</v>
      </c>
      <c r="CM196" s="8">
        <v>151.96520907707236</v>
      </c>
      <c r="CN196" s="8">
        <v>154.43422460676084</v>
      </c>
      <c r="CO196" s="8">
        <v>157.42091289448217</v>
      </c>
      <c r="CP196" s="8">
        <v>160.91199600413893</v>
      </c>
      <c r="CQ196" s="8">
        <v>164.8478463303927</v>
      </c>
      <c r="CR196" s="8">
        <v>169.31888735280336</v>
      </c>
      <c r="CS196" s="8">
        <v>174.20273920888394</v>
      </c>
      <c r="CT196" s="8">
        <v>179.47477702834476</v>
      </c>
      <c r="CU196" s="8">
        <v>185.01509248176262</v>
      </c>
      <c r="CV196" s="8">
        <v>190.69609948063408</v>
      </c>
      <c r="CW196" s="8">
        <v>196.4983319846524</v>
      </c>
      <c r="CX196" s="8">
        <v>202.23389929890254</v>
      </c>
      <c r="CY196" s="8">
        <v>207.88606418082054</v>
      </c>
    </row>
    <row r="197" ht="15.75" customHeight="1">
      <c r="A197" s="10" t="s">
        <v>120</v>
      </c>
      <c r="B197" s="10" t="s">
        <v>66</v>
      </c>
      <c r="C197" s="11">
        <v>106.14114621690472</v>
      </c>
      <c r="D197" s="11">
        <v>110.82380567192652</v>
      </c>
      <c r="E197" s="11">
        <v>115.08076881285541</v>
      </c>
      <c r="F197" s="11">
        <v>119.52462301850801</v>
      </c>
      <c r="G197" s="11">
        <v>126.92239433048812</v>
      </c>
      <c r="H197" s="11">
        <v>139.10146204831642</v>
      </c>
      <c r="I197" s="11">
        <v>143.3480423523162</v>
      </c>
      <c r="J197" s="11">
        <v>134.0372333361504</v>
      </c>
      <c r="K197" s="11">
        <v>141.57517294667326</v>
      </c>
      <c r="L197" s="11">
        <v>155.4803873039636</v>
      </c>
      <c r="M197" s="11">
        <v>144.12935083123062</v>
      </c>
      <c r="N197" s="11">
        <v>147.50377283318647</v>
      </c>
      <c r="O197" s="11">
        <v>153.10271764720085</v>
      </c>
      <c r="P197" s="11">
        <v>165.21170121575776</v>
      </c>
      <c r="Q197" s="11">
        <v>171.70357000567435</v>
      </c>
      <c r="R197" s="11">
        <v>175.4413913001485</v>
      </c>
      <c r="S197" s="11">
        <v>177.7801253184271</v>
      </c>
      <c r="T197" s="11">
        <v>175.1039490999529</v>
      </c>
      <c r="U197" s="11">
        <v>184.86641152253438</v>
      </c>
      <c r="V197" s="11">
        <v>184.55752212389382</v>
      </c>
      <c r="W197" s="11">
        <v>175.1480761569016</v>
      </c>
      <c r="X197" s="11">
        <v>189.07665189728237</v>
      </c>
      <c r="Y197" s="11">
        <v>199.26740634318898</v>
      </c>
      <c r="Z197" s="11">
        <v>212.69501020174096</v>
      </c>
      <c r="AA197" s="11">
        <v>194.27326178029435</v>
      </c>
      <c r="AB197" s="11">
        <v>165.10787284646682</v>
      </c>
      <c r="AC197" s="11">
        <v>175.23373456156662</v>
      </c>
      <c r="AD197" s="11">
        <v>190.5951417981625</v>
      </c>
      <c r="AE197" s="11">
        <v>205.80859360851878</v>
      </c>
      <c r="AF197" s="11">
        <v>204.9675838172621</v>
      </c>
      <c r="AG197" s="11">
        <v>182.1487039563438</v>
      </c>
      <c r="AH197" s="11">
        <v>171.55561457943475</v>
      </c>
      <c r="AI197" s="11">
        <v>154.63159038501007</v>
      </c>
      <c r="AJ197" s="11">
        <v>170.89630443443724</v>
      </c>
      <c r="AK197" s="11">
        <v>197.75670357000567</v>
      </c>
      <c r="AL197" s="11">
        <v>204.63533303553106</v>
      </c>
      <c r="AM197" s="11">
        <v>215.0207656738582</v>
      </c>
      <c r="AN197" s="11">
        <v>218.5691001943764</v>
      </c>
      <c r="AO197" s="11">
        <v>217.65281483538374</v>
      </c>
      <c r="AP197" s="11">
        <v>213.9227806686064</v>
      </c>
      <c r="AQ197" s="11">
        <v>210.15900228180953</v>
      </c>
      <c r="AR197" s="11">
        <v>186.37192287725316</v>
      </c>
      <c r="AS197" s="11">
        <v>197.71257651305703</v>
      </c>
      <c r="AT197" s="11">
        <v>206.88062152144784</v>
      </c>
      <c r="AU197" s="11">
        <v>224.4665515701023</v>
      </c>
      <c r="AV197" s="11">
        <v>215.0</v>
      </c>
      <c r="AW197" s="11">
        <v>196.0</v>
      </c>
      <c r="AX197" s="11">
        <v>228.0</v>
      </c>
      <c r="AY197" s="11">
        <v>220.0</v>
      </c>
      <c r="AZ197" s="11">
        <v>229.99999999999997</v>
      </c>
      <c r="BA197" s="11">
        <v>248.0</v>
      </c>
      <c r="BB197" s="11">
        <v>360.79499999999996</v>
      </c>
      <c r="BC197" s="11">
        <v>412.625</v>
      </c>
      <c r="BD197" s="11">
        <v>413.70000099999993</v>
      </c>
      <c r="BE197" s="11">
        <v>463.09498400000007</v>
      </c>
      <c r="BF197" s="11">
        <v>464.792417</v>
      </c>
      <c r="BG197" s="11">
        <v>465.50463000000013</v>
      </c>
      <c r="BH197" s="11">
        <v>460.54675699999996</v>
      </c>
      <c r="BI197" s="11">
        <v>496.488009</v>
      </c>
      <c r="BJ197" s="11">
        <v>348.16471200000007</v>
      </c>
      <c r="BK197" s="11">
        <v>322.17493984500004</v>
      </c>
      <c r="BL197" s="11">
        <v>301.47201399999994</v>
      </c>
      <c r="BM197" s="11">
        <v>315.39300000000003</v>
      </c>
      <c r="BN197" s="11">
        <v>321.53899999999993</v>
      </c>
      <c r="BO197" s="11">
        <v>355.345271685</v>
      </c>
      <c r="BP197" s="11">
        <v>345.733427935</v>
      </c>
      <c r="BQ197" s="11">
        <v>251.860864365</v>
      </c>
      <c r="BR197" s="11">
        <v>281.71450834499996</v>
      </c>
      <c r="BS197" s="11">
        <v>262.334</v>
      </c>
      <c r="BT197" s="11">
        <v>294.37200000000007</v>
      </c>
      <c r="BU197" s="11">
        <v>281.50600000000003</v>
      </c>
      <c r="BV197" s="11">
        <v>294.975</v>
      </c>
      <c r="BW197" s="11">
        <v>287.929</v>
      </c>
      <c r="BX197" s="11">
        <v>302.203</v>
      </c>
      <c r="BY197" s="11">
        <v>310.28769540605805</v>
      </c>
      <c r="BZ197" s="11">
        <v>228.74912445004065</v>
      </c>
      <c r="CA197" s="11">
        <v>230.0125072973742</v>
      </c>
      <c r="CB197" s="11">
        <v>231.17596935387155</v>
      </c>
      <c r="CC197" s="11">
        <v>232.30668625624185</v>
      </c>
      <c r="CD197" s="11">
        <v>233.34243680579448</v>
      </c>
      <c r="CE197" s="11">
        <v>234.3593150723541</v>
      </c>
      <c r="CF197" s="11">
        <v>235.26041302396106</v>
      </c>
      <c r="CG197" s="11">
        <v>236.1769947904845</v>
      </c>
      <c r="CH197" s="11">
        <v>237.7823995557692</v>
      </c>
      <c r="CI197" s="11">
        <v>239.59196980726574</v>
      </c>
      <c r="CJ197" s="11">
        <v>241.65722674024664</v>
      </c>
      <c r="CK197" s="11">
        <v>244.11742567438387</v>
      </c>
      <c r="CL197" s="11">
        <v>246.9269882814997</v>
      </c>
      <c r="CM197" s="11">
        <v>250.21076031549683</v>
      </c>
      <c r="CN197" s="11">
        <v>253.94640012077116</v>
      </c>
      <c r="CO197" s="11">
        <v>258.23142230299845</v>
      </c>
      <c r="CP197" s="11">
        <v>263.05623528036585</v>
      </c>
      <c r="CQ197" s="11">
        <v>268.34768748396755</v>
      </c>
      <c r="CR197" s="11">
        <v>274.2866282673558</v>
      </c>
      <c r="CS197" s="11">
        <v>280.72072525602107</v>
      </c>
      <c r="CT197" s="11">
        <v>287.66463238308916</v>
      </c>
      <c r="CU197" s="11">
        <v>294.9852432086891</v>
      </c>
      <c r="CV197" s="11">
        <v>302.5407018819251</v>
      </c>
      <c r="CW197" s="11">
        <v>310.36735071643443</v>
      </c>
      <c r="CX197" s="11">
        <v>318.22568842465535</v>
      </c>
      <c r="CY197" s="11">
        <v>326.1528919317707</v>
      </c>
    </row>
    <row r="198" ht="15.75" customHeight="1">
      <c r="A198" s="5"/>
      <c r="B198" s="5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</row>
    <row r="199" ht="15.75" customHeight="1">
      <c r="A199" s="5"/>
      <c r="B199" s="5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</row>
    <row r="200" ht="15.75" customHeight="1">
      <c r="A200" s="5"/>
      <c r="B200" s="5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</row>
    <row r="201" ht="15.75" customHeight="1">
      <c r="A201" s="5"/>
      <c r="B201" s="5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</row>
    <row r="202" ht="15.75" customHeight="1">
      <c r="A202" s="5"/>
      <c r="B202" s="5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</row>
    <row r="203" ht="15.75" customHeight="1">
      <c r="A203" s="5"/>
      <c r="B203" s="5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</row>
    <row r="204" ht="15.75" customHeight="1">
      <c r="A204" s="5"/>
      <c r="B204" s="5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</row>
    <row r="205" ht="15.75" customHeight="1">
      <c r="A205" s="5"/>
      <c r="B205" s="5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</row>
    <row r="206" ht="15.75" customHeight="1">
      <c r="A206" s="5"/>
      <c r="B206" s="5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</row>
    <row r="207" ht="15.75" customHeight="1">
      <c r="A207" s="5"/>
      <c r="B207" s="5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</row>
    <row r="208" ht="15.75" customHeight="1">
      <c r="A208" s="5"/>
      <c r="B208" s="5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</row>
    <row r="209" ht="15.75" customHeight="1">
      <c r="A209" s="5"/>
      <c r="B209" s="5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</row>
    <row r="210" ht="15.75" customHeight="1">
      <c r="A210" s="5"/>
      <c r="B210" s="5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</row>
    <row r="211" ht="15.75" customHeight="1">
      <c r="A211" s="5"/>
      <c r="B211" s="5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</row>
    <row r="212" ht="15.75" customHeight="1">
      <c r="A212" s="5"/>
      <c r="B212" s="5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</row>
    <row r="213" ht="15.75" customHeight="1">
      <c r="A213" s="5"/>
      <c r="B213" s="5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</row>
    <row r="214" ht="15.75" customHeight="1">
      <c r="A214" s="5"/>
      <c r="B214" s="5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</row>
    <row r="215" ht="15.75" customHeight="1">
      <c r="A215" s="5"/>
      <c r="B215" s="5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</row>
    <row r="216" ht="15.75" customHeight="1">
      <c r="A216" s="5"/>
      <c r="B216" s="5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</row>
    <row r="217" ht="15.75" customHeight="1">
      <c r="A217" s="5"/>
      <c r="B217" s="5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</row>
    <row r="218" ht="15.75" customHeight="1">
      <c r="A218" s="5"/>
      <c r="B218" s="5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</row>
    <row r="219" ht="15.75" customHeight="1">
      <c r="A219" s="5"/>
      <c r="B219" s="5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</row>
    <row r="220" ht="15.75" customHeight="1">
      <c r="A220" s="5"/>
      <c r="B220" s="5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</row>
    <row r="221" ht="15.75" customHeight="1">
      <c r="A221" s="5"/>
      <c r="B221" s="5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</row>
    <row r="222" ht="15.75" customHeight="1">
      <c r="A222" s="5"/>
      <c r="B222" s="5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</row>
    <row r="223" ht="15.75" customHeight="1">
      <c r="A223" s="5"/>
      <c r="B223" s="5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</row>
    <row r="224" ht="15.75" customHeight="1">
      <c r="A224" s="5"/>
      <c r="B224" s="5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</row>
    <row r="225" ht="15.75" customHeight="1">
      <c r="A225" s="5"/>
      <c r="B225" s="5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</row>
    <row r="226" ht="15.75" customHeight="1">
      <c r="A226" s="5"/>
      <c r="B226" s="5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</row>
    <row r="227" ht="15.75" customHeight="1">
      <c r="A227" s="5"/>
      <c r="B227" s="5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</row>
    <row r="228" ht="15.75" customHeight="1">
      <c r="A228" s="5"/>
      <c r="B228" s="5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</row>
    <row r="229" ht="15.75" customHeight="1">
      <c r="A229" s="5"/>
      <c r="B229" s="5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</row>
    <row r="230" ht="15.75" customHeight="1">
      <c r="A230" s="5"/>
      <c r="B230" s="5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</row>
    <row r="231" ht="15.75" customHeight="1">
      <c r="A231" s="5"/>
      <c r="B231" s="5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</row>
    <row r="232" ht="15.75" customHeight="1">
      <c r="A232" s="5"/>
      <c r="B232" s="5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</row>
    <row r="233" ht="15.75" customHeight="1">
      <c r="A233" s="5"/>
      <c r="B233" s="5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</row>
    <row r="234" ht="15.75" customHeight="1">
      <c r="A234" s="5"/>
      <c r="B234" s="5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</row>
    <row r="235" ht="15.75" customHeight="1">
      <c r="A235" s="5"/>
      <c r="B235" s="5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</row>
    <row r="236" ht="15.75" customHeight="1">
      <c r="A236" s="5"/>
      <c r="B236" s="5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</row>
    <row r="237" ht="15.75" customHeight="1">
      <c r="A237" s="5"/>
      <c r="B237" s="5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</row>
    <row r="238" ht="15.75" customHeight="1">
      <c r="A238" s="5"/>
      <c r="B238" s="5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</row>
    <row r="239" ht="15.75" customHeight="1">
      <c r="A239" s="5"/>
      <c r="B239" s="5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</row>
    <row r="240" ht="15.75" customHeight="1">
      <c r="A240" s="5"/>
      <c r="B240" s="5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</row>
    <row r="241" ht="15.75" customHeight="1">
      <c r="A241" s="5"/>
      <c r="B241" s="5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</row>
    <row r="242" ht="15.75" customHeight="1">
      <c r="A242" s="5"/>
      <c r="B242" s="5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</row>
    <row r="243" ht="15.75" customHeight="1">
      <c r="A243" s="5"/>
      <c r="B243" s="5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</row>
    <row r="244" ht="15.75" customHeight="1">
      <c r="A244" s="5"/>
      <c r="B244" s="5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</row>
    <row r="245" ht="15.75" customHeight="1">
      <c r="A245" s="5"/>
      <c r="B245" s="5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</row>
    <row r="246" ht="15.75" customHeight="1">
      <c r="A246" s="5"/>
      <c r="B246" s="5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</row>
    <row r="247" ht="15.75" customHeight="1">
      <c r="A247" s="5"/>
      <c r="B247" s="5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</row>
    <row r="248" ht="15.75" customHeight="1">
      <c r="A248" s="5"/>
      <c r="B248" s="5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</row>
    <row r="249" ht="15.75" customHeight="1">
      <c r="A249" s="5"/>
      <c r="B249" s="5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</row>
    <row r="250" ht="15.75" customHeight="1">
      <c r="A250" s="5"/>
      <c r="B250" s="5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</row>
    <row r="251" ht="15.75" customHeight="1">
      <c r="A251" s="5"/>
      <c r="B251" s="5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</row>
    <row r="252" ht="15.75" customHeight="1">
      <c r="A252" s="5"/>
      <c r="B252" s="5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</row>
    <row r="253" ht="15.75" customHeight="1">
      <c r="A253" s="5"/>
      <c r="B253" s="5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</row>
    <row r="254" ht="15.75" customHeight="1">
      <c r="A254" s="5"/>
      <c r="B254" s="5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</row>
    <row r="255" ht="15.75" customHeight="1">
      <c r="A255" s="5"/>
      <c r="B255" s="5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</row>
    <row r="256" ht="15.75" customHeight="1">
      <c r="A256" s="5"/>
      <c r="B256" s="5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</row>
    <row r="257" ht="15.75" customHeight="1">
      <c r="A257" s="5"/>
      <c r="B257" s="5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</row>
    <row r="258" ht="15.75" customHeight="1">
      <c r="A258" s="5"/>
      <c r="B258" s="5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</row>
    <row r="259" ht="15.75" customHeight="1">
      <c r="A259" s="5"/>
      <c r="B259" s="5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</row>
    <row r="260" ht="15.75" customHeight="1">
      <c r="A260" s="5"/>
      <c r="B260" s="5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</row>
    <row r="261" ht="15.75" customHeight="1">
      <c r="A261" s="5"/>
      <c r="B261" s="5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</row>
    <row r="262" ht="15.75" customHeight="1">
      <c r="A262" s="5"/>
      <c r="B262" s="5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</row>
    <row r="263" ht="15.75" customHeight="1">
      <c r="A263" s="5"/>
      <c r="B263" s="5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</row>
    <row r="264" ht="15.75" customHeight="1">
      <c r="A264" s="5"/>
      <c r="B264" s="5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</row>
    <row r="265" ht="15.75" customHeight="1">
      <c r="A265" s="5"/>
      <c r="B265" s="5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</row>
    <row r="266" ht="15.75" customHeight="1">
      <c r="A266" s="5"/>
      <c r="B266" s="5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</row>
    <row r="267" ht="15.75" customHeight="1">
      <c r="A267" s="5"/>
      <c r="B267" s="5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</row>
    <row r="268" ht="15.75" customHeight="1">
      <c r="A268" s="5"/>
      <c r="B268" s="5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</row>
    <row r="269" ht="15.75" customHeight="1">
      <c r="A269" s="5"/>
      <c r="B269" s="5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</row>
    <row r="270" ht="15.75" customHeight="1">
      <c r="A270" s="5"/>
      <c r="B270" s="5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</row>
    <row r="271" ht="15.75" customHeight="1">
      <c r="A271" s="5"/>
      <c r="B271" s="5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</row>
    <row r="272" ht="15.75" customHeight="1">
      <c r="A272" s="5"/>
      <c r="B272" s="5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</row>
    <row r="273" ht="15.75" customHeight="1">
      <c r="A273" s="5"/>
      <c r="B273" s="5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</row>
    <row r="274" ht="15.75" customHeight="1">
      <c r="A274" s="5"/>
      <c r="B274" s="5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</row>
    <row r="275" ht="15.75" customHeight="1">
      <c r="A275" s="5"/>
      <c r="B275" s="5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</row>
    <row r="276" ht="15.75" customHeight="1">
      <c r="A276" s="5"/>
      <c r="B276" s="5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</row>
    <row r="277" ht="15.75" customHeight="1">
      <c r="A277" s="5"/>
      <c r="B277" s="5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</row>
    <row r="278" ht="15.75" customHeight="1">
      <c r="A278" s="5"/>
      <c r="B278" s="5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</row>
    <row r="279" ht="15.75" customHeight="1">
      <c r="A279" s="5"/>
      <c r="B279" s="5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</row>
    <row r="280" ht="15.75" customHeight="1">
      <c r="A280" s="5"/>
      <c r="B280" s="5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</row>
    <row r="281" ht="15.75" customHeight="1">
      <c r="A281" s="5"/>
      <c r="B281" s="5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</row>
    <row r="282" ht="15.75" customHeight="1">
      <c r="A282" s="5"/>
      <c r="B282" s="5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</row>
    <row r="283" ht="15.75" customHeight="1">
      <c r="A283" s="5"/>
      <c r="B283" s="5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</row>
    <row r="284" ht="15.75" customHeight="1">
      <c r="A284" s="5"/>
      <c r="B284" s="5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</row>
    <row r="285" ht="15.75" customHeight="1">
      <c r="A285" s="5"/>
      <c r="B285" s="5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</row>
    <row r="286" ht="15.75" customHeight="1">
      <c r="A286" s="5"/>
      <c r="B286" s="5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</row>
    <row r="287" ht="15.75" customHeight="1">
      <c r="A287" s="5"/>
      <c r="B287" s="5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</row>
    <row r="288" ht="15.75" customHeight="1">
      <c r="A288" s="5"/>
      <c r="B288" s="5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</row>
    <row r="289" ht="15.75" customHeight="1">
      <c r="A289" s="5"/>
      <c r="B289" s="5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</row>
    <row r="290" ht="15.75" customHeight="1">
      <c r="A290" s="5"/>
      <c r="B290" s="5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</row>
    <row r="291" ht="15.75" customHeight="1">
      <c r="A291" s="5"/>
      <c r="B291" s="5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</row>
    <row r="292" ht="15.75" customHeight="1">
      <c r="A292" s="5"/>
      <c r="B292" s="5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</row>
    <row r="293" ht="15.75" customHeight="1">
      <c r="A293" s="5"/>
      <c r="B293" s="5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</row>
    <row r="294" ht="15.75" customHeight="1">
      <c r="A294" s="5"/>
      <c r="B294" s="5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</row>
    <row r="295" ht="15.75" customHeight="1">
      <c r="A295" s="5"/>
      <c r="B295" s="5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</row>
    <row r="296" ht="15.75" customHeight="1">
      <c r="A296" s="5"/>
      <c r="B296" s="5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</row>
    <row r="297" ht="15.75" customHeight="1">
      <c r="A297" s="5"/>
      <c r="B297" s="5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</row>
    <row r="298" ht="15.75" customHeight="1">
      <c r="A298" s="5"/>
      <c r="B298" s="5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</row>
    <row r="299" ht="15.75" customHeight="1">
      <c r="A299" s="5"/>
      <c r="B299" s="5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</row>
    <row r="300" ht="15.75" customHeight="1">
      <c r="A300" s="5"/>
      <c r="B300" s="5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</row>
    <row r="301" ht="15.75" customHeight="1">
      <c r="A301" s="5"/>
      <c r="B301" s="5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</row>
    <row r="302" ht="15.75" customHeight="1">
      <c r="A302" s="5"/>
      <c r="B302" s="5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</row>
    <row r="303" ht="15.75" customHeight="1">
      <c r="A303" s="5"/>
      <c r="B303" s="5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</row>
    <row r="304" ht="15.75" customHeight="1">
      <c r="A304" s="5"/>
      <c r="B304" s="5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</row>
    <row r="305" ht="15.75" customHeight="1">
      <c r="A305" s="5"/>
      <c r="B305" s="5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</row>
    <row r="306" ht="15.75" customHeight="1">
      <c r="A306" s="5"/>
      <c r="B306" s="5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</row>
    <row r="307" ht="15.75" customHeight="1">
      <c r="A307" s="5"/>
      <c r="B307" s="5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</row>
    <row r="308" ht="15.75" customHeight="1">
      <c r="A308" s="5"/>
      <c r="B308" s="5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</row>
    <row r="309" ht="15.75" customHeight="1">
      <c r="A309" s="5"/>
      <c r="B309" s="5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</row>
    <row r="310" ht="15.75" customHeight="1">
      <c r="A310" s="5"/>
      <c r="B310" s="5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</row>
    <row r="311" ht="15.75" customHeight="1">
      <c r="A311" s="5"/>
      <c r="B311" s="5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</row>
    <row r="312" ht="15.75" customHeight="1">
      <c r="A312" s="5"/>
      <c r="B312" s="5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</row>
    <row r="313" ht="15.75" customHeight="1">
      <c r="A313" s="5"/>
      <c r="B313" s="5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</row>
    <row r="314" ht="15.75" customHeight="1">
      <c r="A314" s="5"/>
      <c r="B314" s="5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</row>
    <row r="315" ht="15.75" customHeight="1">
      <c r="A315" s="5"/>
      <c r="B315" s="5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</row>
    <row r="316" ht="15.75" customHeight="1">
      <c r="A316" s="5"/>
      <c r="B316" s="5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</row>
    <row r="317" ht="15.75" customHeight="1">
      <c r="A317" s="5"/>
      <c r="B317" s="5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</row>
    <row r="318" ht="15.75" customHeight="1">
      <c r="A318" s="5"/>
      <c r="B318" s="5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</row>
    <row r="319" ht="15.75" customHeight="1">
      <c r="A319" s="5"/>
      <c r="B319" s="5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</row>
    <row r="320" ht="15.75" customHeight="1">
      <c r="A320" s="5"/>
      <c r="B320" s="5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</row>
    <row r="321" ht="15.75" customHeight="1">
      <c r="A321" s="5"/>
      <c r="B321" s="5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</row>
    <row r="322" ht="15.75" customHeight="1">
      <c r="A322" s="5"/>
      <c r="B322" s="5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</row>
    <row r="323" ht="15.75" customHeight="1">
      <c r="A323" s="5"/>
      <c r="B323" s="5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</row>
    <row r="324" ht="15.75" customHeight="1">
      <c r="A324" s="5"/>
      <c r="B324" s="5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</row>
    <row r="325" ht="15.75" customHeight="1">
      <c r="A325" s="5"/>
      <c r="B325" s="5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</row>
    <row r="326" ht="15.75" customHeight="1">
      <c r="A326" s="5"/>
      <c r="B326" s="5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</row>
    <row r="327" ht="15.75" customHeight="1">
      <c r="A327" s="5"/>
      <c r="B327" s="5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</row>
    <row r="328" ht="15.75" customHeight="1">
      <c r="A328" s="5"/>
      <c r="B328" s="5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</row>
    <row r="329" ht="15.75" customHeight="1">
      <c r="A329" s="5"/>
      <c r="B329" s="5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</row>
    <row r="330" ht="15.75" customHeight="1">
      <c r="A330" s="5"/>
      <c r="B330" s="5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</row>
    <row r="331" ht="15.75" customHeight="1">
      <c r="A331" s="5"/>
      <c r="B331" s="5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</row>
    <row r="332" ht="15.75" customHeight="1">
      <c r="A332" s="5"/>
      <c r="B332" s="5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</row>
    <row r="333" ht="15.75" customHeight="1">
      <c r="A333" s="5"/>
      <c r="B333" s="5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</row>
    <row r="334" ht="15.75" customHeight="1">
      <c r="A334" s="5"/>
      <c r="B334" s="5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</row>
    <row r="335" ht="15.75" customHeight="1">
      <c r="A335" s="5"/>
      <c r="B335" s="5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</row>
    <row r="336" ht="15.75" customHeight="1">
      <c r="A336" s="5"/>
      <c r="B336" s="5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</row>
    <row r="337" ht="15.75" customHeight="1">
      <c r="A337" s="5"/>
      <c r="B337" s="5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</row>
    <row r="338" ht="15.75" customHeight="1">
      <c r="A338" s="5"/>
      <c r="B338" s="5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</row>
    <row r="339" ht="15.75" customHeight="1">
      <c r="A339" s="5"/>
      <c r="B339" s="5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</row>
    <row r="340" ht="15.75" customHeight="1">
      <c r="A340" s="5"/>
      <c r="B340" s="5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</row>
    <row r="341" ht="15.75" customHeight="1">
      <c r="A341" s="5"/>
      <c r="B341" s="5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</row>
    <row r="342" ht="15.75" customHeight="1">
      <c r="A342" s="5"/>
      <c r="B342" s="5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</row>
    <row r="343" ht="15.75" customHeight="1">
      <c r="A343" s="5"/>
      <c r="B343" s="5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</row>
    <row r="344" ht="15.75" customHeight="1">
      <c r="A344" s="5"/>
      <c r="B344" s="5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</row>
    <row r="345" ht="15.75" customHeight="1">
      <c r="A345" s="5"/>
      <c r="B345" s="5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</row>
    <row r="346" ht="15.75" customHeight="1">
      <c r="A346" s="5"/>
      <c r="B346" s="5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</row>
    <row r="347" ht="15.75" customHeight="1">
      <c r="A347" s="5"/>
      <c r="B347" s="5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</row>
    <row r="348" ht="15.75" customHeight="1">
      <c r="A348" s="5"/>
      <c r="B348" s="5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</row>
    <row r="349" ht="15.75" customHeight="1">
      <c r="A349" s="5"/>
      <c r="B349" s="5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</row>
    <row r="350" ht="15.75" customHeight="1">
      <c r="A350" s="5"/>
      <c r="B350" s="5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</row>
    <row r="351" ht="15.75" customHeight="1">
      <c r="A351" s="5"/>
      <c r="B351" s="5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</row>
    <row r="352" ht="15.75" customHeight="1">
      <c r="A352" s="5"/>
      <c r="B352" s="5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</row>
    <row r="353" ht="15.75" customHeight="1">
      <c r="A353" s="5"/>
      <c r="B353" s="5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</row>
    <row r="354" ht="15.75" customHeight="1">
      <c r="A354" s="5"/>
      <c r="B354" s="5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</row>
    <row r="355" ht="15.75" customHeight="1">
      <c r="A355" s="5"/>
      <c r="B355" s="5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</row>
    <row r="356" ht="15.75" customHeight="1">
      <c r="A356" s="5"/>
      <c r="B356" s="5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</row>
    <row r="357" ht="15.75" customHeight="1">
      <c r="A357" s="5"/>
      <c r="B357" s="5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</row>
    <row r="358" ht="15.75" customHeight="1">
      <c r="A358" s="5"/>
      <c r="B358" s="5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</row>
    <row r="359" ht="15.75" customHeight="1">
      <c r="A359" s="5"/>
      <c r="B359" s="5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</row>
    <row r="360" ht="15.75" customHeight="1">
      <c r="A360" s="5"/>
      <c r="B360" s="5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</row>
    <row r="361" ht="15.75" customHeight="1">
      <c r="A361" s="5"/>
      <c r="B361" s="5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</row>
    <row r="362" ht="15.75" customHeight="1">
      <c r="A362" s="5"/>
      <c r="B362" s="5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</row>
    <row r="363" ht="15.75" customHeight="1">
      <c r="A363" s="5"/>
      <c r="B363" s="5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</row>
    <row r="364" ht="15.75" customHeight="1">
      <c r="A364" s="5"/>
      <c r="B364" s="5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</row>
    <row r="365" ht="15.75" customHeight="1">
      <c r="A365" s="5"/>
      <c r="B365" s="5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</row>
    <row r="366" ht="15.75" customHeight="1">
      <c r="A366" s="5"/>
      <c r="B366" s="5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</row>
    <row r="367" ht="15.75" customHeight="1">
      <c r="A367" s="5"/>
      <c r="B367" s="5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</row>
    <row r="368" ht="15.75" customHeight="1">
      <c r="A368" s="5"/>
      <c r="B368" s="5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</row>
    <row r="369" ht="15.75" customHeight="1">
      <c r="A369" s="5"/>
      <c r="B369" s="5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</row>
    <row r="370" ht="15.75" customHeight="1">
      <c r="A370" s="5"/>
      <c r="B370" s="5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</row>
    <row r="371" ht="15.75" customHeight="1">
      <c r="A371" s="5"/>
      <c r="B371" s="5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</row>
    <row r="372" ht="15.75" customHeight="1">
      <c r="A372" s="5"/>
      <c r="B372" s="5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</row>
    <row r="373" ht="15.75" customHeight="1">
      <c r="A373" s="5"/>
      <c r="B373" s="5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</row>
    <row r="374" ht="15.75" customHeight="1">
      <c r="A374" s="5"/>
      <c r="B374" s="5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</row>
    <row r="375" ht="15.75" customHeight="1">
      <c r="A375" s="5"/>
      <c r="B375" s="5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</row>
    <row r="376" ht="15.75" customHeight="1">
      <c r="A376" s="5"/>
      <c r="B376" s="5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</row>
    <row r="377" ht="15.75" customHeight="1">
      <c r="A377" s="5"/>
      <c r="B377" s="5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</row>
    <row r="378" ht="15.75" customHeight="1">
      <c r="A378" s="5"/>
      <c r="B378" s="5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</row>
    <row r="379" ht="15.75" customHeight="1">
      <c r="A379" s="5"/>
      <c r="B379" s="5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</row>
    <row r="380" ht="15.75" customHeight="1">
      <c r="A380" s="5"/>
      <c r="B380" s="5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</row>
    <row r="381" ht="15.75" customHeight="1">
      <c r="A381" s="5"/>
      <c r="B381" s="5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</row>
    <row r="382" ht="15.75" customHeight="1">
      <c r="A382" s="5"/>
      <c r="B382" s="5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</row>
    <row r="383" ht="15.75" customHeight="1">
      <c r="A383" s="5"/>
      <c r="B383" s="5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</row>
    <row r="384" ht="15.75" customHeight="1">
      <c r="A384" s="5"/>
      <c r="B384" s="5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</row>
    <row r="385" ht="15.75" customHeight="1">
      <c r="A385" s="5"/>
      <c r="B385" s="5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</row>
    <row r="386" ht="15.75" customHeight="1">
      <c r="A386" s="5"/>
      <c r="B386" s="5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</row>
    <row r="387" ht="15.75" customHeight="1">
      <c r="A387" s="5"/>
      <c r="B387" s="5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</row>
    <row r="388" ht="15.75" customHeight="1">
      <c r="A388" s="5"/>
      <c r="B388" s="5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</row>
    <row r="389" ht="15.75" customHeight="1">
      <c r="A389" s="5"/>
      <c r="B389" s="5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</row>
    <row r="390" ht="15.75" customHeight="1">
      <c r="A390" s="5"/>
      <c r="B390" s="5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</row>
    <row r="391" ht="15.75" customHeight="1">
      <c r="A391" s="5"/>
      <c r="B391" s="5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</row>
    <row r="392" ht="15.75" customHeight="1">
      <c r="A392" s="5"/>
      <c r="B392" s="5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</row>
    <row r="393" ht="15.75" customHeight="1">
      <c r="A393" s="5"/>
      <c r="B393" s="5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</row>
    <row r="394" ht="15.75" customHeight="1">
      <c r="A394" s="5"/>
      <c r="B394" s="5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</row>
    <row r="395" ht="15.75" customHeight="1">
      <c r="A395" s="5"/>
      <c r="B395" s="5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</row>
    <row r="396" ht="15.75" customHeight="1">
      <c r="A396" s="5"/>
      <c r="B396" s="5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</row>
    <row r="397" ht="15.75" customHeight="1">
      <c r="A397" s="5"/>
      <c r="B397" s="5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</row>
  </sheetData>
  <conditionalFormatting sqref="DB9:DB195 DB19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33"/>
    <col customWidth="1" min="2" max="2" width="22.33"/>
    <col customWidth="1" min="3" max="3" width="11.11"/>
    <col customWidth="1" min="4" max="30" width="10.78"/>
  </cols>
  <sheetData>
    <row r="1" ht="15.75" customHeight="1">
      <c r="A1" s="5" t="s">
        <v>8</v>
      </c>
      <c r="B1" s="5"/>
      <c r="C1" s="18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ht="15.75" customHeight="1">
      <c r="A2" s="6" t="s">
        <v>124</v>
      </c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ht="15.75" customHeight="1">
      <c r="A3" s="6" t="s">
        <v>125</v>
      </c>
      <c r="B3" s="5"/>
      <c r="C3" s="18"/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ht="15.75" customHeight="1">
      <c r="A5" s="7" t="s">
        <v>126</v>
      </c>
      <c r="B5" s="7" t="s">
        <v>127</v>
      </c>
      <c r="C5" s="7" t="s">
        <v>128</v>
      </c>
      <c r="D5" s="7">
        <v>2024.0</v>
      </c>
      <c r="E5" s="7">
        <v>2025.0</v>
      </c>
      <c r="F5" s="7">
        <v>2026.0</v>
      </c>
      <c r="G5" s="7">
        <v>2027.0</v>
      </c>
      <c r="H5" s="7">
        <v>2028.0</v>
      </c>
      <c r="I5" s="7">
        <v>2029.0</v>
      </c>
      <c r="J5" s="7">
        <v>2030.0</v>
      </c>
      <c r="K5" s="7">
        <v>2031.0</v>
      </c>
      <c r="L5" s="7">
        <v>2032.0</v>
      </c>
      <c r="M5" s="7">
        <v>2033.0</v>
      </c>
      <c r="N5" s="7">
        <v>2034.0</v>
      </c>
      <c r="O5" s="7">
        <v>2035.0</v>
      </c>
      <c r="P5" s="7">
        <v>2036.0</v>
      </c>
      <c r="Q5" s="7">
        <v>2037.0</v>
      </c>
      <c r="R5" s="7">
        <v>2038.0</v>
      </c>
      <c r="S5" s="7">
        <v>2039.0</v>
      </c>
      <c r="T5" s="7">
        <v>2040.0</v>
      </c>
      <c r="U5" s="7">
        <v>2041.0</v>
      </c>
      <c r="V5" s="7">
        <v>2042.0</v>
      </c>
      <c r="W5" s="7">
        <v>2043.0</v>
      </c>
      <c r="X5" s="7">
        <v>2044.0</v>
      </c>
      <c r="Y5" s="7">
        <v>2045.0</v>
      </c>
      <c r="Z5" s="7">
        <v>2046.0</v>
      </c>
      <c r="AA5" s="7">
        <v>2047.0</v>
      </c>
      <c r="AB5" s="7">
        <v>2048.0</v>
      </c>
      <c r="AC5" s="7">
        <v>2049.0</v>
      </c>
      <c r="AD5" s="7">
        <v>2050.0</v>
      </c>
    </row>
    <row r="6" ht="15.75" customHeight="1">
      <c r="A6" s="5" t="s">
        <v>61</v>
      </c>
      <c r="B6" s="5" t="s">
        <v>129</v>
      </c>
      <c r="C6" s="5" t="s">
        <v>130</v>
      </c>
      <c r="D6" s="19">
        <v>37.79043579101562</v>
      </c>
      <c r="E6" s="19">
        <v>32.73948287963867</v>
      </c>
      <c r="F6" s="19">
        <v>31.72302436828613</v>
      </c>
      <c r="G6" s="19">
        <v>30.28955459594727</v>
      </c>
      <c r="H6" s="19">
        <v>26.51876068115234</v>
      </c>
      <c r="I6" s="19">
        <v>22.97473335266113</v>
      </c>
      <c r="J6" s="19">
        <v>20.5715389251709</v>
      </c>
      <c r="K6" s="19">
        <v>20.54956817626953</v>
      </c>
      <c r="L6" s="19">
        <v>7.648149490356445</v>
      </c>
      <c r="M6" s="19">
        <v>7.748659610748291</v>
      </c>
      <c r="N6" s="19">
        <v>7.739233493804932</v>
      </c>
      <c r="O6" s="19">
        <v>7.716578483581543</v>
      </c>
      <c r="P6" s="19">
        <v>7.572722434997559</v>
      </c>
      <c r="Q6" s="19">
        <v>7.099835395812988</v>
      </c>
      <c r="R6" s="19">
        <v>7.090682506561279</v>
      </c>
      <c r="S6" s="19">
        <v>5.91762113571167</v>
      </c>
      <c r="T6" s="19">
        <v>5.923714637756348</v>
      </c>
      <c r="U6" s="19">
        <v>5.929519176483154</v>
      </c>
      <c r="V6" s="19">
        <v>5.935125350952148</v>
      </c>
      <c r="W6" s="19">
        <v>5.94059419631958</v>
      </c>
      <c r="X6" s="19">
        <v>5.362201690673828</v>
      </c>
      <c r="Y6" s="19">
        <v>5.294888496398926</v>
      </c>
      <c r="Z6" s="19">
        <v>0.0</v>
      </c>
      <c r="AA6" s="19">
        <v>0.0</v>
      </c>
      <c r="AB6" s="19">
        <v>0.0</v>
      </c>
      <c r="AC6" s="19">
        <v>0.0</v>
      </c>
      <c r="AD6" s="19">
        <v>0.0</v>
      </c>
    </row>
    <row r="7" ht="15.75" customHeight="1">
      <c r="A7" s="5" t="s">
        <v>131</v>
      </c>
      <c r="B7" s="5"/>
      <c r="C7" s="5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ht="15.75" customHeight="1">
      <c r="A8" s="5" t="s">
        <v>67</v>
      </c>
      <c r="B8" s="5" t="s">
        <v>132</v>
      </c>
      <c r="C8" s="5" t="s">
        <v>133</v>
      </c>
      <c r="D8" s="19">
        <v>16.07695388793945</v>
      </c>
      <c r="E8" s="19">
        <v>20.89376068115234</v>
      </c>
      <c r="F8" s="19">
        <v>12.82502746582031</v>
      </c>
      <c r="G8" s="19">
        <v>9.6834077835083</v>
      </c>
      <c r="H8" s="19">
        <v>12.01105785369873</v>
      </c>
      <c r="I8" s="19">
        <v>11.55089092254639</v>
      </c>
      <c r="J8" s="19">
        <v>9.161968231201172</v>
      </c>
      <c r="K8" s="19">
        <v>7.447769641876221</v>
      </c>
      <c r="L8" s="19">
        <v>0.0</v>
      </c>
      <c r="M8" s="19">
        <v>0.0</v>
      </c>
      <c r="N8" s="19">
        <v>0.0</v>
      </c>
      <c r="O8" s="19">
        <v>0.0</v>
      </c>
      <c r="P8" s="19">
        <v>0.0</v>
      </c>
      <c r="Q8" s="19">
        <v>0.0</v>
      </c>
      <c r="R8" s="19">
        <v>0.0</v>
      </c>
      <c r="S8" s="19">
        <v>0.0</v>
      </c>
      <c r="T8" s="19">
        <v>0.0</v>
      </c>
      <c r="U8" s="19">
        <v>0.0</v>
      </c>
      <c r="V8" s="19">
        <v>0.0</v>
      </c>
      <c r="W8" s="19">
        <v>0.0</v>
      </c>
      <c r="X8" s="19">
        <v>0.0</v>
      </c>
      <c r="Y8" s="19">
        <v>0.0</v>
      </c>
      <c r="Z8" s="19">
        <v>0.0</v>
      </c>
      <c r="AA8" s="19">
        <v>0.0</v>
      </c>
      <c r="AB8" s="19">
        <v>0.0</v>
      </c>
      <c r="AC8" s="19">
        <v>0.0</v>
      </c>
      <c r="AD8" s="19">
        <v>0.0</v>
      </c>
    </row>
    <row r="9" ht="15.75" customHeight="1">
      <c r="A9" s="5" t="s">
        <v>134</v>
      </c>
      <c r="B9" s="5" t="s">
        <v>135</v>
      </c>
      <c r="C9" s="5" t="s">
        <v>136</v>
      </c>
      <c r="D9" s="19">
        <v>17.9208869934082</v>
      </c>
      <c r="E9" s="19">
        <v>14.57155704498291</v>
      </c>
      <c r="F9" s="19">
        <v>17.55654335021973</v>
      </c>
      <c r="G9" s="19">
        <v>6.154023170471191</v>
      </c>
      <c r="H9" s="19">
        <v>0.2713526487350464</v>
      </c>
      <c r="I9" s="19">
        <v>0.2716632187366486</v>
      </c>
      <c r="J9" s="19">
        <v>2.877045869827271</v>
      </c>
      <c r="K9" s="19">
        <v>2.641413927078247</v>
      </c>
      <c r="L9" s="19">
        <v>0.003599501913413405</v>
      </c>
      <c r="M9" s="19">
        <v>0.003599501913413405</v>
      </c>
      <c r="N9" s="19">
        <v>0.003599501913413405</v>
      </c>
      <c r="O9" s="19">
        <v>0.003599501913413405</v>
      </c>
      <c r="P9" s="19">
        <v>0.003599501913413405</v>
      </c>
      <c r="Q9" s="19">
        <v>0.003599501913413405</v>
      </c>
      <c r="R9" s="19">
        <v>0.003599501913413405</v>
      </c>
      <c r="S9" s="19">
        <v>0.0</v>
      </c>
      <c r="T9" s="19">
        <v>0.0</v>
      </c>
      <c r="U9" s="19">
        <v>0.0</v>
      </c>
      <c r="V9" s="19">
        <v>0.0</v>
      </c>
      <c r="W9" s="19">
        <v>0.0</v>
      </c>
      <c r="X9" s="19">
        <v>0.0</v>
      </c>
      <c r="Y9" s="19">
        <v>0.0</v>
      </c>
      <c r="Z9" s="19">
        <v>0.0</v>
      </c>
      <c r="AA9" s="19">
        <v>0.0</v>
      </c>
      <c r="AB9" s="19">
        <v>0.0</v>
      </c>
      <c r="AC9" s="19">
        <v>0.0</v>
      </c>
      <c r="AD9" s="19">
        <v>0.0</v>
      </c>
    </row>
    <row r="10" ht="15.75" customHeight="1">
      <c r="A10" s="5" t="s">
        <v>71</v>
      </c>
      <c r="B10" s="5" t="s">
        <v>137</v>
      </c>
      <c r="C10" s="5" t="s">
        <v>138</v>
      </c>
      <c r="D10" s="19">
        <f>1.95149576663971*0.5</f>
        <v>0.9757478833</v>
      </c>
      <c r="E10" s="19">
        <v>0.0</v>
      </c>
      <c r="F10" s="19">
        <v>0.0</v>
      </c>
      <c r="G10" s="19">
        <v>0.0</v>
      </c>
      <c r="H10" s="19">
        <v>0.0</v>
      </c>
      <c r="I10" s="19">
        <v>0.0</v>
      </c>
      <c r="J10" s="19">
        <v>0.0</v>
      </c>
      <c r="K10" s="19">
        <v>0.0</v>
      </c>
      <c r="L10" s="19">
        <v>0.0</v>
      </c>
      <c r="M10" s="19">
        <v>0.0</v>
      </c>
      <c r="N10" s="19">
        <v>0.0</v>
      </c>
      <c r="O10" s="19">
        <v>0.0</v>
      </c>
      <c r="P10" s="19">
        <v>0.0</v>
      </c>
      <c r="Q10" s="19">
        <v>0.0</v>
      </c>
      <c r="R10" s="19">
        <v>0.0</v>
      </c>
      <c r="S10" s="19">
        <v>0.0</v>
      </c>
      <c r="T10" s="19">
        <v>0.0</v>
      </c>
      <c r="U10" s="19">
        <v>0.0</v>
      </c>
      <c r="V10" s="19">
        <v>0.0</v>
      </c>
      <c r="W10" s="19">
        <v>0.0</v>
      </c>
      <c r="X10" s="19">
        <v>0.0</v>
      </c>
      <c r="Y10" s="19">
        <v>0.0</v>
      </c>
      <c r="Z10" s="19">
        <v>0.0</v>
      </c>
      <c r="AA10" s="19">
        <v>0.0</v>
      </c>
      <c r="AB10" s="19">
        <v>0.0</v>
      </c>
      <c r="AC10" s="19">
        <v>0.0</v>
      </c>
      <c r="AD10" s="19">
        <v>0.0</v>
      </c>
    </row>
    <row r="11" ht="15.75" customHeight="1">
      <c r="A11" s="5" t="s">
        <v>72</v>
      </c>
      <c r="B11" s="5" t="s">
        <v>139</v>
      </c>
      <c r="C11" s="5" t="s">
        <v>140</v>
      </c>
      <c r="D11" s="19">
        <v>28.9887752532959</v>
      </c>
      <c r="E11" s="19">
        <v>27.35292625427246</v>
      </c>
      <c r="F11" s="19">
        <v>25.52997398376465</v>
      </c>
      <c r="G11" s="19">
        <v>19.69012069702148</v>
      </c>
      <c r="H11" s="19">
        <v>19.1751766204834</v>
      </c>
      <c r="I11" s="19">
        <v>14.76437950134277</v>
      </c>
      <c r="J11" s="19">
        <v>4.667802810668945</v>
      </c>
      <c r="K11" s="19">
        <v>3.79768705368042</v>
      </c>
      <c r="L11" s="19">
        <v>1.921988248825073</v>
      </c>
      <c r="M11" s="19">
        <v>1.796231389045715</v>
      </c>
      <c r="N11" s="19">
        <v>1.969970941543579</v>
      </c>
      <c r="O11" s="19">
        <v>2.152055501937866</v>
      </c>
      <c r="P11" s="19">
        <v>2.203133344650269</v>
      </c>
      <c r="Q11" s="19">
        <v>2.176697731018066</v>
      </c>
      <c r="R11" s="19">
        <v>2.213404893875122</v>
      </c>
      <c r="S11" s="19">
        <v>0.0</v>
      </c>
      <c r="T11" s="19">
        <v>0.0</v>
      </c>
      <c r="U11" s="19">
        <v>0.0</v>
      </c>
      <c r="V11" s="19">
        <v>0.0</v>
      </c>
      <c r="W11" s="19">
        <v>0.0</v>
      </c>
      <c r="X11" s="19">
        <v>0.0</v>
      </c>
      <c r="Y11" s="19">
        <v>0.0</v>
      </c>
      <c r="Z11" s="19">
        <v>0.0</v>
      </c>
      <c r="AA11" s="19">
        <v>0.0</v>
      </c>
      <c r="AB11" s="19">
        <v>0.0</v>
      </c>
      <c r="AC11" s="19">
        <v>0.0</v>
      </c>
      <c r="AD11" s="19">
        <v>0.0</v>
      </c>
    </row>
    <row r="12" ht="15.75" customHeight="1">
      <c r="A12" s="5" t="s">
        <v>73</v>
      </c>
      <c r="B12" s="5" t="s">
        <v>141</v>
      </c>
      <c r="C12" s="5" t="s">
        <v>142</v>
      </c>
      <c r="D12" s="19">
        <v>0.9098175764083862</v>
      </c>
      <c r="E12" s="19">
        <v>0.9299895167350769</v>
      </c>
      <c r="F12" s="19">
        <v>0.0</v>
      </c>
      <c r="G12" s="19">
        <v>0.0</v>
      </c>
      <c r="H12" s="19">
        <v>0.0</v>
      </c>
      <c r="I12" s="19">
        <v>0.0</v>
      </c>
      <c r="J12" s="19">
        <v>0.0</v>
      </c>
      <c r="K12" s="19">
        <v>0.0</v>
      </c>
      <c r="L12" s="19">
        <v>0.0</v>
      </c>
      <c r="M12" s="19">
        <v>0.0</v>
      </c>
      <c r="N12" s="19">
        <v>0.0</v>
      </c>
      <c r="O12" s="19">
        <v>0.0</v>
      </c>
      <c r="P12" s="19">
        <v>0.0</v>
      </c>
      <c r="Q12" s="19">
        <v>0.0</v>
      </c>
      <c r="R12" s="19">
        <v>0.0</v>
      </c>
      <c r="S12" s="19">
        <v>0.0</v>
      </c>
      <c r="T12" s="19">
        <v>0.0</v>
      </c>
      <c r="U12" s="19">
        <v>0.0</v>
      </c>
      <c r="V12" s="19">
        <v>0.0</v>
      </c>
      <c r="W12" s="19">
        <v>0.0</v>
      </c>
      <c r="X12" s="19">
        <v>0.0</v>
      </c>
      <c r="Y12" s="19">
        <v>0.0</v>
      </c>
      <c r="Z12" s="19">
        <v>0.0</v>
      </c>
      <c r="AA12" s="19">
        <v>0.0</v>
      </c>
      <c r="AB12" s="19">
        <v>0.0</v>
      </c>
      <c r="AC12" s="19">
        <v>0.0</v>
      </c>
      <c r="AD12" s="19">
        <v>0.0</v>
      </c>
    </row>
    <row r="13" ht="15.75" customHeight="1">
      <c r="A13" s="5" t="s">
        <v>75</v>
      </c>
      <c r="B13" s="5" t="s">
        <v>143</v>
      </c>
      <c r="C13" s="5" t="s">
        <v>144</v>
      </c>
      <c r="D13" s="19">
        <v>11.93969249725342</v>
      </c>
      <c r="E13" s="19">
        <v>15.78090858459473</v>
      </c>
      <c r="F13" s="19">
        <v>23.06735229492188</v>
      </c>
      <c r="G13" s="19">
        <v>22.26571655273438</v>
      </c>
      <c r="H13" s="19">
        <v>18.61644172668457</v>
      </c>
      <c r="I13" s="19">
        <v>15.12503051757812</v>
      </c>
      <c r="J13" s="19">
        <v>13.61903953552246</v>
      </c>
      <c r="K13" s="19">
        <v>10.70578384399414</v>
      </c>
      <c r="L13" s="19">
        <v>1.177583694458008</v>
      </c>
      <c r="M13" s="19">
        <v>1.173426032066345</v>
      </c>
      <c r="N13" s="19">
        <v>1.169850587844849</v>
      </c>
      <c r="O13" s="19">
        <v>1.170965433120728</v>
      </c>
      <c r="P13" s="19">
        <v>0.6324544548988342</v>
      </c>
      <c r="Q13" s="19">
        <v>0.05225802585482597</v>
      </c>
      <c r="R13" s="19">
        <v>0.05496742948889732</v>
      </c>
      <c r="S13" s="19">
        <v>0.0</v>
      </c>
      <c r="T13" s="19">
        <v>0.0</v>
      </c>
      <c r="U13" s="19">
        <v>0.0</v>
      </c>
      <c r="V13" s="19">
        <v>0.0</v>
      </c>
      <c r="W13" s="19">
        <v>0.0</v>
      </c>
      <c r="X13" s="19">
        <v>0.0</v>
      </c>
      <c r="Y13" s="19">
        <v>0.0</v>
      </c>
      <c r="Z13" s="19">
        <v>0.0</v>
      </c>
      <c r="AA13" s="19">
        <v>0.0</v>
      </c>
      <c r="AB13" s="19">
        <v>0.0</v>
      </c>
      <c r="AC13" s="19">
        <v>0.0</v>
      </c>
      <c r="AD13" s="19">
        <v>0.0</v>
      </c>
    </row>
    <row r="14" ht="15.75" customHeight="1">
      <c r="A14" s="5" t="s">
        <v>145</v>
      </c>
      <c r="B14" s="5" t="s">
        <v>143</v>
      </c>
      <c r="C14" s="5" t="s">
        <v>144</v>
      </c>
      <c r="D14" s="19">
        <v>11.93969249725342</v>
      </c>
      <c r="E14" s="19">
        <v>15.78090858459473</v>
      </c>
      <c r="F14" s="19">
        <v>23.06735229492188</v>
      </c>
      <c r="G14" s="19">
        <v>22.26571655273438</v>
      </c>
      <c r="H14" s="19">
        <v>18.61644172668457</v>
      </c>
      <c r="I14" s="19">
        <v>15.12503051757812</v>
      </c>
      <c r="J14" s="19">
        <v>13.61903953552246</v>
      </c>
      <c r="K14" s="19">
        <v>10.70578384399414</v>
      </c>
      <c r="L14" s="19">
        <v>1.177583694458008</v>
      </c>
      <c r="M14" s="19">
        <v>1.173426032066345</v>
      </c>
      <c r="N14" s="19">
        <v>1.169850587844849</v>
      </c>
      <c r="O14" s="19">
        <v>1.170965433120728</v>
      </c>
      <c r="P14" s="19">
        <v>0.6324544548988342</v>
      </c>
      <c r="Q14" s="19">
        <v>0.05225802585482597</v>
      </c>
      <c r="R14" s="19">
        <v>0.05496742948889732</v>
      </c>
      <c r="S14" s="19">
        <v>0.0</v>
      </c>
      <c r="T14" s="19">
        <v>0.0</v>
      </c>
      <c r="U14" s="19">
        <v>0.0</v>
      </c>
      <c r="V14" s="19">
        <v>0.0</v>
      </c>
      <c r="W14" s="19">
        <v>0.0</v>
      </c>
      <c r="X14" s="19">
        <v>0.0</v>
      </c>
      <c r="Y14" s="19">
        <v>0.0</v>
      </c>
      <c r="Z14" s="19">
        <v>0.0</v>
      </c>
      <c r="AA14" s="19">
        <v>0.0</v>
      </c>
      <c r="AB14" s="19">
        <v>0.0</v>
      </c>
      <c r="AC14" s="19">
        <v>0.0</v>
      </c>
      <c r="AD14" s="19">
        <v>0.0</v>
      </c>
    </row>
    <row r="15" ht="15.75" customHeight="1">
      <c r="A15" s="5" t="s">
        <v>76</v>
      </c>
      <c r="B15" s="5" t="s">
        <v>146</v>
      </c>
      <c r="C15" s="5" t="s">
        <v>147</v>
      </c>
      <c r="D15" s="19">
        <v>11.8975191116333</v>
      </c>
      <c r="E15" s="19">
        <v>9.996561050415039</v>
      </c>
      <c r="F15" s="19">
        <v>6.366097927093506</v>
      </c>
      <c r="G15" s="19">
        <v>5.973504543304443</v>
      </c>
      <c r="H15" s="19">
        <v>6.568713188171387</v>
      </c>
      <c r="I15" s="19">
        <v>6.407851219177246</v>
      </c>
      <c r="J15" s="19">
        <v>1.238503813743591</v>
      </c>
      <c r="K15" s="19">
        <v>1.244324445724487</v>
      </c>
      <c r="L15" s="19">
        <v>0.06252659857273102</v>
      </c>
      <c r="M15" s="19">
        <v>0.0625268816947937</v>
      </c>
      <c r="N15" s="19">
        <v>0.06251820176839828</v>
      </c>
      <c r="O15" s="19">
        <v>0.06253168731927872</v>
      </c>
      <c r="P15" s="19">
        <v>0.06253889948129654</v>
      </c>
      <c r="Q15" s="19">
        <v>0.06251820176839828</v>
      </c>
      <c r="R15" s="19">
        <v>0.06251820176839828</v>
      </c>
      <c r="S15" s="19">
        <v>0.0</v>
      </c>
      <c r="T15" s="19">
        <v>0.0</v>
      </c>
      <c r="U15" s="19">
        <v>0.0</v>
      </c>
      <c r="V15" s="19">
        <v>0.0</v>
      </c>
      <c r="W15" s="19">
        <v>0.0</v>
      </c>
      <c r="X15" s="19">
        <v>0.0</v>
      </c>
      <c r="Y15" s="19">
        <v>0.0</v>
      </c>
      <c r="Z15" s="19">
        <v>0.0</v>
      </c>
      <c r="AA15" s="19">
        <v>0.0</v>
      </c>
      <c r="AB15" s="19">
        <v>0.0</v>
      </c>
      <c r="AC15" s="19">
        <v>0.0</v>
      </c>
      <c r="AD15" s="19">
        <v>0.0</v>
      </c>
    </row>
    <row r="16" ht="15.75" customHeight="1">
      <c r="A16" s="5" t="s">
        <v>77</v>
      </c>
      <c r="B16" s="5" t="s">
        <v>129</v>
      </c>
      <c r="C16" s="5" t="s">
        <v>130</v>
      </c>
      <c r="D16" s="19">
        <v>37.79043579101562</v>
      </c>
      <c r="E16" s="19">
        <v>32.73948287963867</v>
      </c>
      <c r="F16" s="19">
        <v>31.72302436828613</v>
      </c>
      <c r="G16" s="19">
        <v>30.28955459594727</v>
      </c>
      <c r="H16" s="19">
        <v>26.51876068115234</v>
      </c>
      <c r="I16" s="19">
        <v>22.97473335266113</v>
      </c>
      <c r="J16" s="19">
        <v>20.5715389251709</v>
      </c>
      <c r="K16" s="19">
        <v>20.54956817626953</v>
      </c>
      <c r="L16" s="19">
        <v>7.648149490356445</v>
      </c>
      <c r="M16" s="19">
        <v>7.748659610748291</v>
      </c>
      <c r="N16" s="19">
        <v>7.739233493804932</v>
      </c>
      <c r="O16" s="19">
        <v>7.716578483581543</v>
      </c>
      <c r="P16" s="19">
        <v>7.572722434997559</v>
      </c>
      <c r="Q16" s="19">
        <v>7.099835395812988</v>
      </c>
      <c r="R16" s="19">
        <v>7.090682506561279</v>
      </c>
      <c r="S16" s="19">
        <v>5.91762113571167</v>
      </c>
      <c r="T16" s="19">
        <v>5.923714637756348</v>
      </c>
      <c r="U16" s="19">
        <v>5.929519176483154</v>
      </c>
      <c r="V16" s="19">
        <v>5.935125350952148</v>
      </c>
      <c r="W16" s="19">
        <v>5.94059419631958</v>
      </c>
      <c r="X16" s="19">
        <v>5.362201690673828</v>
      </c>
      <c r="Y16" s="19">
        <v>5.294888496398926</v>
      </c>
      <c r="Z16" s="19">
        <v>0.0</v>
      </c>
      <c r="AA16" s="19">
        <v>0.0</v>
      </c>
      <c r="AB16" s="19">
        <v>0.0</v>
      </c>
      <c r="AC16" s="19">
        <v>0.0</v>
      </c>
      <c r="AD16" s="19">
        <v>0.0</v>
      </c>
    </row>
    <row r="17" ht="15.75" customHeight="1">
      <c r="A17" s="5" t="s">
        <v>148</v>
      </c>
      <c r="B17" s="5"/>
      <c r="C17" s="5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ht="15.75" customHeight="1">
      <c r="A18" s="5" t="s">
        <v>79</v>
      </c>
      <c r="B18" s="5" t="s">
        <v>149</v>
      </c>
      <c r="C18" s="5" t="s">
        <v>150</v>
      </c>
      <c r="D18" s="19">
        <v>37.88048934936523</v>
      </c>
      <c r="E18" s="19">
        <v>35.86093902587891</v>
      </c>
      <c r="F18" s="19">
        <v>27.63476181030273</v>
      </c>
      <c r="G18" s="19">
        <v>23.01628875732422</v>
      </c>
      <c r="H18" s="19">
        <v>21.44535446166992</v>
      </c>
      <c r="I18" s="19">
        <v>24.55340766906738</v>
      </c>
      <c r="J18" s="19">
        <v>20.14316749572754</v>
      </c>
      <c r="K18" s="19">
        <v>18.87699699401855</v>
      </c>
      <c r="L18" s="19">
        <v>0.0</v>
      </c>
      <c r="M18" s="19">
        <v>0.0</v>
      </c>
      <c r="N18" s="19">
        <v>0.0</v>
      </c>
      <c r="O18" s="19">
        <v>0.0</v>
      </c>
      <c r="P18" s="19">
        <v>0.0</v>
      </c>
      <c r="Q18" s="19">
        <v>0.0</v>
      </c>
      <c r="R18" s="19">
        <v>0.0</v>
      </c>
      <c r="S18" s="19">
        <v>0.0</v>
      </c>
      <c r="T18" s="19">
        <v>0.0</v>
      </c>
      <c r="U18" s="19">
        <v>0.0</v>
      </c>
      <c r="V18" s="19">
        <v>0.0</v>
      </c>
      <c r="W18" s="19">
        <v>0.0</v>
      </c>
      <c r="X18" s="19">
        <v>0.0</v>
      </c>
      <c r="Y18" s="19">
        <v>0.0</v>
      </c>
      <c r="Z18" s="19">
        <v>0.0</v>
      </c>
      <c r="AA18" s="19">
        <v>0.0</v>
      </c>
      <c r="AB18" s="19">
        <v>0.0</v>
      </c>
      <c r="AC18" s="19">
        <v>0.0</v>
      </c>
      <c r="AD18" s="19">
        <v>0.0</v>
      </c>
    </row>
    <row r="19" ht="15.75" customHeight="1">
      <c r="A19" s="5" t="s">
        <v>80</v>
      </c>
      <c r="B19" s="5" t="s">
        <v>151</v>
      </c>
      <c r="C19" s="5" t="s">
        <v>152</v>
      </c>
      <c r="D19" s="19">
        <v>85.08636474609375</v>
      </c>
      <c r="E19" s="19">
        <v>94.40508270263672</v>
      </c>
      <c r="F19" s="19">
        <v>82.61688232421875</v>
      </c>
      <c r="G19" s="19">
        <v>72.60077667236328</v>
      </c>
      <c r="H19" s="19">
        <v>73.30046081542969</v>
      </c>
      <c r="I19" s="19">
        <v>67.23136138916016</v>
      </c>
      <c r="J19" s="19">
        <v>65.29688262939453</v>
      </c>
      <c r="K19" s="19">
        <v>63.86026000976562</v>
      </c>
      <c r="L19" s="19">
        <v>17.34280586242676</v>
      </c>
      <c r="M19" s="19">
        <v>17.38239860534668</v>
      </c>
      <c r="N19" s="19">
        <v>17.42038345336914</v>
      </c>
      <c r="O19" s="19">
        <v>16.27632522583008</v>
      </c>
      <c r="P19" s="19">
        <v>13.05817985534668</v>
      </c>
      <c r="Q19" s="19">
        <v>11.19830226898193</v>
      </c>
      <c r="R19" s="19">
        <v>7.918915271759033</v>
      </c>
      <c r="S19" s="19">
        <v>1.88681423664093</v>
      </c>
      <c r="T19" s="19">
        <v>1.888840794563293</v>
      </c>
      <c r="U19" s="19">
        <v>1.890316486358643</v>
      </c>
      <c r="V19" s="19">
        <v>1.891687273979187</v>
      </c>
      <c r="W19" s="19">
        <v>1.892882585525513</v>
      </c>
      <c r="X19" s="19">
        <v>0.7579904198646545</v>
      </c>
      <c r="Y19" s="19">
        <v>0.758206844329834</v>
      </c>
      <c r="Z19" s="19">
        <v>0.0</v>
      </c>
      <c r="AA19" s="19">
        <v>0.0</v>
      </c>
      <c r="AB19" s="19">
        <v>0.0</v>
      </c>
      <c r="AC19" s="19">
        <v>0.0</v>
      </c>
      <c r="AD19" s="19">
        <v>0.0</v>
      </c>
    </row>
    <row r="20" ht="15.75" customHeight="1">
      <c r="A20" s="5" t="s">
        <v>81</v>
      </c>
      <c r="B20" s="5" t="s">
        <v>151</v>
      </c>
      <c r="C20" s="5" t="s">
        <v>152</v>
      </c>
      <c r="D20" s="19">
        <v>85.08636474609375</v>
      </c>
      <c r="E20" s="19">
        <v>94.40508270263672</v>
      </c>
      <c r="F20" s="19">
        <v>82.61688232421875</v>
      </c>
      <c r="G20" s="19">
        <v>72.60077667236328</v>
      </c>
      <c r="H20" s="19">
        <v>73.30046081542969</v>
      </c>
      <c r="I20" s="19">
        <v>67.23136138916016</v>
      </c>
      <c r="J20" s="19">
        <v>65.29688262939453</v>
      </c>
      <c r="K20" s="19">
        <v>63.86026000976562</v>
      </c>
      <c r="L20" s="19">
        <v>17.34280586242676</v>
      </c>
      <c r="M20" s="19">
        <v>17.38239860534668</v>
      </c>
      <c r="N20" s="19">
        <v>17.42038345336914</v>
      </c>
      <c r="O20" s="19">
        <v>16.27632522583008</v>
      </c>
      <c r="P20" s="19">
        <v>13.05817985534668</v>
      </c>
      <c r="Q20" s="19">
        <v>11.19830226898193</v>
      </c>
      <c r="R20" s="19">
        <v>7.918915271759033</v>
      </c>
      <c r="S20" s="19">
        <v>1.88681423664093</v>
      </c>
      <c r="T20" s="19">
        <v>1.888840794563293</v>
      </c>
      <c r="U20" s="19">
        <v>1.890316486358643</v>
      </c>
      <c r="V20" s="19">
        <v>1.891687273979187</v>
      </c>
      <c r="W20" s="19">
        <v>1.892882585525513</v>
      </c>
      <c r="X20" s="19">
        <v>0.7579904198646545</v>
      </c>
      <c r="Y20" s="19">
        <v>0.758206844329834</v>
      </c>
      <c r="Z20" s="19">
        <v>0.0</v>
      </c>
      <c r="AA20" s="19">
        <v>0.0</v>
      </c>
      <c r="AB20" s="19">
        <v>0.0</v>
      </c>
      <c r="AC20" s="19">
        <v>0.0</v>
      </c>
      <c r="AD20" s="19">
        <v>0.0</v>
      </c>
    </row>
    <row r="21" ht="15.75" customHeight="1">
      <c r="A21" s="5" t="s">
        <v>82</v>
      </c>
      <c r="B21" s="5" t="s">
        <v>153</v>
      </c>
      <c r="C21" s="5" t="s">
        <v>154</v>
      </c>
      <c r="D21" s="19">
        <v>59.8487663269043</v>
      </c>
      <c r="E21" s="19">
        <v>61.28301239013672</v>
      </c>
      <c r="F21" s="19">
        <v>59.99892044067383</v>
      </c>
      <c r="G21" s="19">
        <v>49.21001815795898</v>
      </c>
      <c r="H21" s="19">
        <v>48.60411071777344</v>
      </c>
      <c r="I21" s="19">
        <v>48.7660026550293</v>
      </c>
      <c r="J21" s="19">
        <v>30.5743465423584</v>
      </c>
      <c r="K21" s="19">
        <v>29.42292022705078</v>
      </c>
      <c r="L21" s="19">
        <v>3.12599515914917</v>
      </c>
      <c r="M21" s="19">
        <v>3.118652105331421</v>
      </c>
      <c r="N21" s="19">
        <v>2.504186630249023</v>
      </c>
      <c r="O21" s="19">
        <v>1.89432168006897</v>
      </c>
      <c r="P21" s="19">
        <v>1.785080313682556</v>
      </c>
      <c r="Q21" s="19">
        <v>1.839973926544189</v>
      </c>
      <c r="R21" s="19">
        <v>1.306493043899536</v>
      </c>
      <c r="S21" s="19">
        <v>0.1018533632159233</v>
      </c>
      <c r="T21" s="19">
        <v>0.1019257605075836</v>
      </c>
      <c r="U21" s="19">
        <v>0.1019892618060112</v>
      </c>
      <c r="V21" s="19">
        <v>0.09614217281341553</v>
      </c>
      <c r="W21" s="19">
        <v>0.07088112086057663</v>
      </c>
      <c r="X21" s="19">
        <v>0.09762600809335709</v>
      </c>
      <c r="Y21" s="19">
        <v>0.09766476601362228</v>
      </c>
      <c r="Z21" s="19">
        <v>0.1022187471389771</v>
      </c>
      <c r="AA21" s="19">
        <v>0.0977356880903244</v>
      </c>
      <c r="AB21" s="19">
        <v>0.09465383738279343</v>
      </c>
      <c r="AC21" s="19">
        <v>0.09726424515247345</v>
      </c>
      <c r="AD21" s="19">
        <v>0.08721048384904861</v>
      </c>
    </row>
    <row r="22" ht="15.75" customHeight="1">
      <c r="A22" s="5" t="s">
        <v>84</v>
      </c>
      <c r="B22" s="5" t="s">
        <v>155</v>
      </c>
      <c r="C22" s="5" t="s">
        <v>156</v>
      </c>
      <c r="D22" s="19">
        <v>29.41311264038086</v>
      </c>
      <c r="E22" s="19">
        <v>24.18929672241211</v>
      </c>
      <c r="F22" s="19">
        <v>23.69463729858398</v>
      </c>
      <c r="G22" s="19">
        <v>19.17514801025391</v>
      </c>
      <c r="H22" s="19">
        <v>19.37506484985352</v>
      </c>
      <c r="I22" s="19">
        <v>18.44538497924805</v>
      </c>
      <c r="J22" s="19">
        <v>10.48108863830566</v>
      </c>
      <c r="K22" s="19">
        <v>7.952110290527344</v>
      </c>
      <c r="L22" s="19">
        <v>8.491950988769531</v>
      </c>
      <c r="M22" s="19">
        <v>8.362638473510742</v>
      </c>
      <c r="N22" s="19">
        <v>4.915655612945557</v>
      </c>
      <c r="O22" s="19">
        <v>4.645803928375244</v>
      </c>
      <c r="P22" s="19">
        <v>4.614809036254883</v>
      </c>
      <c r="Q22" s="19">
        <v>4.576465129852295</v>
      </c>
      <c r="R22" s="19">
        <v>4.277608394622803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</row>
    <row r="23" ht="15.75" customHeight="1">
      <c r="A23" s="5" t="s">
        <v>85</v>
      </c>
      <c r="B23" s="5" t="s">
        <v>157</v>
      </c>
      <c r="C23" s="5" t="s">
        <v>158</v>
      </c>
      <c r="D23" s="19">
        <v>54.69222259521484</v>
      </c>
      <c r="E23" s="19">
        <v>56.20220947265625</v>
      </c>
      <c r="F23" s="19">
        <v>54.91208267211914</v>
      </c>
      <c r="G23" s="19">
        <v>40.1258430480957</v>
      </c>
      <c r="H23" s="19">
        <v>37.97156143188477</v>
      </c>
      <c r="I23" s="19">
        <v>32.55524444580078</v>
      </c>
      <c r="J23" s="19">
        <v>34.02251052856445</v>
      </c>
      <c r="K23" s="19">
        <v>32.75481796264648</v>
      </c>
      <c r="L23" s="19">
        <v>2.440922021865845</v>
      </c>
      <c r="M23" s="19">
        <v>2.444748640060425</v>
      </c>
      <c r="N23" s="19">
        <v>2.287032127380371</v>
      </c>
      <c r="O23" s="19">
        <v>2.251518487930298</v>
      </c>
      <c r="P23" s="19">
        <v>2.010355949401855</v>
      </c>
      <c r="Q23" s="19">
        <v>2.178864717483521</v>
      </c>
      <c r="R23" s="19">
        <v>2.148712158203125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</row>
    <row r="24" ht="15.75" customHeight="1">
      <c r="A24" s="5" t="s">
        <v>86</v>
      </c>
      <c r="B24" s="5" t="s">
        <v>159</v>
      </c>
      <c r="C24" s="20" t="s">
        <v>160</v>
      </c>
      <c r="D24" s="19" t="str">
        <f t="shared" ref="D24:AD24" si="1">0.6*'[3]ref2025.d032025a'!C$98+0.4*'[4]ref2025.d032025a'!C$98</f>
        <v>#REF!</v>
      </c>
      <c r="E24" s="19" t="str">
        <f t="shared" si="1"/>
        <v>#REF!</v>
      </c>
      <c r="F24" s="19" t="str">
        <f t="shared" si="1"/>
        <v>#REF!</v>
      </c>
      <c r="G24" s="19" t="str">
        <f t="shared" si="1"/>
        <v>#REF!</v>
      </c>
      <c r="H24" s="19" t="str">
        <f t="shared" si="1"/>
        <v>#REF!</v>
      </c>
      <c r="I24" s="19" t="str">
        <f t="shared" si="1"/>
        <v>#REF!</v>
      </c>
      <c r="J24" s="19" t="str">
        <f t="shared" si="1"/>
        <v>#REF!</v>
      </c>
      <c r="K24" s="19" t="str">
        <f t="shared" si="1"/>
        <v>#REF!</v>
      </c>
      <c r="L24" s="19" t="str">
        <f t="shared" si="1"/>
        <v>#REF!</v>
      </c>
      <c r="M24" s="19" t="str">
        <f t="shared" si="1"/>
        <v>#REF!</v>
      </c>
      <c r="N24" s="19" t="str">
        <f t="shared" si="1"/>
        <v>#REF!</v>
      </c>
      <c r="O24" s="19" t="str">
        <f t="shared" si="1"/>
        <v>#REF!</v>
      </c>
      <c r="P24" s="19" t="str">
        <f t="shared" si="1"/>
        <v>#REF!</v>
      </c>
      <c r="Q24" s="19" t="str">
        <f t="shared" si="1"/>
        <v>#REF!</v>
      </c>
      <c r="R24" s="19" t="str">
        <f t="shared" si="1"/>
        <v>#REF!</v>
      </c>
      <c r="S24" s="19" t="str">
        <f t="shared" si="1"/>
        <v>#REF!</v>
      </c>
      <c r="T24" s="19" t="str">
        <f t="shared" si="1"/>
        <v>#REF!</v>
      </c>
      <c r="U24" s="19" t="str">
        <f t="shared" si="1"/>
        <v>#REF!</v>
      </c>
      <c r="V24" s="19" t="str">
        <f t="shared" si="1"/>
        <v>#REF!</v>
      </c>
      <c r="W24" s="19" t="str">
        <f t="shared" si="1"/>
        <v>#REF!</v>
      </c>
      <c r="X24" s="19" t="str">
        <f t="shared" si="1"/>
        <v>#REF!</v>
      </c>
      <c r="Y24" s="19" t="str">
        <f t="shared" si="1"/>
        <v>#REF!</v>
      </c>
      <c r="Z24" s="19" t="str">
        <f t="shared" si="1"/>
        <v>#REF!</v>
      </c>
      <c r="AA24" s="19" t="str">
        <f t="shared" si="1"/>
        <v>#REF!</v>
      </c>
      <c r="AB24" s="19" t="str">
        <f t="shared" si="1"/>
        <v>#REF!</v>
      </c>
      <c r="AC24" s="19" t="str">
        <f t="shared" si="1"/>
        <v>#REF!</v>
      </c>
      <c r="AD24" s="19" t="str">
        <f t="shared" si="1"/>
        <v>#REF!</v>
      </c>
    </row>
    <row r="25" ht="15.75" customHeight="1">
      <c r="A25" s="5" t="s">
        <v>87</v>
      </c>
      <c r="B25" s="5" t="s">
        <v>141</v>
      </c>
      <c r="C25" s="5" t="s">
        <v>142</v>
      </c>
      <c r="D25" s="19">
        <v>0.9098175764083862</v>
      </c>
      <c r="E25" s="19">
        <v>0.9299895167350769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  <c r="AC25" s="19">
        <v>0.0</v>
      </c>
      <c r="AD25" s="19">
        <v>0.0</v>
      </c>
    </row>
    <row r="26" ht="15.75" customHeight="1">
      <c r="A26" s="5" t="s">
        <v>88</v>
      </c>
      <c r="B26" s="5" t="s">
        <v>143</v>
      </c>
      <c r="C26" s="5" t="s">
        <v>144</v>
      </c>
      <c r="D26" s="19">
        <v>11.93969249725342</v>
      </c>
      <c r="E26" s="19">
        <v>15.78090858459473</v>
      </c>
      <c r="F26" s="19">
        <v>23.06735229492188</v>
      </c>
      <c r="G26" s="19">
        <v>22.26571655273438</v>
      </c>
      <c r="H26" s="19">
        <v>18.61644172668457</v>
      </c>
      <c r="I26" s="19">
        <v>15.12503051757812</v>
      </c>
      <c r="J26" s="19">
        <v>13.61903953552246</v>
      </c>
      <c r="K26" s="19">
        <v>10.70578384399414</v>
      </c>
      <c r="L26" s="19">
        <v>1.177583694458008</v>
      </c>
      <c r="M26" s="19">
        <v>1.173426032066345</v>
      </c>
      <c r="N26" s="19">
        <v>1.169850587844849</v>
      </c>
      <c r="O26" s="19">
        <v>1.170965433120728</v>
      </c>
      <c r="P26" s="19">
        <v>0.6324544548988342</v>
      </c>
      <c r="Q26" s="19">
        <v>0.05225802585482597</v>
      </c>
      <c r="R26" s="19">
        <v>0.05496742948889732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</row>
    <row r="27" ht="15.75" customHeight="1">
      <c r="A27" s="5" t="s">
        <v>89</v>
      </c>
      <c r="B27" s="5" t="s">
        <v>141</v>
      </c>
      <c r="C27" s="5" t="s">
        <v>142</v>
      </c>
      <c r="D27" s="19">
        <v>0.9098175764083862</v>
      </c>
      <c r="E27" s="19">
        <v>0.9299895167350769</v>
      </c>
      <c r="F27" s="19">
        <v>0.0</v>
      </c>
      <c r="G27" s="19">
        <v>0.0</v>
      </c>
      <c r="H27" s="19">
        <v>0.0</v>
      </c>
      <c r="I27" s="19">
        <v>0.0</v>
      </c>
      <c r="J27" s="19">
        <v>0.0</v>
      </c>
      <c r="K27" s="19">
        <v>0.0</v>
      </c>
      <c r="L27" s="19">
        <v>0.0</v>
      </c>
      <c r="M27" s="19">
        <v>0.0</v>
      </c>
      <c r="N27" s="19">
        <v>0.0</v>
      </c>
      <c r="O27" s="19">
        <v>0.0</v>
      </c>
      <c r="P27" s="19">
        <v>0.0</v>
      </c>
      <c r="Q27" s="19">
        <v>0.0</v>
      </c>
      <c r="R27" s="19">
        <v>0.0</v>
      </c>
      <c r="S27" s="19">
        <v>0.0</v>
      </c>
      <c r="T27" s="19">
        <v>0.0</v>
      </c>
      <c r="U27" s="19">
        <v>0.0</v>
      </c>
      <c r="V27" s="19">
        <v>0.0</v>
      </c>
      <c r="W27" s="19">
        <v>0.0</v>
      </c>
      <c r="X27" s="19">
        <v>0.0</v>
      </c>
      <c r="Y27" s="19">
        <v>0.0</v>
      </c>
      <c r="Z27" s="19">
        <v>0.0</v>
      </c>
      <c r="AA27" s="19">
        <v>0.0</v>
      </c>
      <c r="AB27" s="19">
        <v>0.0</v>
      </c>
      <c r="AC27" s="19">
        <v>0.0</v>
      </c>
      <c r="AD27" s="19">
        <v>0.0</v>
      </c>
    </row>
    <row r="28" ht="15.75" customHeight="1">
      <c r="A28" s="5" t="s">
        <v>90</v>
      </c>
      <c r="B28" s="5" t="s">
        <v>161</v>
      </c>
      <c r="C28" s="5" t="s">
        <v>162</v>
      </c>
      <c r="D28" s="19">
        <v>29.77042961120605</v>
      </c>
      <c r="E28" s="19">
        <v>27.9732780456543</v>
      </c>
      <c r="F28" s="19">
        <v>23.17641830444336</v>
      </c>
      <c r="G28" s="19">
        <v>20.77945899963379</v>
      </c>
      <c r="H28" s="19">
        <v>21.16938209533691</v>
      </c>
      <c r="I28" s="19">
        <v>7.865832328796387</v>
      </c>
      <c r="J28" s="19">
        <v>7.979715347290039</v>
      </c>
      <c r="K28" s="19">
        <v>0.3130306601524353</v>
      </c>
      <c r="L28" s="19">
        <v>0.0</v>
      </c>
      <c r="M28" s="19">
        <v>0.0</v>
      </c>
      <c r="N28" s="19">
        <v>0.0</v>
      </c>
      <c r="O28" s="19">
        <v>0.0</v>
      </c>
      <c r="P28" s="19">
        <v>0.0</v>
      </c>
      <c r="Q28" s="19">
        <v>0.0</v>
      </c>
      <c r="R28" s="19">
        <v>0.0</v>
      </c>
      <c r="S28" s="19">
        <v>0.0</v>
      </c>
      <c r="T28" s="19">
        <v>0.0</v>
      </c>
      <c r="U28" s="19">
        <v>0.0</v>
      </c>
      <c r="V28" s="19">
        <v>0.0</v>
      </c>
      <c r="W28" s="19">
        <v>0.0</v>
      </c>
      <c r="X28" s="19">
        <v>0.0</v>
      </c>
      <c r="Y28" s="19">
        <v>0.0</v>
      </c>
      <c r="Z28" s="19">
        <v>0.0</v>
      </c>
      <c r="AA28" s="19">
        <v>0.0</v>
      </c>
      <c r="AB28" s="19">
        <v>0.0</v>
      </c>
      <c r="AC28" s="19">
        <v>0.0</v>
      </c>
      <c r="AD28" s="19">
        <v>0.0</v>
      </c>
    </row>
    <row r="29" ht="15.75" customHeight="1">
      <c r="A29" s="5" t="s">
        <v>92</v>
      </c>
      <c r="B29" s="5" t="s">
        <v>153</v>
      </c>
      <c r="C29" s="5" t="s">
        <v>154</v>
      </c>
      <c r="D29" s="19">
        <v>59.8487663269043</v>
      </c>
      <c r="E29" s="19">
        <v>61.28301239013672</v>
      </c>
      <c r="F29" s="19">
        <v>59.99892044067383</v>
      </c>
      <c r="G29" s="19">
        <v>49.21001815795898</v>
      </c>
      <c r="H29" s="19">
        <v>48.60411071777344</v>
      </c>
      <c r="I29" s="19">
        <v>48.7660026550293</v>
      </c>
      <c r="J29" s="19">
        <v>30.5743465423584</v>
      </c>
      <c r="K29" s="19">
        <v>29.42292022705078</v>
      </c>
      <c r="L29" s="19">
        <v>3.12599515914917</v>
      </c>
      <c r="M29" s="19">
        <v>3.118652105331421</v>
      </c>
      <c r="N29" s="19">
        <v>2.504186630249023</v>
      </c>
      <c r="O29" s="19">
        <v>1.89432168006897</v>
      </c>
      <c r="P29" s="19">
        <v>1.785080313682556</v>
      </c>
      <c r="Q29" s="19">
        <v>1.839973926544189</v>
      </c>
      <c r="R29" s="19">
        <v>1.306493043899536</v>
      </c>
      <c r="S29" s="19">
        <v>0.1018533632159233</v>
      </c>
      <c r="T29" s="19">
        <v>0.1019257605075836</v>
      </c>
      <c r="U29" s="19">
        <v>0.1019892618060112</v>
      </c>
      <c r="V29" s="19">
        <v>0.09614217281341553</v>
      </c>
      <c r="W29" s="19">
        <v>0.07088112086057663</v>
      </c>
      <c r="X29" s="19">
        <v>0.09762600809335709</v>
      </c>
      <c r="Y29" s="19">
        <v>0.09766476601362228</v>
      </c>
      <c r="Z29" s="19">
        <v>0.1022187471389771</v>
      </c>
      <c r="AA29" s="19">
        <v>0.0977356880903244</v>
      </c>
      <c r="AB29" s="19">
        <v>0.09465383738279343</v>
      </c>
      <c r="AC29" s="19">
        <v>0.09726424515247345</v>
      </c>
      <c r="AD29" s="19">
        <v>0.08721048384904861</v>
      </c>
    </row>
    <row r="30" ht="15.75" customHeight="1">
      <c r="A30" s="5" t="s">
        <v>93</v>
      </c>
      <c r="B30" s="5" t="s">
        <v>163</v>
      </c>
      <c r="C30" s="21" t="s">
        <v>164</v>
      </c>
      <c r="D30" s="19" t="str">
        <f t="shared" ref="D30:AD30" si="2">0.5*'[3]ref2025.d032025a'!C$98+0.25*'[5]ref2025.d032025a'!C$98+0.25*'[6]ref2025.d032025a'!C$98</f>
        <v>#REF!</v>
      </c>
      <c r="E30" s="19" t="str">
        <f t="shared" si="2"/>
        <v>#REF!</v>
      </c>
      <c r="F30" s="19" t="str">
        <f t="shared" si="2"/>
        <v>#REF!</v>
      </c>
      <c r="G30" s="19" t="str">
        <f t="shared" si="2"/>
        <v>#REF!</v>
      </c>
      <c r="H30" s="19" t="str">
        <f t="shared" si="2"/>
        <v>#REF!</v>
      </c>
      <c r="I30" s="19" t="str">
        <f t="shared" si="2"/>
        <v>#REF!</v>
      </c>
      <c r="J30" s="19" t="str">
        <f t="shared" si="2"/>
        <v>#REF!</v>
      </c>
      <c r="K30" s="19" t="str">
        <f t="shared" si="2"/>
        <v>#REF!</v>
      </c>
      <c r="L30" s="19" t="str">
        <f t="shared" si="2"/>
        <v>#REF!</v>
      </c>
      <c r="M30" s="19" t="str">
        <f t="shared" si="2"/>
        <v>#REF!</v>
      </c>
      <c r="N30" s="19" t="str">
        <f t="shared" si="2"/>
        <v>#REF!</v>
      </c>
      <c r="O30" s="19" t="str">
        <f t="shared" si="2"/>
        <v>#REF!</v>
      </c>
      <c r="P30" s="19" t="str">
        <f t="shared" si="2"/>
        <v>#REF!</v>
      </c>
      <c r="Q30" s="19" t="str">
        <f t="shared" si="2"/>
        <v>#REF!</v>
      </c>
      <c r="R30" s="19" t="str">
        <f t="shared" si="2"/>
        <v>#REF!</v>
      </c>
      <c r="S30" s="19" t="str">
        <f t="shared" si="2"/>
        <v>#REF!</v>
      </c>
      <c r="T30" s="19" t="str">
        <f t="shared" si="2"/>
        <v>#REF!</v>
      </c>
      <c r="U30" s="19" t="str">
        <f t="shared" si="2"/>
        <v>#REF!</v>
      </c>
      <c r="V30" s="19" t="str">
        <f t="shared" si="2"/>
        <v>#REF!</v>
      </c>
      <c r="W30" s="19" t="str">
        <f t="shared" si="2"/>
        <v>#REF!</v>
      </c>
      <c r="X30" s="19" t="str">
        <f t="shared" si="2"/>
        <v>#REF!</v>
      </c>
      <c r="Y30" s="19" t="str">
        <f t="shared" si="2"/>
        <v>#REF!</v>
      </c>
      <c r="Z30" s="19" t="str">
        <f t="shared" si="2"/>
        <v>#REF!</v>
      </c>
      <c r="AA30" s="19" t="str">
        <f t="shared" si="2"/>
        <v>#REF!</v>
      </c>
      <c r="AB30" s="19" t="str">
        <f t="shared" si="2"/>
        <v>#REF!</v>
      </c>
      <c r="AC30" s="19" t="str">
        <f t="shared" si="2"/>
        <v>#REF!</v>
      </c>
      <c r="AD30" s="19" t="str">
        <f t="shared" si="2"/>
        <v>#REF!</v>
      </c>
    </row>
    <row r="31" ht="15.75" customHeight="1">
      <c r="A31" s="5" t="s">
        <v>94</v>
      </c>
      <c r="B31" s="5" t="s">
        <v>165</v>
      </c>
      <c r="C31" s="5" t="s">
        <v>166</v>
      </c>
      <c r="D31" s="19" t="str">
        <f t="shared" ref="D31:AD31" si="3">0.6*'[7]ref2025.d032025a'!C$98+0.4*'[8]ref2025.d032025a'!C$98</f>
        <v>#REF!</v>
      </c>
      <c r="E31" s="19" t="str">
        <f t="shared" si="3"/>
        <v>#REF!</v>
      </c>
      <c r="F31" s="19" t="str">
        <f t="shared" si="3"/>
        <v>#REF!</v>
      </c>
      <c r="G31" s="19" t="str">
        <f t="shared" si="3"/>
        <v>#REF!</v>
      </c>
      <c r="H31" s="19" t="str">
        <f t="shared" si="3"/>
        <v>#REF!</v>
      </c>
      <c r="I31" s="19" t="str">
        <f t="shared" si="3"/>
        <v>#REF!</v>
      </c>
      <c r="J31" s="19" t="str">
        <f t="shared" si="3"/>
        <v>#REF!</v>
      </c>
      <c r="K31" s="19" t="str">
        <f t="shared" si="3"/>
        <v>#REF!</v>
      </c>
      <c r="L31" s="19" t="str">
        <f t="shared" si="3"/>
        <v>#REF!</v>
      </c>
      <c r="M31" s="19" t="str">
        <f t="shared" si="3"/>
        <v>#REF!</v>
      </c>
      <c r="N31" s="19" t="str">
        <f t="shared" si="3"/>
        <v>#REF!</v>
      </c>
      <c r="O31" s="19" t="str">
        <f t="shared" si="3"/>
        <v>#REF!</v>
      </c>
      <c r="P31" s="19" t="str">
        <f t="shared" si="3"/>
        <v>#REF!</v>
      </c>
      <c r="Q31" s="19" t="str">
        <f t="shared" si="3"/>
        <v>#REF!</v>
      </c>
      <c r="R31" s="19" t="str">
        <f t="shared" si="3"/>
        <v>#REF!</v>
      </c>
      <c r="S31" s="19" t="str">
        <f t="shared" si="3"/>
        <v>#REF!</v>
      </c>
      <c r="T31" s="19" t="str">
        <f t="shared" si="3"/>
        <v>#REF!</v>
      </c>
      <c r="U31" s="19" t="str">
        <f t="shared" si="3"/>
        <v>#REF!</v>
      </c>
      <c r="V31" s="19" t="str">
        <f t="shared" si="3"/>
        <v>#REF!</v>
      </c>
      <c r="W31" s="19" t="str">
        <f t="shared" si="3"/>
        <v>#REF!</v>
      </c>
      <c r="X31" s="19" t="str">
        <f t="shared" si="3"/>
        <v>#REF!</v>
      </c>
      <c r="Y31" s="19" t="str">
        <f t="shared" si="3"/>
        <v>#REF!</v>
      </c>
      <c r="Z31" s="19" t="str">
        <f t="shared" si="3"/>
        <v>#REF!</v>
      </c>
      <c r="AA31" s="19" t="str">
        <f t="shared" si="3"/>
        <v>#REF!</v>
      </c>
      <c r="AB31" s="19" t="str">
        <f t="shared" si="3"/>
        <v>#REF!</v>
      </c>
      <c r="AC31" s="19" t="str">
        <f t="shared" si="3"/>
        <v>#REF!</v>
      </c>
      <c r="AD31" s="19" t="str">
        <f t="shared" si="3"/>
        <v>#REF!</v>
      </c>
    </row>
    <row r="32" ht="15.75" customHeight="1">
      <c r="A32" s="5" t="s">
        <v>95</v>
      </c>
      <c r="B32" s="5" t="s">
        <v>167</v>
      </c>
      <c r="C32" s="5" t="s">
        <v>168</v>
      </c>
      <c r="D32" s="19">
        <v>2.425562143325806</v>
      </c>
      <c r="E32" s="19">
        <v>2.064576387405396</v>
      </c>
      <c r="F32" s="19">
        <v>0.2498905956745148</v>
      </c>
      <c r="G32" s="19">
        <v>0.2541912198066711</v>
      </c>
      <c r="H32" s="19">
        <v>0.2584504783153534</v>
      </c>
      <c r="I32" s="19">
        <v>0.2695056200027466</v>
      </c>
      <c r="J32" s="19">
        <v>0.5139018893241882</v>
      </c>
      <c r="K32" s="19">
        <v>0.0</v>
      </c>
      <c r="L32" s="19">
        <v>0.0</v>
      </c>
      <c r="M32" s="19">
        <v>0.0</v>
      </c>
      <c r="N32" s="19">
        <v>0.0</v>
      </c>
      <c r="O32" s="19">
        <v>0.0</v>
      </c>
      <c r="P32" s="19">
        <v>0.0</v>
      </c>
      <c r="Q32" s="19">
        <v>0.0</v>
      </c>
      <c r="R32" s="19">
        <v>0.0</v>
      </c>
      <c r="S32" s="19">
        <v>0.0</v>
      </c>
      <c r="T32" s="19">
        <v>0.0</v>
      </c>
      <c r="U32" s="19">
        <v>0.0</v>
      </c>
      <c r="V32" s="19">
        <v>0.0</v>
      </c>
      <c r="W32" s="19">
        <v>0.0</v>
      </c>
      <c r="X32" s="19">
        <v>0.0</v>
      </c>
      <c r="Y32" s="19">
        <v>0.0</v>
      </c>
      <c r="Z32" s="19">
        <v>0.0</v>
      </c>
      <c r="AA32" s="19">
        <v>0.0</v>
      </c>
      <c r="AB32" s="19">
        <v>0.0</v>
      </c>
      <c r="AC32" s="19">
        <v>0.0</v>
      </c>
      <c r="AD32" s="19">
        <v>0.0</v>
      </c>
    </row>
    <row r="33" ht="15.75" customHeight="1">
      <c r="A33" s="5" t="s">
        <v>96</v>
      </c>
      <c r="B33" s="5" t="s">
        <v>169</v>
      </c>
      <c r="C33" s="5" t="s">
        <v>170</v>
      </c>
      <c r="D33" s="19">
        <v>24.08265686035156</v>
      </c>
      <c r="E33" s="19">
        <v>24.00444221496582</v>
      </c>
      <c r="F33" s="19">
        <v>20.92098808288574</v>
      </c>
      <c r="G33" s="19">
        <v>16.24258804321289</v>
      </c>
      <c r="H33" s="19">
        <v>16.1357536315918</v>
      </c>
      <c r="I33" s="19">
        <v>16.52301597595215</v>
      </c>
      <c r="J33" s="19">
        <v>9.619718551635742</v>
      </c>
      <c r="K33" s="19">
        <v>7.788606643676758</v>
      </c>
      <c r="L33" s="19">
        <v>0.01615860499441624</v>
      </c>
      <c r="M33" s="19">
        <v>0.01615860499441624</v>
      </c>
      <c r="N33" s="19">
        <v>0.01615860499441624</v>
      </c>
      <c r="O33" s="19">
        <v>0.01615860499441624</v>
      </c>
      <c r="P33" s="19">
        <v>0.01615860499441624</v>
      </c>
      <c r="Q33" s="19">
        <v>0.01615860499441624</v>
      </c>
      <c r="R33" s="19">
        <v>0.01615860499441624</v>
      </c>
      <c r="S33" s="19">
        <v>0.0</v>
      </c>
      <c r="T33" s="19">
        <v>0.0</v>
      </c>
      <c r="U33" s="19">
        <v>0.0</v>
      </c>
      <c r="V33" s="19">
        <v>0.0</v>
      </c>
      <c r="W33" s="19">
        <v>0.0</v>
      </c>
      <c r="X33" s="19">
        <v>0.0</v>
      </c>
      <c r="Y33" s="19">
        <v>0.0</v>
      </c>
      <c r="Z33" s="19">
        <v>0.0</v>
      </c>
      <c r="AA33" s="19">
        <v>0.0</v>
      </c>
      <c r="AB33" s="19">
        <v>0.0</v>
      </c>
      <c r="AC33" s="19">
        <v>0.0</v>
      </c>
      <c r="AD33" s="19">
        <v>0.0</v>
      </c>
    </row>
    <row r="34" ht="15.75" customHeight="1">
      <c r="A34" s="5" t="s">
        <v>97</v>
      </c>
      <c r="B34" s="5" t="s">
        <v>149</v>
      </c>
      <c r="C34" s="5" t="s">
        <v>150</v>
      </c>
      <c r="D34" s="19">
        <v>37.88048934936523</v>
      </c>
      <c r="E34" s="19">
        <v>35.86093902587891</v>
      </c>
      <c r="F34" s="19">
        <v>27.63476181030273</v>
      </c>
      <c r="G34" s="19">
        <v>23.01628875732422</v>
      </c>
      <c r="H34" s="19">
        <v>21.44535446166992</v>
      </c>
      <c r="I34" s="19">
        <v>24.55340766906738</v>
      </c>
      <c r="J34" s="19">
        <v>20.14316749572754</v>
      </c>
      <c r="K34" s="19">
        <v>18.87699699401855</v>
      </c>
      <c r="L34" s="19">
        <v>0.0</v>
      </c>
      <c r="M34" s="19">
        <v>0.0</v>
      </c>
      <c r="N34" s="19">
        <v>0.0</v>
      </c>
      <c r="O34" s="19">
        <v>0.0</v>
      </c>
      <c r="P34" s="19">
        <v>0.0</v>
      </c>
      <c r="Q34" s="19">
        <v>0.0</v>
      </c>
      <c r="R34" s="19">
        <v>0.0</v>
      </c>
      <c r="S34" s="19">
        <v>0.0</v>
      </c>
      <c r="T34" s="19">
        <v>0.0</v>
      </c>
      <c r="U34" s="19">
        <v>0.0</v>
      </c>
      <c r="V34" s="19">
        <v>0.0</v>
      </c>
      <c r="W34" s="19">
        <v>0.0</v>
      </c>
      <c r="X34" s="19">
        <v>0.0</v>
      </c>
      <c r="Y34" s="19">
        <v>0.0</v>
      </c>
      <c r="Z34" s="19">
        <v>0.0</v>
      </c>
      <c r="AA34" s="19">
        <v>0.0</v>
      </c>
      <c r="AB34" s="19">
        <v>0.0</v>
      </c>
      <c r="AC34" s="19">
        <v>0.0</v>
      </c>
      <c r="AD34" s="19">
        <v>0.0</v>
      </c>
    </row>
    <row r="35" ht="15.75" customHeight="1">
      <c r="A35" s="5" t="s">
        <v>98</v>
      </c>
      <c r="B35" s="5" t="s">
        <v>141</v>
      </c>
      <c r="C35" s="5" t="s">
        <v>142</v>
      </c>
      <c r="D35" s="19">
        <v>0.9098175764083862</v>
      </c>
      <c r="E35" s="19">
        <v>0.9299895167350769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</row>
    <row r="36" ht="15.75" customHeight="1">
      <c r="A36" s="5" t="s">
        <v>99</v>
      </c>
      <c r="B36" s="5" t="s">
        <v>143</v>
      </c>
      <c r="C36" s="5" t="s">
        <v>144</v>
      </c>
      <c r="D36" s="19">
        <v>11.93969249725342</v>
      </c>
      <c r="E36" s="19">
        <v>15.78090858459473</v>
      </c>
      <c r="F36" s="19">
        <v>23.06735229492188</v>
      </c>
      <c r="G36" s="19">
        <v>22.26571655273438</v>
      </c>
      <c r="H36" s="19">
        <v>18.61644172668457</v>
      </c>
      <c r="I36" s="19">
        <v>15.12503051757812</v>
      </c>
      <c r="J36" s="19">
        <v>13.61903953552246</v>
      </c>
      <c r="K36" s="19">
        <v>10.70578384399414</v>
      </c>
      <c r="L36" s="19">
        <v>1.177583694458008</v>
      </c>
      <c r="M36" s="19">
        <v>1.173426032066345</v>
      </c>
      <c r="N36" s="19">
        <v>1.169850587844849</v>
      </c>
      <c r="O36" s="19">
        <v>1.170965433120728</v>
      </c>
      <c r="P36" s="19">
        <v>0.6324544548988342</v>
      </c>
      <c r="Q36" s="19">
        <v>0.05225802585482597</v>
      </c>
      <c r="R36" s="19">
        <v>0.05496742948889732</v>
      </c>
      <c r="S36" s="19">
        <v>0.0</v>
      </c>
      <c r="T36" s="19">
        <v>0.0</v>
      </c>
      <c r="U36" s="19">
        <v>0.0</v>
      </c>
      <c r="V36" s="19">
        <v>0.0</v>
      </c>
      <c r="W36" s="19">
        <v>0.0</v>
      </c>
      <c r="X36" s="19">
        <v>0.0</v>
      </c>
      <c r="Y36" s="19">
        <v>0.0</v>
      </c>
      <c r="Z36" s="19">
        <v>0.0</v>
      </c>
      <c r="AA36" s="19">
        <v>0.0</v>
      </c>
      <c r="AB36" s="19">
        <v>0.0</v>
      </c>
      <c r="AC36" s="19">
        <v>0.0</v>
      </c>
      <c r="AD36" s="19">
        <v>0.0</v>
      </c>
    </row>
    <row r="37" ht="15.75" customHeight="1">
      <c r="A37" s="5" t="s">
        <v>100</v>
      </c>
      <c r="B37" s="5" t="s">
        <v>132</v>
      </c>
      <c r="C37" s="5" t="s">
        <v>133</v>
      </c>
      <c r="D37" s="19">
        <v>16.07695388793945</v>
      </c>
      <c r="E37" s="19">
        <v>20.89376068115234</v>
      </c>
      <c r="F37" s="19">
        <v>12.82502746582031</v>
      </c>
      <c r="G37" s="19">
        <v>9.6834077835083</v>
      </c>
      <c r="H37" s="19">
        <v>12.01105785369873</v>
      </c>
      <c r="I37" s="19">
        <v>11.55089092254639</v>
      </c>
      <c r="J37" s="19">
        <v>9.161968231201172</v>
      </c>
      <c r="K37" s="19">
        <v>7.447769641876221</v>
      </c>
      <c r="L37" s="19">
        <v>0.0</v>
      </c>
      <c r="M37" s="19">
        <v>0.0</v>
      </c>
      <c r="N37" s="19">
        <v>0.0</v>
      </c>
      <c r="O37" s="19">
        <v>0.0</v>
      </c>
      <c r="P37" s="19">
        <v>0.0</v>
      </c>
      <c r="Q37" s="19">
        <v>0.0</v>
      </c>
      <c r="R37" s="19">
        <v>0.0</v>
      </c>
      <c r="S37" s="19">
        <v>0.0</v>
      </c>
      <c r="T37" s="19">
        <v>0.0</v>
      </c>
      <c r="U37" s="19">
        <v>0.0</v>
      </c>
      <c r="V37" s="19">
        <v>0.0</v>
      </c>
      <c r="W37" s="19">
        <v>0.0</v>
      </c>
      <c r="X37" s="19">
        <v>0.0</v>
      </c>
      <c r="Y37" s="19">
        <v>0.0</v>
      </c>
      <c r="Z37" s="19">
        <v>0.0</v>
      </c>
      <c r="AA37" s="19">
        <v>0.0</v>
      </c>
      <c r="AB37" s="19">
        <v>0.0</v>
      </c>
      <c r="AC37" s="19">
        <v>0.0</v>
      </c>
      <c r="AD37" s="19">
        <v>0.0</v>
      </c>
    </row>
    <row r="38" ht="15.75" customHeight="1">
      <c r="A38" s="5" t="s">
        <v>101</v>
      </c>
      <c r="B38" s="5" t="s">
        <v>171</v>
      </c>
      <c r="C38" s="5" t="s">
        <v>172</v>
      </c>
      <c r="D38" s="19">
        <v>0.0</v>
      </c>
      <c r="E38" s="19">
        <v>0.0</v>
      </c>
      <c r="F38" s="19">
        <v>0.0</v>
      </c>
      <c r="G38" s="19">
        <v>0.0</v>
      </c>
      <c r="H38" s="19">
        <v>0.0</v>
      </c>
      <c r="I38" s="19">
        <v>0.0</v>
      </c>
      <c r="J38" s="19">
        <v>0.0</v>
      </c>
      <c r="K38" s="19">
        <v>0.0</v>
      </c>
      <c r="L38" s="19">
        <v>0.0</v>
      </c>
      <c r="M38" s="19">
        <v>0.0</v>
      </c>
      <c r="N38" s="19">
        <v>0.0</v>
      </c>
      <c r="O38" s="19">
        <v>0.0</v>
      </c>
      <c r="P38" s="19">
        <v>0.0</v>
      </c>
      <c r="Q38" s="19">
        <v>0.0</v>
      </c>
      <c r="R38" s="19">
        <v>0.0</v>
      </c>
      <c r="S38" s="19">
        <v>0.0</v>
      </c>
      <c r="T38" s="19">
        <v>0.0</v>
      </c>
      <c r="U38" s="19">
        <v>0.0</v>
      </c>
      <c r="V38" s="19">
        <v>0.0</v>
      </c>
      <c r="W38" s="19">
        <v>0.0</v>
      </c>
      <c r="X38" s="19">
        <v>0.0</v>
      </c>
      <c r="Y38" s="19">
        <v>0.0</v>
      </c>
      <c r="Z38" s="19">
        <v>0.0</v>
      </c>
      <c r="AA38" s="19">
        <v>0.0</v>
      </c>
      <c r="AB38" s="19">
        <v>0.0</v>
      </c>
      <c r="AC38" s="19">
        <v>0.0</v>
      </c>
      <c r="AD38" s="19">
        <v>0.0</v>
      </c>
    </row>
    <row r="39" ht="15.75" customHeight="1">
      <c r="A39" s="5" t="s">
        <v>103</v>
      </c>
      <c r="B39" s="5" t="s">
        <v>173</v>
      </c>
      <c r="C39" s="5" t="s">
        <v>174</v>
      </c>
      <c r="D39" s="19">
        <v>35.18470001220703</v>
      </c>
      <c r="E39" s="19">
        <v>41.27326583862305</v>
      </c>
      <c r="F39" s="19">
        <v>37.51987075805664</v>
      </c>
      <c r="G39" s="19">
        <v>33.62724304199219</v>
      </c>
      <c r="H39" s="19">
        <v>32.70311737060547</v>
      </c>
      <c r="I39" s="19">
        <v>31.08140563964844</v>
      </c>
      <c r="J39" s="19">
        <v>31.99260139465332</v>
      </c>
      <c r="K39" s="19">
        <v>29.62539672851562</v>
      </c>
      <c r="L39" s="19">
        <v>4.058056354522705</v>
      </c>
      <c r="M39" s="19">
        <v>2.821720600128174</v>
      </c>
      <c r="N39" s="19">
        <v>2.813356399536133</v>
      </c>
      <c r="O39" s="19">
        <v>2.412403345108032</v>
      </c>
      <c r="P39" s="19">
        <v>2.41005802154541</v>
      </c>
      <c r="Q39" s="19">
        <v>0.3522247076034546</v>
      </c>
      <c r="R39" s="19">
        <v>0.7407504916191101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</row>
    <row r="40" ht="15.75" customHeight="1">
      <c r="A40" s="5" t="s">
        <v>104</v>
      </c>
      <c r="B40" s="5" t="s">
        <v>169</v>
      </c>
      <c r="C40" s="5" t="s">
        <v>170</v>
      </c>
      <c r="D40" s="19">
        <v>24.08265686035156</v>
      </c>
      <c r="E40" s="19">
        <v>24.00444221496582</v>
      </c>
      <c r="F40" s="19">
        <v>20.92098808288574</v>
      </c>
      <c r="G40" s="19">
        <v>16.24258804321289</v>
      </c>
      <c r="H40" s="19">
        <v>16.1357536315918</v>
      </c>
      <c r="I40" s="19">
        <v>16.52301597595215</v>
      </c>
      <c r="J40" s="19">
        <v>9.619718551635742</v>
      </c>
      <c r="K40" s="19">
        <v>7.788606643676758</v>
      </c>
      <c r="L40" s="19">
        <v>0.01615860499441624</v>
      </c>
      <c r="M40" s="19">
        <v>0.01615860499441624</v>
      </c>
      <c r="N40" s="19">
        <v>0.01615860499441624</v>
      </c>
      <c r="O40" s="19">
        <v>0.01615860499441624</v>
      </c>
      <c r="P40" s="19">
        <v>0.01615860499441624</v>
      </c>
      <c r="Q40" s="19">
        <v>0.01615860499441624</v>
      </c>
      <c r="R40" s="19">
        <v>0.01615860499441624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</row>
    <row r="41" ht="15.75" customHeight="1">
      <c r="A41" s="5" t="s">
        <v>105</v>
      </c>
      <c r="B41" s="5" t="s">
        <v>175</v>
      </c>
      <c r="C41" s="5" t="s">
        <v>176</v>
      </c>
      <c r="D41" s="19">
        <v>100.0086669921875</v>
      </c>
      <c r="E41" s="19">
        <v>100.0905838012695</v>
      </c>
      <c r="F41" s="19">
        <v>82.36395263671875</v>
      </c>
      <c r="G41" s="19">
        <v>61.55305480957031</v>
      </c>
      <c r="H41" s="19">
        <v>48.95516204833984</v>
      </c>
      <c r="I41" s="19">
        <v>45.74214172363281</v>
      </c>
      <c r="J41" s="19">
        <v>42.04470062255859</v>
      </c>
      <c r="K41" s="19">
        <v>37.09272003173828</v>
      </c>
      <c r="L41" s="19">
        <v>2.145925760269165</v>
      </c>
      <c r="M41" s="19">
        <v>2.151310443878174</v>
      </c>
      <c r="N41" s="19">
        <v>2.0796799659729</v>
      </c>
      <c r="O41" s="19">
        <v>2.082892656326294</v>
      </c>
      <c r="P41" s="19">
        <v>2.085277557373047</v>
      </c>
      <c r="Q41" s="19">
        <v>2.086805582046509</v>
      </c>
      <c r="R41" s="19">
        <v>2.088101387023926</v>
      </c>
      <c r="S41" s="19">
        <v>2.089186668395996</v>
      </c>
      <c r="T41" s="19">
        <v>2.090205669403076</v>
      </c>
      <c r="U41" s="19">
        <v>2.090925455093384</v>
      </c>
      <c r="V41" s="19">
        <v>1.841966152191162</v>
      </c>
      <c r="W41" s="19">
        <v>1.842334508895874</v>
      </c>
      <c r="X41" s="19">
        <v>1.534261703491211</v>
      </c>
      <c r="Y41" s="19">
        <v>0.7653330564498901</v>
      </c>
      <c r="Z41" s="19">
        <v>1.674452900886536</v>
      </c>
      <c r="AA41" s="19">
        <v>0.7444477081298828</v>
      </c>
      <c r="AB41" s="19">
        <v>0.7445353269577026</v>
      </c>
      <c r="AC41" s="19">
        <v>0.7446119785308838</v>
      </c>
      <c r="AD41" s="19">
        <v>0.7446751594543457</v>
      </c>
    </row>
    <row r="42" ht="15.75" customHeight="1">
      <c r="A42" s="5" t="s">
        <v>106</v>
      </c>
      <c r="B42" s="5" t="s">
        <v>177</v>
      </c>
      <c r="C42" s="5" t="s">
        <v>178</v>
      </c>
      <c r="D42" s="19">
        <v>20.82461929321289</v>
      </c>
      <c r="E42" s="19">
        <v>16.63710975646973</v>
      </c>
      <c r="F42" s="19">
        <v>19.24545669555664</v>
      </c>
      <c r="G42" s="19">
        <v>14.43601036071777</v>
      </c>
      <c r="H42" s="19">
        <v>13.03155708312988</v>
      </c>
      <c r="I42" s="19">
        <v>12.10449028015137</v>
      </c>
      <c r="J42" s="19">
        <v>7.931915760040283</v>
      </c>
      <c r="K42" s="19">
        <v>8.35157299041748</v>
      </c>
      <c r="L42" s="19">
        <v>0.002757940674200654</v>
      </c>
      <c r="M42" s="19">
        <v>0.002757940674200654</v>
      </c>
      <c r="N42" s="19">
        <v>0.002757940674200654</v>
      </c>
      <c r="O42" s="19">
        <v>0.002757940674200654</v>
      </c>
      <c r="P42" s="19">
        <v>0.002466545207425952</v>
      </c>
      <c r="Q42" s="19">
        <v>0.002294383011758327</v>
      </c>
      <c r="R42" s="19">
        <v>0.002294383011758327</v>
      </c>
      <c r="S42" s="19">
        <v>0.0</v>
      </c>
      <c r="T42" s="19">
        <v>0.0</v>
      </c>
      <c r="U42" s="19">
        <v>0.0</v>
      </c>
      <c r="V42" s="19">
        <v>0.0</v>
      </c>
      <c r="W42" s="19">
        <v>0.0</v>
      </c>
      <c r="X42" s="19">
        <v>0.0</v>
      </c>
      <c r="Y42" s="19">
        <v>0.0</v>
      </c>
      <c r="Z42" s="19">
        <v>0.0</v>
      </c>
      <c r="AA42" s="19">
        <v>0.0</v>
      </c>
      <c r="AB42" s="19">
        <v>0.0</v>
      </c>
      <c r="AC42" s="19">
        <v>0.0</v>
      </c>
      <c r="AD42" s="19">
        <v>0.0</v>
      </c>
    </row>
    <row r="43" ht="15.75" customHeight="1">
      <c r="A43" s="5" t="s">
        <v>107</v>
      </c>
      <c r="B43" s="5" t="s">
        <v>167</v>
      </c>
      <c r="C43" s="5" t="s">
        <v>168</v>
      </c>
      <c r="D43" s="19">
        <v>2.425562143325806</v>
      </c>
      <c r="E43" s="19">
        <v>2.064576387405396</v>
      </c>
      <c r="F43" s="19">
        <v>0.2498905956745148</v>
      </c>
      <c r="G43" s="19">
        <v>0.2541912198066711</v>
      </c>
      <c r="H43" s="19">
        <v>0.2584504783153534</v>
      </c>
      <c r="I43" s="19">
        <v>0.2695056200027466</v>
      </c>
      <c r="J43" s="19">
        <v>0.5139018893241882</v>
      </c>
      <c r="K43" s="19">
        <v>0.0</v>
      </c>
      <c r="L43" s="19">
        <v>0.0</v>
      </c>
      <c r="M43" s="19">
        <v>0.0</v>
      </c>
      <c r="N43" s="19">
        <v>0.0</v>
      </c>
      <c r="O43" s="19">
        <v>0.0</v>
      </c>
      <c r="P43" s="19">
        <v>0.0</v>
      </c>
      <c r="Q43" s="19">
        <v>0.0</v>
      </c>
      <c r="R43" s="19">
        <v>0.0</v>
      </c>
      <c r="S43" s="19">
        <v>0.0</v>
      </c>
      <c r="T43" s="19">
        <v>0.0</v>
      </c>
      <c r="U43" s="19">
        <v>0.0</v>
      </c>
      <c r="V43" s="19">
        <v>0.0</v>
      </c>
      <c r="W43" s="19">
        <v>0.0</v>
      </c>
      <c r="X43" s="19">
        <v>0.0</v>
      </c>
      <c r="Y43" s="19">
        <v>0.0</v>
      </c>
      <c r="Z43" s="19">
        <v>0.0</v>
      </c>
      <c r="AA43" s="19">
        <v>0.0</v>
      </c>
      <c r="AB43" s="19">
        <v>0.0</v>
      </c>
      <c r="AC43" s="19">
        <v>0.0</v>
      </c>
      <c r="AD43" s="19">
        <v>0.0</v>
      </c>
    </row>
    <row r="44" ht="15.75" customHeight="1">
      <c r="A44" s="5" t="s">
        <v>108</v>
      </c>
      <c r="B44" s="5" t="s">
        <v>143</v>
      </c>
      <c r="C44" s="5" t="s">
        <v>144</v>
      </c>
      <c r="D44" s="19">
        <v>11.93969249725342</v>
      </c>
      <c r="E44" s="19">
        <v>15.78090858459473</v>
      </c>
      <c r="F44" s="19">
        <v>23.06735229492188</v>
      </c>
      <c r="G44" s="19">
        <v>22.26571655273438</v>
      </c>
      <c r="H44" s="19">
        <v>18.61644172668457</v>
      </c>
      <c r="I44" s="19">
        <v>15.12503051757812</v>
      </c>
      <c r="J44" s="19">
        <v>13.61903953552246</v>
      </c>
      <c r="K44" s="19">
        <v>10.70578384399414</v>
      </c>
      <c r="L44" s="19">
        <v>1.177583694458008</v>
      </c>
      <c r="M44" s="19">
        <v>1.173426032066345</v>
      </c>
      <c r="N44" s="19">
        <v>1.169850587844849</v>
      </c>
      <c r="O44" s="19">
        <v>1.170965433120728</v>
      </c>
      <c r="P44" s="19">
        <v>0.6324544548988342</v>
      </c>
      <c r="Q44" s="19">
        <v>0.05225802585482597</v>
      </c>
      <c r="R44" s="19">
        <v>0.05496742948889732</v>
      </c>
      <c r="S44" s="19">
        <v>0.0</v>
      </c>
      <c r="T44" s="19">
        <v>0.0</v>
      </c>
      <c r="U44" s="19">
        <v>0.0</v>
      </c>
      <c r="V44" s="19">
        <v>0.0</v>
      </c>
      <c r="W44" s="19">
        <v>0.0</v>
      </c>
      <c r="X44" s="19">
        <v>0.0</v>
      </c>
      <c r="Y44" s="19">
        <v>0.0</v>
      </c>
      <c r="Z44" s="19">
        <v>0.0</v>
      </c>
      <c r="AA44" s="19">
        <v>0.0</v>
      </c>
      <c r="AB44" s="19">
        <v>0.0</v>
      </c>
      <c r="AC44" s="19">
        <v>0.0</v>
      </c>
      <c r="AD44" s="19">
        <v>0.0</v>
      </c>
    </row>
    <row r="45" ht="15.75" customHeight="1">
      <c r="A45" s="5" t="s">
        <v>109</v>
      </c>
      <c r="B45" s="5" t="s">
        <v>141</v>
      </c>
      <c r="C45" s="5" t="s">
        <v>142</v>
      </c>
      <c r="D45" s="19">
        <v>0.9098175764083862</v>
      </c>
      <c r="E45" s="19">
        <v>0.9299895167350769</v>
      </c>
      <c r="F45" s="19">
        <v>0.0</v>
      </c>
      <c r="G45" s="19">
        <v>0.0</v>
      </c>
      <c r="H45" s="19">
        <v>0.0</v>
      </c>
      <c r="I45" s="19">
        <v>0.0</v>
      </c>
      <c r="J45" s="19">
        <v>0.0</v>
      </c>
      <c r="K45" s="19">
        <v>0.0</v>
      </c>
      <c r="L45" s="19">
        <v>0.0</v>
      </c>
      <c r="M45" s="19">
        <v>0.0</v>
      </c>
      <c r="N45" s="19">
        <v>0.0</v>
      </c>
      <c r="O45" s="19">
        <v>0.0</v>
      </c>
      <c r="P45" s="19">
        <v>0.0</v>
      </c>
      <c r="Q45" s="19">
        <v>0.0</v>
      </c>
      <c r="R45" s="19">
        <v>0.0</v>
      </c>
      <c r="S45" s="19">
        <v>0.0</v>
      </c>
      <c r="T45" s="19">
        <v>0.0</v>
      </c>
      <c r="U45" s="19">
        <v>0.0</v>
      </c>
      <c r="V45" s="19">
        <v>0.0</v>
      </c>
      <c r="W45" s="19">
        <v>0.0</v>
      </c>
      <c r="X45" s="19">
        <v>0.0</v>
      </c>
      <c r="Y45" s="19">
        <v>0.0</v>
      </c>
      <c r="Z45" s="19">
        <v>0.0</v>
      </c>
      <c r="AA45" s="19">
        <v>0.0</v>
      </c>
      <c r="AB45" s="19">
        <v>0.0</v>
      </c>
      <c r="AC45" s="19">
        <v>0.0</v>
      </c>
      <c r="AD45" s="19">
        <v>0.0</v>
      </c>
    </row>
    <row r="46" ht="15.75" customHeight="1">
      <c r="A46" s="5" t="s">
        <v>110</v>
      </c>
      <c r="B46" s="5" t="s">
        <v>173</v>
      </c>
      <c r="C46" s="5" t="s">
        <v>174</v>
      </c>
      <c r="D46" s="19">
        <v>35.18470001220703</v>
      </c>
      <c r="E46" s="19">
        <v>41.27326583862305</v>
      </c>
      <c r="F46" s="19">
        <v>37.51987075805664</v>
      </c>
      <c r="G46" s="19">
        <v>33.62724304199219</v>
      </c>
      <c r="H46" s="19">
        <v>32.70311737060547</v>
      </c>
      <c r="I46" s="19">
        <v>31.08140563964844</v>
      </c>
      <c r="J46" s="19">
        <v>31.99260139465332</v>
      </c>
      <c r="K46" s="19">
        <v>29.62539672851562</v>
      </c>
      <c r="L46" s="19">
        <v>4.058056354522705</v>
      </c>
      <c r="M46" s="19">
        <v>2.821720600128174</v>
      </c>
      <c r="N46" s="19">
        <v>2.813356399536133</v>
      </c>
      <c r="O46" s="19">
        <v>2.412403345108032</v>
      </c>
      <c r="P46" s="19">
        <v>2.41005802154541</v>
      </c>
      <c r="Q46" s="19">
        <v>0.3522247076034546</v>
      </c>
      <c r="R46" s="19">
        <v>0.7407504916191101</v>
      </c>
      <c r="S46" s="19">
        <v>0.0</v>
      </c>
      <c r="T46" s="19">
        <v>0.0</v>
      </c>
      <c r="U46" s="19">
        <v>0.0</v>
      </c>
      <c r="V46" s="19">
        <v>0.0</v>
      </c>
      <c r="W46" s="19">
        <v>0.0</v>
      </c>
      <c r="X46" s="19">
        <v>0.0</v>
      </c>
      <c r="Y46" s="19">
        <v>0.0</v>
      </c>
      <c r="Z46" s="19">
        <v>0.0</v>
      </c>
      <c r="AA46" s="19">
        <v>0.0</v>
      </c>
      <c r="AB46" s="19">
        <v>0.0</v>
      </c>
      <c r="AC46" s="19">
        <v>0.0</v>
      </c>
      <c r="AD46" s="19">
        <v>0.0</v>
      </c>
    </row>
    <row r="47" ht="15.75" customHeight="1">
      <c r="A47" s="5" t="s">
        <v>111</v>
      </c>
      <c r="B47" s="5" t="s">
        <v>169</v>
      </c>
      <c r="C47" s="5" t="s">
        <v>170</v>
      </c>
      <c r="D47" s="19">
        <v>24.08265686035156</v>
      </c>
      <c r="E47" s="19">
        <v>24.00444221496582</v>
      </c>
      <c r="F47" s="19">
        <v>20.92098808288574</v>
      </c>
      <c r="G47" s="19">
        <v>16.24258804321289</v>
      </c>
      <c r="H47" s="19">
        <v>16.1357536315918</v>
      </c>
      <c r="I47" s="19">
        <v>16.52301597595215</v>
      </c>
      <c r="J47" s="19">
        <v>9.619718551635742</v>
      </c>
      <c r="K47" s="19">
        <v>7.788606643676758</v>
      </c>
      <c r="L47" s="19">
        <v>0.01615860499441624</v>
      </c>
      <c r="M47" s="19">
        <v>0.01615860499441624</v>
      </c>
      <c r="N47" s="19">
        <v>0.01615860499441624</v>
      </c>
      <c r="O47" s="19">
        <v>0.01615860499441624</v>
      </c>
      <c r="P47" s="19">
        <v>0.01615860499441624</v>
      </c>
      <c r="Q47" s="19">
        <v>0.01615860499441624</v>
      </c>
      <c r="R47" s="19">
        <v>0.01615860499441624</v>
      </c>
      <c r="S47" s="19">
        <v>0.0</v>
      </c>
      <c r="T47" s="19">
        <v>0.0</v>
      </c>
      <c r="U47" s="19">
        <v>0.0</v>
      </c>
      <c r="V47" s="19">
        <v>0.0</v>
      </c>
      <c r="W47" s="19">
        <v>0.0</v>
      </c>
      <c r="X47" s="19">
        <v>0.0</v>
      </c>
      <c r="Y47" s="19">
        <v>0.0</v>
      </c>
      <c r="Z47" s="19">
        <v>0.0</v>
      </c>
      <c r="AA47" s="19">
        <v>0.0</v>
      </c>
      <c r="AB47" s="19">
        <v>0.0</v>
      </c>
      <c r="AC47" s="19">
        <v>0.0</v>
      </c>
      <c r="AD47" s="19">
        <v>0.0</v>
      </c>
    </row>
    <row r="48" ht="15.75" customHeight="1">
      <c r="A48" s="5" t="s">
        <v>112</v>
      </c>
      <c r="B48" s="5" t="s">
        <v>157</v>
      </c>
      <c r="C48" s="5" t="s">
        <v>158</v>
      </c>
      <c r="D48" s="19">
        <v>54.69222259521484</v>
      </c>
      <c r="E48" s="19">
        <v>56.20220947265625</v>
      </c>
      <c r="F48" s="19">
        <v>54.91208267211914</v>
      </c>
      <c r="G48" s="19">
        <v>40.1258430480957</v>
      </c>
      <c r="H48" s="19">
        <v>37.97156143188477</v>
      </c>
      <c r="I48" s="19">
        <v>32.55524444580078</v>
      </c>
      <c r="J48" s="19">
        <v>34.02251052856445</v>
      </c>
      <c r="K48" s="19">
        <v>32.75481796264648</v>
      </c>
      <c r="L48" s="19">
        <v>2.440922021865845</v>
      </c>
      <c r="M48" s="19">
        <v>2.444748640060425</v>
      </c>
      <c r="N48" s="19">
        <v>2.287032127380371</v>
      </c>
      <c r="O48" s="19">
        <v>2.251518487930298</v>
      </c>
      <c r="P48" s="19">
        <v>2.010355949401855</v>
      </c>
      <c r="Q48" s="19">
        <v>2.178864717483521</v>
      </c>
      <c r="R48" s="19">
        <v>2.148712158203125</v>
      </c>
      <c r="S48" s="19">
        <v>0.0</v>
      </c>
      <c r="T48" s="19">
        <v>0.0</v>
      </c>
      <c r="U48" s="19">
        <v>0.0</v>
      </c>
      <c r="V48" s="19">
        <v>0.0</v>
      </c>
      <c r="W48" s="19">
        <v>0.0</v>
      </c>
      <c r="X48" s="19">
        <v>0.0</v>
      </c>
      <c r="Y48" s="19">
        <v>0.0</v>
      </c>
      <c r="Z48" s="19">
        <v>0.0</v>
      </c>
      <c r="AA48" s="19">
        <v>0.0</v>
      </c>
      <c r="AB48" s="19">
        <v>0.0</v>
      </c>
      <c r="AC48" s="19">
        <v>0.0</v>
      </c>
      <c r="AD48" s="19">
        <v>0.0</v>
      </c>
    </row>
    <row r="49" ht="15.75" customHeight="1">
      <c r="A49" s="5" t="s">
        <v>113</v>
      </c>
      <c r="B49" s="5" t="s">
        <v>179</v>
      </c>
      <c r="C49" s="5" t="s">
        <v>180</v>
      </c>
      <c r="D49" s="19">
        <v>38.07157516479492</v>
      </c>
      <c r="E49" s="19">
        <v>35.57624816894531</v>
      </c>
      <c r="F49" s="19">
        <v>23.99926567077637</v>
      </c>
      <c r="G49" s="19">
        <v>22.29231452941895</v>
      </c>
      <c r="H49" s="19">
        <v>28.67335510253906</v>
      </c>
      <c r="I49" s="19">
        <v>30.95132637023926</v>
      </c>
      <c r="J49" s="19">
        <v>20.64404106140137</v>
      </c>
      <c r="K49" s="19">
        <v>20.54462814331055</v>
      </c>
      <c r="L49" s="19">
        <v>2.746397256851196</v>
      </c>
      <c r="M49" s="19">
        <v>2.74984335899353</v>
      </c>
      <c r="N49" s="19">
        <v>2.753206491470337</v>
      </c>
      <c r="O49" s="19">
        <v>2.755899906158447</v>
      </c>
      <c r="P49" s="19">
        <v>2.758152008056641</v>
      </c>
      <c r="Q49" s="19">
        <v>2.759851455688477</v>
      </c>
      <c r="R49" s="19">
        <v>2.76140832901001</v>
      </c>
      <c r="S49" s="19">
        <v>2.762894868850708</v>
      </c>
      <c r="T49" s="19">
        <v>2.764437198638916</v>
      </c>
      <c r="U49" s="19">
        <v>2.765759706497192</v>
      </c>
      <c r="V49" s="19">
        <v>2.766972064971924</v>
      </c>
      <c r="W49" s="19">
        <v>2.768056392669678</v>
      </c>
      <c r="X49" s="19">
        <v>1.165201306343079</v>
      </c>
      <c r="Y49" s="19">
        <v>1.22959578037262</v>
      </c>
      <c r="Z49" s="19">
        <v>0.0</v>
      </c>
      <c r="AA49" s="19">
        <v>0.0</v>
      </c>
      <c r="AB49" s="19">
        <v>0.0</v>
      </c>
      <c r="AC49" s="19">
        <v>0.0</v>
      </c>
      <c r="AD49" s="19">
        <v>0.0</v>
      </c>
    </row>
    <row r="50" ht="15.75" customHeight="1">
      <c r="A50" s="5" t="s">
        <v>114</v>
      </c>
      <c r="B50" s="5" t="s">
        <v>149</v>
      </c>
      <c r="C50" s="5" t="s">
        <v>150</v>
      </c>
      <c r="D50" s="19">
        <v>37.88048934936523</v>
      </c>
      <c r="E50" s="19">
        <v>35.86093902587891</v>
      </c>
      <c r="F50" s="19">
        <v>27.63476181030273</v>
      </c>
      <c r="G50" s="19">
        <v>23.01628875732422</v>
      </c>
      <c r="H50" s="19">
        <v>21.44535446166992</v>
      </c>
      <c r="I50" s="19">
        <v>24.55340766906738</v>
      </c>
      <c r="J50" s="19">
        <v>20.14316749572754</v>
      </c>
      <c r="K50" s="19">
        <v>18.87699699401855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  <c r="AC50" s="19">
        <v>0.0</v>
      </c>
      <c r="AD50" s="19">
        <v>0.0</v>
      </c>
    </row>
    <row r="51" ht="15.75" customHeight="1">
      <c r="A51" s="5" t="s">
        <v>115</v>
      </c>
      <c r="B51" s="5" t="s">
        <v>141</v>
      </c>
      <c r="C51" s="5" t="s">
        <v>142</v>
      </c>
      <c r="D51" s="19">
        <v>0.9098175764083862</v>
      </c>
      <c r="E51" s="19">
        <v>0.9299895167350769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0.0</v>
      </c>
      <c r="AC51" s="19">
        <v>0.0</v>
      </c>
      <c r="AD51" s="19">
        <v>0.0</v>
      </c>
    </row>
    <row r="52" ht="15.75" customHeight="1">
      <c r="A52" s="5" t="s">
        <v>116</v>
      </c>
      <c r="B52" s="5" t="s">
        <v>181</v>
      </c>
      <c r="C52" s="5" t="s">
        <v>182</v>
      </c>
      <c r="D52" s="19">
        <v>7.270308494567871</v>
      </c>
      <c r="E52" s="19">
        <v>10.15689468383789</v>
      </c>
      <c r="F52" s="19">
        <v>0.0</v>
      </c>
      <c r="G52" s="19">
        <v>0.0</v>
      </c>
      <c r="H52" s="19">
        <v>0.0</v>
      </c>
      <c r="I52" s="19">
        <v>0.2039745301008224</v>
      </c>
      <c r="J52" s="19">
        <v>1.763633131980896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</row>
    <row r="53" ht="15.75" customHeight="1">
      <c r="A53" s="5" t="s">
        <v>117</v>
      </c>
      <c r="B53" s="5" t="s">
        <v>167</v>
      </c>
      <c r="C53" s="5" t="s">
        <v>168</v>
      </c>
      <c r="D53" s="19">
        <v>2.425562143325806</v>
      </c>
      <c r="E53" s="19">
        <v>2.064576387405396</v>
      </c>
      <c r="F53" s="19">
        <v>0.2498905956745148</v>
      </c>
      <c r="G53" s="19">
        <v>0.2541912198066711</v>
      </c>
      <c r="H53" s="19">
        <v>0.2584504783153534</v>
      </c>
      <c r="I53" s="19">
        <v>0.2695056200027466</v>
      </c>
      <c r="J53" s="19">
        <v>0.5139018893241882</v>
      </c>
      <c r="K53" s="19">
        <v>0.0</v>
      </c>
      <c r="L53" s="19">
        <v>0.0</v>
      </c>
      <c r="M53" s="19">
        <v>0.0</v>
      </c>
      <c r="N53" s="19">
        <v>0.0</v>
      </c>
      <c r="O53" s="19">
        <v>0.0</v>
      </c>
      <c r="P53" s="19">
        <v>0.0</v>
      </c>
      <c r="Q53" s="19">
        <v>0.0</v>
      </c>
      <c r="R53" s="19">
        <v>0.0</v>
      </c>
      <c r="S53" s="19">
        <v>0.0</v>
      </c>
      <c r="T53" s="19">
        <v>0.0</v>
      </c>
      <c r="U53" s="19">
        <v>0.0</v>
      </c>
      <c r="V53" s="19">
        <v>0.0</v>
      </c>
      <c r="W53" s="19">
        <v>0.0</v>
      </c>
      <c r="X53" s="19">
        <v>0.0</v>
      </c>
      <c r="Y53" s="19">
        <v>0.0</v>
      </c>
      <c r="Z53" s="19">
        <v>0.0</v>
      </c>
      <c r="AA53" s="19">
        <v>0.0</v>
      </c>
      <c r="AB53" s="19">
        <v>0.0</v>
      </c>
      <c r="AC53" s="19">
        <v>0.0</v>
      </c>
      <c r="AD53" s="19">
        <v>0.0</v>
      </c>
    </row>
    <row r="54" ht="15.75" customHeight="1">
      <c r="A54" s="5" t="s">
        <v>118</v>
      </c>
      <c r="B54" s="5" t="s">
        <v>175</v>
      </c>
      <c r="C54" s="5" t="s">
        <v>176</v>
      </c>
      <c r="D54" s="19">
        <v>100.0086669921875</v>
      </c>
      <c r="E54" s="19">
        <v>100.0905838012695</v>
      </c>
      <c r="F54" s="19">
        <v>82.36395263671875</v>
      </c>
      <c r="G54" s="19">
        <v>61.55305480957031</v>
      </c>
      <c r="H54" s="19">
        <v>48.95516204833984</v>
      </c>
      <c r="I54" s="19">
        <v>45.74214172363281</v>
      </c>
      <c r="J54" s="19">
        <v>42.04470062255859</v>
      </c>
      <c r="K54" s="19">
        <v>37.09272003173828</v>
      </c>
      <c r="L54" s="19">
        <v>2.145925760269165</v>
      </c>
      <c r="M54" s="19">
        <v>2.151310443878174</v>
      </c>
      <c r="N54" s="19">
        <v>2.0796799659729</v>
      </c>
      <c r="O54" s="19">
        <v>2.082892656326294</v>
      </c>
      <c r="P54" s="19">
        <v>2.085277557373047</v>
      </c>
      <c r="Q54" s="19">
        <v>2.086805582046509</v>
      </c>
      <c r="R54" s="19">
        <v>2.088101387023926</v>
      </c>
      <c r="S54" s="19">
        <v>2.089186668395996</v>
      </c>
      <c r="T54" s="19">
        <v>2.090205669403076</v>
      </c>
      <c r="U54" s="19">
        <v>2.090925455093384</v>
      </c>
      <c r="V54" s="19">
        <v>1.841966152191162</v>
      </c>
      <c r="W54" s="19">
        <v>1.842334508895874</v>
      </c>
      <c r="X54" s="19">
        <v>1.534261703491211</v>
      </c>
      <c r="Y54" s="19">
        <v>0.7653330564498901</v>
      </c>
      <c r="Z54" s="19">
        <v>1.674452900886536</v>
      </c>
      <c r="AA54" s="19">
        <v>0.7444477081298828</v>
      </c>
      <c r="AB54" s="19">
        <v>0.7445353269577026</v>
      </c>
      <c r="AC54" s="19">
        <v>0.7446119785308838</v>
      </c>
      <c r="AD54" s="19">
        <v>0.7446751594543457</v>
      </c>
    </row>
    <row r="55" ht="15.75" customHeight="1">
      <c r="A55" s="5" t="s">
        <v>119</v>
      </c>
      <c r="B55" s="5" t="s">
        <v>153</v>
      </c>
      <c r="C55" s="5" t="s">
        <v>154</v>
      </c>
      <c r="D55" s="19">
        <v>59.8487663269043</v>
      </c>
      <c r="E55" s="19">
        <v>61.28301239013672</v>
      </c>
      <c r="F55" s="19">
        <v>59.99892044067383</v>
      </c>
      <c r="G55" s="19">
        <v>49.21001815795898</v>
      </c>
      <c r="H55" s="19">
        <v>48.60411071777344</v>
      </c>
      <c r="I55" s="19">
        <v>48.7660026550293</v>
      </c>
      <c r="J55" s="19">
        <v>30.5743465423584</v>
      </c>
      <c r="K55" s="19">
        <v>29.42292022705078</v>
      </c>
      <c r="L55" s="19">
        <v>3.12599515914917</v>
      </c>
      <c r="M55" s="19">
        <v>3.118652105331421</v>
      </c>
      <c r="N55" s="19">
        <v>2.504186630249023</v>
      </c>
      <c r="O55" s="19">
        <v>1.89432168006897</v>
      </c>
      <c r="P55" s="19">
        <v>1.785080313682556</v>
      </c>
      <c r="Q55" s="19">
        <v>1.839973926544189</v>
      </c>
      <c r="R55" s="19">
        <v>1.306493043899536</v>
      </c>
      <c r="S55" s="19">
        <v>0.1018533632159233</v>
      </c>
      <c r="T55" s="19">
        <v>0.1019257605075836</v>
      </c>
      <c r="U55" s="19">
        <v>0.1019892618060112</v>
      </c>
      <c r="V55" s="19">
        <v>0.09614217281341553</v>
      </c>
      <c r="W55" s="19">
        <v>0.07088112086057663</v>
      </c>
      <c r="X55" s="19">
        <v>0.09762600809335709</v>
      </c>
      <c r="Y55" s="19">
        <v>0.09766476601362228</v>
      </c>
      <c r="Z55" s="19">
        <v>0.1022187471389771</v>
      </c>
      <c r="AA55" s="19">
        <v>0.0977356880903244</v>
      </c>
      <c r="AB55" s="19">
        <v>0.09465383738279343</v>
      </c>
      <c r="AC55" s="19">
        <v>0.09726424515247345</v>
      </c>
      <c r="AD55" s="19">
        <v>0.08721048384904861</v>
      </c>
    </row>
    <row r="56" ht="15.75" customHeight="1">
      <c r="A56" s="5" t="s">
        <v>120</v>
      </c>
      <c r="B56" s="5" t="s">
        <v>149</v>
      </c>
      <c r="C56" s="5" t="s">
        <v>150</v>
      </c>
      <c r="D56" s="19">
        <v>37.88048934936523</v>
      </c>
      <c r="E56" s="19">
        <v>35.86093902587891</v>
      </c>
      <c r="F56" s="19">
        <v>27.63476181030273</v>
      </c>
      <c r="G56" s="19">
        <v>23.01628875732422</v>
      </c>
      <c r="H56" s="19">
        <v>21.44535446166992</v>
      </c>
      <c r="I56" s="19">
        <v>24.55340766906738</v>
      </c>
      <c r="J56" s="19">
        <v>20.14316749572754</v>
      </c>
      <c r="K56" s="19">
        <v>18.87699699401855</v>
      </c>
      <c r="L56" s="19">
        <v>0.0</v>
      </c>
      <c r="M56" s="19">
        <v>0.0</v>
      </c>
      <c r="N56" s="19">
        <v>0.0</v>
      </c>
      <c r="O56" s="19">
        <v>0.0</v>
      </c>
      <c r="P56" s="19">
        <v>0.0</v>
      </c>
      <c r="Q56" s="19">
        <v>0.0</v>
      </c>
      <c r="R56" s="19">
        <v>0.0</v>
      </c>
      <c r="S56" s="19">
        <v>0.0</v>
      </c>
      <c r="T56" s="19">
        <v>0.0</v>
      </c>
      <c r="U56" s="19">
        <v>0.0</v>
      </c>
      <c r="V56" s="19">
        <v>0.0</v>
      </c>
      <c r="W56" s="19">
        <v>0.0</v>
      </c>
      <c r="X56" s="19">
        <v>0.0</v>
      </c>
      <c r="Y56" s="19">
        <v>0.0</v>
      </c>
      <c r="Z56" s="19">
        <v>0.0</v>
      </c>
      <c r="AA56" s="19">
        <v>0.0</v>
      </c>
      <c r="AB56" s="19">
        <v>0.0</v>
      </c>
      <c r="AC56" s="19">
        <v>0.0</v>
      </c>
      <c r="AD56" s="19">
        <v>0.0</v>
      </c>
    </row>
    <row r="57" ht="15.75" customHeight="1">
      <c r="A57" s="5"/>
      <c r="B57" s="5"/>
      <c r="C57" s="5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ht="15.75" customHeight="1">
      <c r="A59" s="7" t="s">
        <v>126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ht="15.75" customHeight="1">
      <c r="A60" s="5" t="s">
        <v>61</v>
      </c>
      <c r="B60" s="5"/>
      <c r="C60" s="5"/>
      <c r="D60" s="5">
        <v>1.0</v>
      </c>
      <c r="E60" s="22">
        <f t="shared" ref="E60:AD60" si="4">E6/$D6</f>
        <v>0.866343089</v>
      </c>
      <c r="F60" s="22">
        <f t="shared" si="4"/>
        <v>0.8394458467</v>
      </c>
      <c r="G60" s="22">
        <f t="shared" si="4"/>
        <v>0.8015137683</v>
      </c>
      <c r="H60" s="22">
        <f t="shared" si="4"/>
        <v>0.7017320686</v>
      </c>
      <c r="I60" s="22">
        <f t="shared" si="4"/>
        <v>0.6079510033</v>
      </c>
      <c r="J60" s="22">
        <f t="shared" si="4"/>
        <v>0.5443583408</v>
      </c>
      <c r="K60" s="22">
        <f t="shared" si="4"/>
        <v>0.543776957</v>
      </c>
      <c r="L60" s="22">
        <f t="shared" si="4"/>
        <v>0.2023832044</v>
      </c>
      <c r="M60" s="22">
        <f t="shared" si="4"/>
        <v>0.2050428752</v>
      </c>
      <c r="N60" s="22">
        <f t="shared" si="4"/>
        <v>0.2047934439</v>
      </c>
      <c r="O60" s="22">
        <f t="shared" si="4"/>
        <v>0.2041939534</v>
      </c>
      <c r="P60" s="22">
        <f t="shared" si="4"/>
        <v>0.2003872746</v>
      </c>
      <c r="Q60" s="22">
        <f t="shared" si="4"/>
        <v>0.1878738693</v>
      </c>
      <c r="R60" s="22">
        <f t="shared" si="4"/>
        <v>0.1876316681</v>
      </c>
      <c r="S60" s="22">
        <f t="shared" si="4"/>
        <v>0.1565904444</v>
      </c>
      <c r="T60" s="22">
        <f t="shared" si="4"/>
        <v>0.156751689</v>
      </c>
      <c r="U60" s="22">
        <f t="shared" si="4"/>
        <v>0.1569052871</v>
      </c>
      <c r="V60" s="22">
        <f t="shared" si="4"/>
        <v>0.1570536361</v>
      </c>
      <c r="W60" s="22">
        <f t="shared" si="4"/>
        <v>0.1571983512</v>
      </c>
      <c r="X60" s="22">
        <f t="shared" si="4"/>
        <v>0.1418930896</v>
      </c>
      <c r="Y60" s="22">
        <f t="shared" si="4"/>
        <v>0.1401118665</v>
      </c>
      <c r="Z60" s="22">
        <f t="shared" si="4"/>
        <v>0</v>
      </c>
      <c r="AA60" s="22">
        <f t="shared" si="4"/>
        <v>0</v>
      </c>
      <c r="AB60" s="22">
        <f t="shared" si="4"/>
        <v>0</v>
      </c>
      <c r="AC60" s="22">
        <f t="shared" si="4"/>
        <v>0</v>
      </c>
      <c r="AD60" s="22">
        <f t="shared" si="4"/>
        <v>0</v>
      </c>
    </row>
    <row r="61" ht="15.75" customHeight="1">
      <c r="A61" s="5" t="s">
        <v>131</v>
      </c>
      <c r="B61" s="5"/>
      <c r="C61" s="5"/>
      <c r="D61" s="5">
        <v>1.0</v>
      </c>
      <c r="E61" s="22">
        <v>0.0</v>
      </c>
      <c r="F61" s="22">
        <v>0.0</v>
      </c>
      <c r="G61" s="22">
        <v>0.0</v>
      </c>
      <c r="H61" s="22">
        <v>0.0</v>
      </c>
      <c r="I61" s="22">
        <v>0.0</v>
      </c>
      <c r="J61" s="22">
        <v>0.0</v>
      </c>
      <c r="K61" s="22">
        <v>0.0</v>
      </c>
      <c r="L61" s="22">
        <v>0.0</v>
      </c>
      <c r="M61" s="22">
        <v>0.0</v>
      </c>
      <c r="N61" s="22">
        <v>0.0</v>
      </c>
      <c r="O61" s="22">
        <v>0.0</v>
      </c>
      <c r="P61" s="22">
        <v>0.0</v>
      </c>
      <c r="Q61" s="22">
        <v>0.0</v>
      </c>
      <c r="R61" s="22">
        <v>0.0</v>
      </c>
      <c r="S61" s="22">
        <v>0.0</v>
      </c>
      <c r="T61" s="22">
        <v>0.0</v>
      </c>
      <c r="U61" s="22">
        <v>0.0</v>
      </c>
      <c r="V61" s="22">
        <v>0.0</v>
      </c>
      <c r="W61" s="22">
        <v>0.0</v>
      </c>
      <c r="X61" s="22">
        <v>0.0</v>
      </c>
      <c r="Y61" s="22">
        <v>0.0</v>
      </c>
      <c r="Z61" s="22">
        <v>0.0</v>
      </c>
      <c r="AA61" s="22">
        <v>0.0</v>
      </c>
      <c r="AB61" s="22">
        <v>0.0</v>
      </c>
      <c r="AC61" s="22">
        <v>0.0</v>
      </c>
      <c r="AD61" s="22">
        <v>0.0</v>
      </c>
    </row>
    <row r="62" ht="15.75" customHeight="1">
      <c r="A62" s="5" t="s">
        <v>67</v>
      </c>
      <c r="B62" s="5"/>
      <c r="C62" s="5"/>
      <c r="D62" s="5">
        <v>1.0</v>
      </c>
      <c r="E62" s="22">
        <f t="shared" ref="E62:AD62" si="5">E8/$D8</f>
        <v>1.299609418</v>
      </c>
      <c r="F62" s="22">
        <f t="shared" si="5"/>
        <v>0.7977274523</v>
      </c>
      <c r="G62" s="22">
        <f t="shared" si="5"/>
        <v>0.6023160762</v>
      </c>
      <c r="H62" s="22">
        <f t="shared" si="5"/>
        <v>0.7470978605</v>
      </c>
      <c r="I62" s="22">
        <f t="shared" si="5"/>
        <v>0.7184750919</v>
      </c>
      <c r="J62" s="22">
        <f t="shared" si="5"/>
        <v>0.5698820992</v>
      </c>
      <c r="K62" s="22">
        <f t="shared" si="5"/>
        <v>0.463257511</v>
      </c>
      <c r="L62" s="22">
        <f t="shared" si="5"/>
        <v>0</v>
      </c>
      <c r="M62" s="22">
        <f t="shared" si="5"/>
        <v>0</v>
      </c>
      <c r="N62" s="22">
        <f t="shared" si="5"/>
        <v>0</v>
      </c>
      <c r="O62" s="22">
        <f t="shared" si="5"/>
        <v>0</v>
      </c>
      <c r="P62" s="22">
        <f t="shared" si="5"/>
        <v>0</v>
      </c>
      <c r="Q62" s="22">
        <f t="shared" si="5"/>
        <v>0</v>
      </c>
      <c r="R62" s="22">
        <f t="shared" si="5"/>
        <v>0</v>
      </c>
      <c r="S62" s="22">
        <f t="shared" si="5"/>
        <v>0</v>
      </c>
      <c r="T62" s="22">
        <f t="shared" si="5"/>
        <v>0</v>
      </c>
      <c r="U62" s="22">
        <f t="shared" si="5"/>
        <v>0</v>
      </c>
      <c r="V62" s="22">
        <f t="shared" si="5"/>
        <v>0</v>
      </c>
      <c r="W62" s="22">
        <f t="shared" si="5"/>
        <v>0</v>
      </c>
      <c r="X62" s="22">
        <f t="shared" si="5"/>
        <v>0</v>
      </c>
      <c r="Y62" s="22">
        <f t="shared" si="5"/>
        <v>0</v>
      </c>
      <c r="Z62" s="22">
        <f t="shared" si="5"/>
        <v>0</v>
      </c>
      <c r="AA62" s="22">
        <f t="shared" si="5"/>
        <v>0</v>
      </c>
      <c r="AB62" s="22">
        <f t="shared" si="5"/>
        <v>0</v>
      </c>
      <c r="AC62" s="22">
        <f t="shared" si="5"/>
        <v>0</v>
      </c>
      <c r="AD62" s="22">
        <f t="shared" si="5"/>
        <v>0</v>
      </c>
    </row>
    <row r="63" ht="15.75" customHeight="1">
      <c r="A63" s="5" t="s">
        <v>134</v>
      </c>
      <c r="B63" s="5"/>
      <c r="C63" s="5"/>
      <c r="D63" s="5">
        <v>1.0</v>
      </c>
      <c r="E63" s="22">
        <f t="shared" ref="E63:AD63" si="6">E9/$D9</f>
        <v>0.8131046778</v>
      </c>
      <c r="F63" s="22">
        <f t="shared" si="6"/>
        <v>0.9796693298</v>
      </c>
      <c r="G63" s="22">
        <f t="shared" si="6"/>
        <v>0.3433994742</v>
      </c>
      <c r="H63" s="22">
        <f t="shared" si="6"/>
        <v>0.01514169744</v>
      </c>
      <c r="I63" s="22">
        <f t="shared" si="6"/>
        <v>0.0151590275</v>
      </c>
      <c r="J63" s="22">
        <f t="shared" si="6"/>
        <v>0.1605414883</v>
      </c>
      <c r="K63" s="22">
        <f t="shared" si="6"/>
        <v>0.1473930352</v>
      </c>
      <c r="L63" s="22">
        <f t="shared" si="6"/>
        <v>0.0002008551203</v>
      </c>
      <c r="M63" s="22">
        <f t="shared" si="6"/>
        <v>0.0002008551203</v>
      </c>
      <c r="N63" s="22">
        <f t="shared" si="6"/>
        <v>0.0002008551203</v>
      </c>
      <c r="O63" s="22">
        <f t="shared" si="6"/>
        <v>0.0002008551203</v>
      </c>
      <c r="P63" s="22">
        <f t="shared" si="6"/>
        <v>0.0002008551203</v>
      </c>
      <c r="Q63" s="22">
        <f t="shared" si="6"/>
        <v>0.0002008551203</v>
      </c>
      <c r="R63" s="22">
        <f t="shared" si="6"/>
        <v>0.0002008551203</v>
      </c>
      <c r="S63" s="22">
        <f t="shared" si="6"/>
        <v>0</v>
      </c>
      <c r="T63" s="22">
        <f t="shared" si="6"/>
        <v>0</v>
      </c>
      <c r="U63" s="22">
        <f t="shared" si="6"/>
        <v>0</v>
      </c>
      <c r="V63" s="22">
        <f t="shared" si="6"/>
        <v>0</v>
      </c>
      <c r="W63" s="22">
        <f t="shared" si="6"/>
        <v>0</v>
      </c>
      <c r="X63" s="22">
        <f t="shared" si="6"/>
        <v>0</v>
      </c>
      <c r="Y63" s="22">
        <f t="shared" si="6"/>
        <v>0</v>
      </c>
      <c r="Z63" s="22">
        <f t="shared" si="6"/>
        <v>0</v>
      </c>
      <c r="AA63" s="22">
        <f t="shared" si="6"/>
        <v>0</v>
      </c>
      <c r="AB63" s="22">
        <f t="shared" si="6"/>
        <v>0</v>
      </c>
      <c r="AC63" s="22">
        <f t="shared" si="6"/>
        <v>0</v>
      </c>
      <c r="AD63" s="22">
        <f t="shared" si="6"/>
        <v>0</v>
      </c>
    </row>
    <row r="64" ht="15.75" customHeight="1">
      <c r="A64" s="5" t="s">
        <v>71</v>
      </c>
      <c r="B64" s="5"/>
      <c r="C64" s="5"/>
      <c r="D64" s="5">
        <v>1.0</v>
      </c>
      <c r="E64" s="22">
        <f t="shared" ref="E64:AD64" si="7">E10/$D10</f>
        <v>0</v>
      </c>
      <c r="F64" s="22">
        <f t="shared" si="7"/>
        <v>0</v>
      </c>
      <c r="G64" s="22">
        <f t="shared" si="7"/>
        <v>0</v>
      </c>
      <c r="H64" s="22">
        <f t="shared" si="7"/>
        <v>0</v>
      </c>
      <c r="I64" s="22">
        <f t="shared" si="7"/>
        <v>0</v>
      </c>
      <c r="J64" s="22">
        <f t="shared" si="7"/>
        <v>0</v>
      </c>
      <c r="K64" s="22">
        <f t="shared" si="7"/>
        <v>0</v>
      </c>
      <c r="L64" s="22">
        <f t="shared" si="7"/>
        <v>0</v>
      </c>
      <c r="M64" s="22">
        <f t="shared" si="7"/>
        <v>0</v>
      </c>
      <c r="N64" s="22">
        <f t="shared" si="7"/>
        <v>0</v>
      </c>
      <c r="O64" s="22">
        <f t="shared" si="7"/>
        <v>0</v>
      </c>
      <c r="P64" s="22">
        <f t="shared" si="7"/>
        <v>0</v>
      </c>
      <c r="Q64" s="22">
        <f t="shared" si="7"/>
        <v>0</v>
      </c>
      <c r="R64" s="22">
        <f t="shared" si="7"/>
        <v>0</v>
      </c>
      <c r="S64" s="22">
        <f t="shared" si="7"/>
        <v>0</v>
      </c>
      <c r="T64" s="22">
        <f t="shared" si="7"/>
        <v>0</v>
      </c>
      <c r="U64" s="22">
        <f t="shared" si="7"/>
        <v>0</v>
      </c>
      <c r="V64" s="22">
        <f t="shared" si="7"/>
        <v>0</v>
      </c>
      <c r="W64" s="22">
        <f t="shared" si="7"/>
        <v>0</v>
      </c>
      <c r="X64" s="22">
        <f t="shared" si="7"/>
        <v>0</v>
      </c>
      <c r="Y64" s="22">
        <f t="shared" si="7"/>
        <v>0</v>
      </c>
      <c r="Z64" s="22">
        <f t="shared" si="7"/>
        <v>0</v>
      </c>
      <c r="AA64" s="22">
        <f t="shared" si="7"/>
        <v>0</v>
      </c>
      <c r="AB64" s="22">
        <f t="shared" si="7"/>
        <v>0</v>
      </c>
      <c r="AC64" s="22">
        <f t="shared" si="7"/>
        <v>0</v>
      </c>
      <c r="AD64" s="22">
        <f t="shared" si="7"/>
        <v>0</v>
      </c>
    </row>
    <row r="65" ht="15.75" customHeight="1">
      <c r="A65" s="5" t="s">
        <v>72</v>
      </c>
      <c r="B65" s="5"/>
      <c r="C65" s="5"/>
      <c r="D65" s="5">
        <v>1.0</v>
      </c>
      <c r="E65" s="22">
        <f t="shared" ref="E65:AD65" si="8">E11/$D11</f>
        <v>0.9435695719</v>
      </c>
      <c r="F65" s="22">
        <f t="shared" si="8"/>
        <v>0.8806848085</v>
      </c>
      <c r="G65" s="22">
        <f t="shared" si="8"/>
        <v>0.6792325831</v>
      </c>
      <c r="H65" s="22">
        <f t="shared" si="8"/>
        <v>0.6614690153</v>
      </c>
      <c r="I65" s="22">
        <f t="shared" si="8"/>
        <v>0.5093136696</v>
      </c>
      <c r="J65" s="22">
        <f t="shared" si="8"/>
        <v>0.1610210425</v>
      </c>
      <c r="K65" s="22">
        <f t="shared" si="8"/>
        <v>0.131005433</v>
      </c>
      <c r="L65" s="22">
        <f t="shared" si="8"/>
        <v>0.06630111938</v>
      </c>
      <c r="M65" s="22">
        <f t="shared" si="8"/>
        <v>0.06196299683</v>
      </c>
      <c r="N65" s="22">
        <f t="shared" si="8"/>
        <v>0.06795633566</v>
      </c>
      <c r="O65" s="22">
        <f t="shared" si="8"/>
        <v>0.07423754481</v>
      </c>
      <c r="P65" s="22">
        <f t="shared" si="8"/>
        <v>0.07599953173</v>
      </c>
      <c r="Q65" s="22">
        <f t="shared" si="8"/>
        <v>0.07508760587</v>
      </c>
      <c r="R65" s="22">
        <f t="shared" si="8"/>
        <v>0.07635386023</v>
      </c>
      <c r="S65" s="22">
        <f t="shared" si="8"/>
        <v>0</v>
      </c>
      <c r="T65" s="22">
        <f t="shared" si="8"/>
        <v>0</v>
      </c>
      <c r="U65" s="22">
        <f t="shared" si="8"/>
        <v>0</v>
      </c>
      <c r="V65" s="22">
        <f t="shared" si="8"/>
        <v>0</v>
      </c>
      <c r="W65" s="22">
        <f t="shared" si="8"/>
        <v>0</v>
      </c>
      <c r="X65" s="22">
        <f t="shared" si="8"/>
        <v>0</v>
      </c>
      <c r="Y65" s="22">
        <f t="shared" si="8"/>
        <v>0</v>
      </c>
      <c r="Z65" s="22">
        <f t="shared" si="8"/>
        <v>0</v>
      </c>
      <c r="AA65" s="22">
        <f t="shared" si="8"/>
        <v>0</v>
      </c>
      <c r="AB65" s="22">
        <f t="shared" si="8"/>
        <v>0</v>
      </c>
      <c r="AC65" s="22">
        <f t="shared" si="8"/>
        <v>0</v>
      </c>
      <c r="AD65" s="22">
        <f t="shared" si="8"/>
        <v>0</v>
      </c>
    </row>
    <row r="66" ht="15.75" customHeight="1">
      <c r="A66" s="5" t="s">
        <v>73</v>
      </c>
      <c r="B66" s="5"/>
      <c r="C66" s="5"/>
      <c r="D66" s="5">
        <v>1.0</v>
      </c>
      <c r="E66" s="22">
        <f t="shared" ref="E66:AD66" si="9">E12/$D12</f>
        <v>1.022171412</v>
      </c>
      <c r="F66" s="22">
        <f t="shared" si="9"/>
        <v>0</v>
      </c>
      <c r="G66" s="22">
        <f t="shared" si="9"/>
        <v>0</v>
      </c>
      <c r="H66" s="22">
        <f t="shared" si="9"/>
        <v>0</v>
      </c>
      <c r="I66" s="22">
        <f t="shared" si="9"/>
        <v>0</v>
      </c>
      <c r="J66" s="22">
        <f t="shared" si="9"/>
        <v>0</v>
      </c>
      <c r="K66" s="22">
        <f t="shared" si="9"/>
        <v>0</v>
      </c>
      <c r="L66" s="22">
        <f t="shared" si="9"/>
        <v>0</v>
      </c>
      <c r="M66" s="22">
        <f t="shared" si="9"/>
        <v>0</v>
      </c>
      <c r="N66" s="22">
        <f t="shared" si="9"/>
        <v>0</v>
      </c>
      <c r="O66" s="22">
        <f t="shared" si="9"/>
        <v>0</v>
      </c>
      <c r="P66" s="22">
        <f t="shared" si="9"/>
        <v>0</v>
      </c>
      <c r="Q66" s="22">
        <f t="shared" si="9"/>
        <v>0</v>
      </c>
      <c r="R66" s="22">
        <f t="shared" si="9"/>
        <v>0</v>
      </c>
      <c r="S66" s="22">
        <f t="shared" si="9"/>
        <v>0</v>
      </c>
      <c r="T66" s="22">
        <f t="shared" si="9"/>
        <v>0</v>
      </c>
      <c r="U66" s="22">
        <f t="shared" si="9"/>
        <v>0</v>
      </c>
      <c r="V66" s="22">
        <f t="shared" si="9"/>
        <v>0</v>
      </c>
      <c r="W66" s="22">
        <f t="shared" si="9"/>
        <v>0</v>
      </c>
      <c r="X66" s="22">
        <f t="shared" si="9"/>
        <v>0</v>
      </c>
      <c r="Y66" s="22">
        <f t="shared" si="9"/>
        <v>0</v>
      </c>
      <c r="Z66" s="22">
        <f t="shared" si="9"/>
        <v>0</v>
      </c>
      <c r="AA66" s="22">
        <f t="shared" si="9"/>
        <v>0</v>
      </c>
      <c r="AB66" s="22">
        <f t="shared" si="9"/>
        <v>0</v>
      </c>
      <c r="AC66" s="22">
        <f t="shared" si="9"/>
        <v>0</v>
      </c>
      <c r="AD66" s="22">
        <f t="shared" si="9"/>
        <v>0</v>
      </c>
    </row>
    <row r="67" ht="15.75" customHeight="1">
      <c r="A67" s="5" t="s">
        <v>75</v>
      </c>
      <c r="B67" s="5"/>
      <c r="C67" s="5"/>
      <c r="D67" s="5">
        <v>1.0</v>
      </c>
      <c r="E67" s="22">
        <f t="shared" ref="E67:AD67" si="10">E13/$D13</f>
        <v>1.321718176</v>
      </c>
      <c r="F67" s="22">
        <f t="shared" si="10"/>
        <v>1.93198881</v>
      </c>
      <c r="G67" s="22">
        <f t="shared" si="10"/>
        <v>1.864848409</v>
      </c>
      <c r="H67" s="22">
        <f t="shared" si="10"/>
        <v>1.55920613</v>
      </c>
      <c r="I67" s="22">
        <f t="shared" si="10"/>
        <v>1.266785599</v>
      </c>
      <c r="J67" s="22">
        <f t="shared" si="10"/>
        <v>1.140652453</v>
      </c>
      <c r="K67" s="22">
        <f t="shared" si="10"/>
        <v>0.8966549052</v>
      </c>
      <c r="L67" s="22">
        <f t="shared" si="10"/>
        <v>0.09862764009</v>
      </c>
      <c r="M67" s="22">
        <f t="shared" si="10"/>
        <v>0.0982794182</v>
      </c>
      <c r="N67" s="22">
        <f t="shared" si="10"/>
        <v>0.09797995954</v>
      </c>
      <c r="O67" s="22">
        <f t="shared" si="10"/>
        <v>0.09807333257</v>
      </c>
      <c r="P67" s="22">
        <f t="shared" si="10"/>
        <v>0.05297074904</v>
      </c>
      <c r="Q67" s="22">
        <f t="shared" si="10"/>
        <v>0.004376831804</v>
      </c>
      <c r="R67" s="22">
        <f t="shared" si="10"/>
        <v>0.004603755876</v>
      </c>
      <c r="S67" s="22">
        <f t="shared" si="10"/>
        <v>0</v>
      </c>
      <c r="T67" s="22">
        <f t="shared" si="10"/>
        <v>0</v>
      </c>
      <c r="U67" s="22">
        <f t="shared" si="10"/>
        <v>0</v>
      </c>
      <c r="V67" s="22">
        <f t="shared" si="10"/>
        <v>0</v>
      </c>
      <c r="W67" s="22">
        <f t="shared" si="10"/>
        <v>0</v>
      </c>
      <c r="X67" s="22">
        <f t="shared" si="10"/>
        <v>0</v>
      </c>
      <c r="Y67" s="22">
        <f t="shared" si="10"/>
        <v>0</v>
      </c>
      <c r="Z67" s="22">
        <f t="shared" si="10"/>
        <v>0</v>
      </c>
      <c r="AA67" s="22">
        <f t="shared" si="10"/>
        <v>0</v>
      </c>
      <c r="AB67" s="22">
        <f t="shared" si="10"/>
        <v>0</v>
      </c>
      <c r="AC67" s="22">
        <f t="shared" si="10"/>
        <v>0</v>
      </c>
      <c r="AD67" s="22">
        <f t="shared" si="10"/>
        <v>0</v>
      </c>
    </row>
    <row r="68" ht="15.75" customHeight="1">
      <c r="A68" s="5" t="s">
        <v>145</v>
      </c>
      <c r="B68" s="5"/>
      <c r="C68" s="5"/>
      <c r="D68" s="5">
        <v>1.0</v>
      </c>
      <c r="E68" s="22">
        <f t="shared" ref="E68:AD68" si="11">E14/$D14</f>
        <v>1.321718176</v>
      </c>
      <c r="F68" s="22">
        <f t="shared" si="11"/>
        <v>1.93198881</v>
      </c>
      <c r="G68" s="22">
        <f t="shared" si="11"/>
        <v>1.864848409</v>
      </c>
      <c r="H68" s="22">
        <f t="shared" si="11"/>
        <v>1.55920613</v>
      </c>
      <c r="I68" s="22">
        <f t="shared" si="11"/>
        <v>1.266785599</v>
      </c>
      <c r="J68" s="22">
        <f t="shared" si="11"/>
        <v>1.140652453</v>
      </c>
      <c r="K68" s="22">
        <f t="shared" si="11"/>
        <v>0.8966549052</v>
      </c>
      <c r="L68" s="22">
        <f t="shared" si="11"/>
        <v>0.09862764009</v>
      </c>
      <c r="M68" s="22">
        <f t="shared" si="11"/>
        <v>0.0982794182</v>
      </c>
      <c r="N68" s="22">
        <f t="shared" si="11"/>
        <v>0.09797995954</v>
      </c>
      <c r="O68" s="22">
        <f t="shared" si="11"/>
        <v>0.09807333257</v>
      </c>
      <c r="P68" s="22">
        <f t="shared" si="11"/>
        <v>0.05297074904</v>
      </c>
      <c r="Q68" s="22">
        <f t="shared" si="11"/>
        <v>0.004376831804</v>
      </c>
      <c r="R68" s="22">
        <f t="shared" si="11"/>
        <v>0.004603755876</v>
      </c>
      <c r="S68" s="22">
        <f t="shared" si="11"/>
        <v>0</v>
      </c>
      <c r="T68" s="22">
        <f t="shared" si="11"/>
        <v>0</v>
      </c>
      <c r="U68" s="22">
        <f t="shared" si="11"/>
        <v>0</v>
      </c>
      <c r="V68" s="22">
        <f t="shared" si="11"/>
        <v>0</v>
      </c>
      <c r="W68" s="22">
        <f t="shared" si="11"/>
        <v>0</v>
      </c>
      <c r="X68" s="22">
        <f t="shared" si="11"/>
        <v>0</v>
      </c>
      <c r="Y68" s="22">
        <f t="shared" si="11"/>
        <v>0</v>
      </c>
      <c r="Z68" s="22">
        <f t="shared" si="11"/>
        <v>0</v>
      </c>
      <c r="AA68" s="22">
        <f t="shared" si="11"/>
        <v>0</v>
      </c>
      <c r="AB68" s="22">
        <f t="shared" si="11"/>
        <v>0</v>
      </c>
      <c r="AC68" s="22">
        <f t="shared" si="11"/>
        <v>0</v>
      </c>
      <c r="AD68" s="22">
        <f t="shared" si="11"/>
        <v>0</v>
      </c>
    </row>
    <row r="69" ht="15.75" customHeight="1">
      <c r="A69" s="5" t="s">
        <v>76</v>
      </c>
      <c r="B69" s="5"/>
      <c r="C69" s="5"/>
      <c r="D69" s="5">
        <v>1.0</v>
      </c>
      <c r="E69" s="22">
        <f t="shared" ref="E69:AD69" si="12">E15/$D15</f>
        <v>0.840222315</v>
      </c>
      <c r="F69" s="22">
        <f t="shared" si="12"/>
        <v>0.5350777643</v>
      </c>
      <c r="G69" s="22">
        <f t="shared" si="12"/>
        <v>0.5020798443</v>
      </c>
      <c r="H69" s="22">
        <f t="shared" si="12"/>
        <v>0.5521078072</v>
      </c>
      <c r="I69" s="22">
        <f t="shared" si="12"/>
        <v>0.538587176</v>
      </c>
      <c r="J69" s="22">
        <f t="shared" si="12"/>
        <v>0.1040976528</v>
      </c>
      <c r="K69" s="22">
        <f t="shared" si="12"/>
        <v>0.1045868835</v>
      </c>
      <c r="L69" s="22">
        <f t="shared" si="12"/>
        <v>0.005255431656</v>
      </c>
      <c r="M69" s="22">
        <f t="shared" si="12"/>
        <v>0.005255455453</v>
      </c>
      <c r="N69" s="22">
        <f t="shared" si="12"/>
        <v>0.005254725896</v>
      </c>
      <c r="O69" s="22">
        <f t="shared" si="12"/>
        <v>0.005255859371</v>
      </c>
      <c r="P69" s="22">
        <f t="shared" si="12"/>
        <v>0.005256465562</v>
      </c>
      <c r="Q69" s="22">
        <f t="shared" si="12"/>
        <v>0.005254725896</v>
      </c>
      <c r="R69" s="22">
        <f t="shared" si="12"/>
        <v>0.005254725896</v>
      </c>
      <c r="S69" s="22">
        <f t="shared" si="12"/>
        <v>0</v>
      </c>
      <c r="T69" s="22">
        <f t="shared" si="12"/>
        <v>0</v>
      </c>
      <c r="U69" s="22">
        <f t="shared" si="12"/>
        <v>0</v>
      </c>
      <c r="V69" s="22">
        <f t="shared" si="12"/>
        <v>0</v>
      </c>
      <c r="W69" s="22">
        <f t="shared" si="12"/>
        <v>0</v>
      </c>
      <c r="X69" s="22">
        <f t="shared" si="12"/>
        <v>0</v>
      </c>
      <c r="Y69" s="22">
        <f t="shared" si="12"/>
        <v>0</v>
      </c>
      <c r="Z69" s="22">
        <f t="shared" si="12"/>
        <v>0</v>
      </c>
      <c r="AA69" s="22">
        <f t="shared" si="12"/>
        <v>0</v>
      </c>
      <c r="AB69" s="22">
        <f t="shared" si="12"/>
        <v>0</v>
      </c>
      <c r="AC69" s="22">
        <f t="shared" si="12"/>
        <v>0</v>
      </c>
      <c r="AD69" s="22">
        <f t="shared" si="12"/>
        <v>0</v>
      </c>
    </row>
    <row r="70" ht="15.75" customHeight="1">
      <c r="A70" s="5" t="s">
        <v>77</v>
      </c>
      <c r="B70" s="5"/>
      <c r="C70" s="5"/>
      <c r="D70" s="5">
        <v>1.0</v>
      </c>
      <c r="E70" s="22">
        <f t="shared" ref="E70:AD70" si="13">E16/$D16</f>
        <v>0.866343089</v>
      </c>
      <c r="F70" s="22">
        <f t="shared" si="13"/>
        <v>0.8394458467</v>
      </c>
      <c r="G70" s="22">
        <f t="shared" si="13"/>
        <v>0.8015137683</v>
      </c>
      <c r="H70" s="22">
        <f t="shared" si="13"/>
        <v>0.7017320686</v>
      </c>
      <c r="I70" s="22">
        <f t="shared" si="13"/>
        <v>0.6079510033</v>
      </c>
      <c r="J70" s="22">
        <f t="shared" si="13"/>
        <v>0.5443583408</v>
      </c>
      <c r="K70" s="22">
        <f t="shared" si="13"/>
        <v>0.543776957</v>
      </c>
      <c r="L70" s="22">
        <f t="shared" si="13"/>
        <v>0.2023832044</v>
      </c>
      <c r="M70" s="22">
        <f t="shared" si="13"/>
        <v>0.2050428752</v>
      </c>
      <c r="N70" s="22">
        <f t="shared" si="13"/>
        <v>0.2047934439</v>
      </c>
      <c r="O70" s="22">
        <f t="shared" si="13"/>
        <v>0.2041939534</v>
      </c>
      <c r="P70" s="22">
        <f t="shared" si="13"/>
        <v>0.2003872746</v>
      </c>
      <c r="Q70" s="22">
        <f t="shared" si="13"/>
        <v>0.1878738693</v>
      </c>
      <c r="R70" s="22">
        <f t="shared" si="13"/>
        <v>0.1876316681</v>
      </c>
      <c r="S70" s="22">
        <f t="shared" si="13"/>
        <v>0.1565904444</v>
      </c>
      <c r="T70" s="22">
        <f t="shared" si="13"/>
        <v>0.156751689</v>
      </c>
      <c r="U70" s="22">
        <f t="shared" si="13"/>
        <v>0.1569052871</v>
      </c>
      <c r="V70" s="22">
        <f t="shared" si="13"/>
        <v>0.1570536361</v>
      </c>
      <c r="W70" s="22">
        <f t="shared" si="13"/>
        <v>0.1571983512</v>
      </c>
      <c r="X70" s="22">
        <f t="shared" si="13"/>
        <v>0.1418930896</v>
      </c>
      <c r="Y70" s="22">
        <f t="shared" si="13"/>
        <v>0.1401118665</v>
      </c>
      <c r="Z70" s="22">
        <f t="shared" si="13"/>
        <v>0</v>
      </c>
      <c r="AA70" s="22">
        <f t="shared" si="13"/>
        <v>0</v>
      </c>
      <c r="AB70" s="22">
        <f t="shared" si="13"/>
        <v>0</v>
      </c>
      <c r="AC70" s="22">
        <f t="shared" si="13"/>
        <v>0</v>
      </c>
      <c r="AD70" s="22">
        <f t="shared" si="13"/>
        <v>0</v>
      </c>
    </row>
    <row r="71" ht="15.75" customHeight="1">
      <c r="A71" s="5" t="s">
        <v>148</v>
      </c>
      <c r="B71" s="5"/>
      <c r="C71" s="5"/>
      <c r="D71" s="5">
        <v>1.0</v>
      </c>
      <c r="E71" s="22">
        <v>0.0</v>
      </c>
      <c r="F71" s="22">
        <v>0.0</v>
      </c>
      <c r="G71" s="22">
        <v>0.0</v>
      </c>
      <c r="H71" s="22">
        <v>0.0</v>
      </c>
      <c r="I71" s="22">
        <v>0.0</v>
      </c>
      <c r="J71" s="22">
        <v>0.0</v>
      </c>
      <c r="K71" s="22">
        <v>0.0</v>
      </c>
      <c r="L71" s="22">
        <v>0.0</v>
      </c>
      <c r="M71" s="22">
        <v>0.0</v>
      </c>
      <c r="N71" s="22">
        <v>0.0</v>
      </c>
      <c r="O71" s="22">
        <v>0.0</v>
      </c>
      <c r="P71" s="22">
        <v>0.0</v>
      </c>
      <c r="Q71" s="22">
        <v>0.0</v>
      </c>
      <c r="R71" s="22">
        <v>0.0</v>
      </c>
      <c r="S71" s="22">
        <v>0.0</v>
      </c>
      <c r="T71" s="22">
        <v>0.0</v>
      </c>
      <c r="U71" s="22">
        <v>0.0</v>
      </c>
      <c r="V71" s="22">
        <v>0.0</v>
      </c>
      <c r="W71" s="22">
        <v>0.0</v>
      </c>
      <c r="X71" s="22">
        <v>0.0</v>
      </c>
      <c r="Y71" s="22">
        <v>0.0</v>
      </c>
      <c r="Z71" s="22">
        <v>0.0</v>
      </c>
      <c r="AA71" s="22">
        <v>0.0</v>
      </c>
      <c r="AB71" s="22">
        <v>0.0</v>
      </c>
      <c r="AC71" s="22">
        <v>0.0</v>
      </c>
      <c r="AD71" s="22">
        <v>0.0</v>
      </c>
    </row>
    <row r="72" ht="15.75" customHeight="1">
      <c r="A72" s="5" t="s">
        <v>79</v>
      </c>
      <c r="B72" s="5"/>
      <c r="C72" s="5"/>
      <c r="D72" s="5">
        <v>1.0</v>
      </c>
      <c r="E72" s="22">
        <f t="shared" ref="E72:AD72" si="14">E18/$D18</f>
        <v>0.9466862663</v>
      </c>
      <c r="F72" s="22">
        <f t="shared" si="14"/>
        <v>0.7295249424</v>
      </c>
      <c r="G72" s="22">
        <f t="shared" si="14"/>
        <v>0.6076027304</v>
      </c>
      <c r="H72" s="22">
        <f t="shared" si="14"/>
        <v>0.5661319278</v>
      </c>
      <c r="I72" s="22">
        <f t="shared" si="14"/>
        <v>0.6481808469</v>
      </c>
      <c r="J72" s="22">
        <f t="shared" si="14"/>
        <v>0.531755736</v>
      </c>
      <c r="K72" s="22">
        <f t="shared" si="14"/>
        <v>0.4983303362</v>
      </c>
      <c r="L72" s="22">
        <f t="shared" si="14"/>
        <v>0</v>
      </c>
      <c r="M72" s="22">
        <f t="shared" si="14"/>
        <v>0</v>
      </c>
      <c r="N72" s="22">
        <f t="shared" si="14"/>
        <v>0</v>
      </c>
      <c r="O72" s="22">
        <f t="shared" si="14"/>
        <v>0</v>
      </c>
      <c r="P72" s="22">
        <f t="shared" si="14"/>
        <v>0</v>
      </c>
      <c r="Q72" s="22">
        <f t="shared" si="14"/>
        <v>0</v>
      </c>
      <c r="R72" s="22">
        <f t="shared" si="14"/>
        <v>0</v>
      </c>
      <c r="S72" s="22">
        <f t="shared" si="14"/>
        <v>0</v>
      </c>
      <c r="T72" s="22">
        <f t="shared" si="14"/>
        <v>0</v>
      </c>
      <c r="U72" s="22">
        <f t="shared" si="14"/>
        <v>0</v>
      </c>
      <c r="V72" s="22">
        <f t="shared" si="14"/>
        <v>0</v>
      </c>
      <c r="W72" s="22">
        <f t="shared" si="14"/>
        <v>0</v>
      </c>
      <c r="X72" s="22">
        <f t="shared" si="14"/>
        <v>0</v>
      </c>
      <c r="Y72" s="22">
        <f t="shared" si="14"/>
        <v>0</v>
      </c>
      <c r="Z72" s="22">
        <f t="shared" si="14"/>
        <v>0</v>
      </c>
      <c r="AA72" s="22">
        <f t="shared" si="14"/>
        <v>0</v>
      </c>
      <c r="AB72" s="22">
        <f t="shared" si="14"/>
        <v>0</v>
      </c>
      <c r="AC72" s="22">
        <f t="shared" si="14"/>
        <v>0</v>
      </c>
      <c r="AD72" s="22">
        <f t="shared" si="14"/>
        <v>0</v>
      </c>
    </row>
    <row r="73" ht="15.75" customHeight="1">
      <c r="A73" s="5" t="s">
        <v>80</v>
      </c>
      <c r="B73" s="5"/>
      <c r="C73" s="5"/>
      <c r="D73" s="5">
        <v>1.0</v>
      </c>
      <c r="E73" s="22">
        <f t="shared" ref="E73:AD73" si="15">E19/$D19</f>
        <v>1.109520697</v>
      </c>
      <c r="F73" s="22">
        <f t="shared" si="15"/>
        <v>0.9709767549</v>
      </c>
      <c r="G73" s="22">
        <f t="shared" si="15"/>
        <v>0.8532598248</v>
      </c>
      <c r="H73" s="22">
        <f t="shared" si="15"/>
        <v>0.8614830477</v>
      </c>
      <c r="I73" s="22">
        <f t="shared" si="15"/>
        <v>0.7901543519</v>
      </c>
      <c r="J73" s="22">
        <f t="shared" si="15"/>
        <v>0.7674188787</v>
      </c>
      <c r="K73" s="22">
        <f t="shared" si="15"/>
        <v>0.7505345915</v>
      </c>
      <c r="L73" s="22">
        <f t="shared" si="15"/>
        <v>0.2038259116</v>
      </c>
      <c r="M73" s="22">
        <f t="shared" si="15"/>
        <v>0.2042912358</v>
      </c>
      <c r="N73" s="22">
        <f t="shared" si="15"/>
        <v>0.2047376628</v>
      </c>
      <c r="O73" s="22">
        <f t="shared" si="15"/>
        <v>0.191291816</v>
      </c>
      <c r="P73" s="22">
        <f t="shared" si="15"/>
        <v>0.1534697116</v>
      </c>
      <c r="Q73" s="22">
        <f t="shared" si="15"/>
        <v>0.1316110084</v>
      </c>
      <c r="R73" s="22">
        <f t="shared" si="15"/>
        <v>0.09306914563</v>
      </c>
      <c r="S73" s="22">
        <f t="shared" si="15"/>
        <v>0.02217528322</v>
      </c>
      <c r="T73" s="22">
        <f t="shared" si="15"/>
        <v>0.02219910088</v>
      </c>
      <c r="U73" s="22">
        <f t="shared" si="15"/>
        <v>0.02221644434</v>
      </c>
      <c r="V73" s="22">
        <f t="shared" si="15"/>
        <v>0.02223255488</v>
      </c>
      <c r="W73" s="22">
        <f t="shared" si="15"/>
        <v>0.0222466031</v>
      </c>
      <c r="X73" s="22">
        <f t="shared" si="15"/>
        <v>0.008908482835</v>
      </c>
      <c r="Y73" s="22">
        <f t="shared" si="15"/>
        <v>0.008911026421</v>
      </c>
      <c r="Z73" s="22">
        <f t="shared" si="15"/>
        <v>0</v>
      </c>
      <c r="AA73" s="22">
        <f t="shared" si="15"/>
        <v>0</v>
      </c>
      <c r="AB73" s="22">
        <f t="shared" si="15"/>
        <v>0</v>
      </c>
      <c r="AC73" s="22">
        <f t="shared" si="15"/>
        <v>0</v>
      </c>
      <c r="AD73" s="22">
        <f t="shared" si="15"/>
        <v>0</v>
      </c>
    </row>
    <row r="74" ht="15.75" customHeight="1">
      <c r="A74" s="5" t="s">
        <v>81</v>
      </c>
      <c r="B74" s="5"/>
      <c r="C74" s="5"/>
      <c r="D74" s="5">
        <v>1.0</v>
      </c>
      <c r="E74" s="22">
        <f t="shared" ref="E74:AD74" si="16">E20/$D20</f>
        <v>1.109520697</v>
      </c>
      <c r="F74" s="22">
        <f t="shared" si="16"/>
        <v>0.9709767549</v>
      </c>
      <c r="G74" s="22">
        <f t="shared" si="16"/>
        <v>0.8532598248</v>
      </c>
      <c r="H74" s="22">
        <f t="shared" si="16"/>
        <v>0.8614830477</v>
      </c>
      <c r="I74" s="22">
        <f t="shared" si="16"/>
        <v>0.7901543519</v>
      </c>
      <c r="J74" s="22">
        <f t="shared" si="16"/>
        <v>0.7674188787</v>
      </c>
      <c r="K74" s="22">
        <f t="shared" si="16"/>
        <v>0.7505345915</v>
      </c>
      <c r="L74" s="22">
        <f t="shared" si="16"/>
        <v>0.2038259116</v>
      </c>
      <c r="M74" s="22">
        <f t="shared" si="16"/>
        <v>0.2042912358</v>
      </c>
      <c r="N74" s="22">
        <f t="shared" si="16"/>
        <v>0.2047376628</v>
      </c>
      <c r="O74" s="22">
        <f t="shared" si="16"/>
        <v>0.191291816</v>
      </c>
      <c r="P74" s="22">
        <f t="shared" si="16"/>
        <v>0.1534697116</v>
      </c>
      <c r="Q74" s="22">
        <f t="shared" si="16"/>
        <v>0.1316110084</v>
      </c>
      <c r="R74" s="22">
        <f t="shared" si="16"/>
        <v>0.09306914563</v>
      </c>
      <c r="S74" s="22">
        <f t="shared" si="16"/>
        <v>0.02217528322</v>
      </c>
      <c r="T74" s="22">
        <f t="shared" si="16"/>
        <v>0.02219910088</v>
      </c>
      <c r="U74" s="22">
        <f t="shared" si="16"/>
        <v>0.02221644434</v>
      </c>
      <c r="V74" s="22">
        <f t="shared" si="16"/>
        <v>0.02223255488</v>
      </c>
      <c r="W74" s="22">
        <f t="shared" si="16"/>
        <v>0.0222466031</v>
      </c>
      <c r="X74" s="22">
        <f t="shared" si="16"/>
        <v>0.008908482835</v>
      </c>
      <c r="Y74" s="22">
        <f t="shared" si="16"/>
        <v>0.008911026421</v>
      </c>
      <c r="Z74" s="22">
        <f t="shared" si="16"/>
        <v>0</v>
      </c>
      <c r="AA74" s="22">
        <f t="shared" si="16"/>
        <v>0</v>
      </c>
      <c r="AB74" s="22">
        <f t="shared" si="16"/>
        <v>0</v>
      </c>
      <c r="AC74" s="22">
        <f t="shared" si="16"/>
        <v>0</v>
      </c>
      <c r="AD74" s="22">
        <f t="shared" si="16"/>
        <v>0</v>
      </c>
    </row>
    <row r="75" ht="15.75" customHeight="1">
      <c r="A75" s="5" t="s">
        <v>82</v>
      </c>
      <c r="B75" s="5"/>
      <c r="C75" s="5"/>
      <c r="D75" s="5">
        <v>1.0</v>
      </c>
      <c r="E75" s="22">
        <f t="shared" ref="E75:AD75" si="17">E21/$D21</f>
        <v>1.023964505</v>
      </c>
      <c r="F75" s="22">
        <f t="shared" si="17"/>
        <v>1.002508892</v>
      </c>
      <c r="G75" s="22">
        <f t="shared" si="17"/>
        <v>0.8222394742</v>
      </c>
      <c r="H75" s="22">
        <f t="shared" si="17"/>
        <v>0.8121154988</v>
      </c>
      <c r="I75" s="22">
        <f t="shared" si="17"/>
        <v>0.8148205159</v>
      </c>
      <c r="J75" s="22">
        <f t="shared" si="17"/>
        <v>0.5108600965</v>
      </c>
      <c r="K75" s="22">
        <f t="shared" si="17"/>
        <v>0.491621165</v>
      </c>
      <c r="L75" s="22">
        <f t="shared" si="17"/>
        <v>0.05223157219</v>
      </c>
      <c r="M75" s="22">
        <f t="shared" si="17"/>
        <v>0.05210887871</v>
      </c>
      <c r="N75" s="22">
        <f t="shared" si="17"/>
        <v>0.04184190893</v>
      </c>
      <c r="O75" s="22">
        <f t="shared" si="17"/>
        <v>0.03165180832</v>
      </c>
      <c r="P75" s="22">
        <f t="shared" si="17"/>
        <v>0.02982651813</v>
      </c>
      <c r="Q75" s="22">
        <f t="shared" si="17"/>
        <v>0.03074372355</v>
      </c>
      <c r="R75" s="22">
        <f t="shared" si="17"/>
        <v>0.02182990768</v>
      </c>
      <c r="S75" s="22">
        <f t="shared" si="17"/>
        <v>0.00170184566</v>
      </c>
      <c r="T75" s="22">
        <f t="shared" si="17"/>
        <v>0.00170305533</v>
      </c>
      <c r="U75" s="22">
        <f t="shared" si="17"/>
        <v>0.00170411636</v>
      </c>
      <c r="V75" s="22">
        <f t="shared" si="17"/>
        <v>0.001606418623</v>
      </c>
      <c r="W75" s="22">
        <f t="shared" si="17"/>
        <v>0.001184337209</v>
      </c>
      <c r="X75" s="22">
        <f t="shared" si="17"/>
        <v>0.001631211704</v>
      </c>
      <c r="Y75" s="22">
        <f t="shared" si="17"/>
        <v>0.001631859301</v>
      </c>
      <c r="Z75" s="22">
        <f t="shared" si="17"/>
        <v>0.00170795078</v>
      </c>
      <c r="AA75" s="22">
        <f t="shared" si="17"/>
        <v>0.001633044323</v>
      </c>
      <c r="AB75" s="22">
        <f t="shared" si="17"/>
        <v>0.001581550351</v>
      </c>
      <c r="AC75" s="22">
        <f t="shared" si="17"/>
        <v>0.001625167086</v>
      </c>
      <c r="AD75" s="22">
        <f t="shared" si="17"/>
        <v>0.001457180978</v>
      </c>
    </row>
    <row r="76" ht="15.75" customHeight="1">
      <c r="A76" s="5" t="s">
        <v>84</v>
      </c>
      <c r="B76" s="5"/>
      <c r="C76" s="5"/>
      <c r="D76" s="5">
        <v>1.0</v>
      </c>
      <c r="E76" s="22">
        <f t="shared" ref="E76:AD76" si="18">E22/$D22</f>
        <v>0.8223983982</v>
      </c>
      <c r="F76" s="22">
        <f t="shared" si="18"/>
        <v>0.8055807486</v>
      </c>
      <c r="G76" s="22">
        <f t="shared" si="18"/>
        <v>0.6519251548</v>
      </c>
      <c r="H76" s="22">
        <f t="shared" si="18"/>
        <v>0.6587220158</v>
      </c>
      <c r="I76" s="22">
        <f t="shared" si="18"/>
        <v>0.6271143488</v>
      </c>
      <c r="J76" s="22">
        <f t="shared" si="18"/>
        <v>0.3563406827</v>
      </c>
      <c r="K76" s="22">
        <f t="shared" si="18"/>
        <v>0.2703593594</v>
      </c>
      <c r="L76" s="22">
        <f t="shared" si="18"/>
        <v>0.288713102</v>
      </c>
      <c r="M76" s="22">
        <f t="shared" si="18"/>
        <v>0.2843166779</v>
      </c>
      <c r="N76" s="22">
        <f t="shared" si="18"/>
        <v>0.1671246316</v>
      </c>
      <c r="O76" s="22">
        <f t="shared" si="18"/>
        <v>0.1579500947</v>
      </c>
      <c r="P76" s="22">
        <f t="shared" si="18"/>
        <v>0.1568963167</v>
      </c>
      <c r="Q76" s="22">
        <f t="shared" si="18"/>
        <v>0.1555926836</v>
      </c>
      <c r="R76" s="22">
        <f t="shared" si="18"/>
        <v>0.1454320203</v>
      </c>
      <c r="S76" s="22">
        <f t="shared" si="18"/>
        <v>0</v>
      </c>
      <c r="T76" s="22">
        <f t="shared" si="18"/>
        <v>0</v>
      </c>
      <c r="U76" s="22">
        <f t="shared" si="18"/>
        <v>0</v>
      </c>
      <c r="V76" s="22">
        <f t="shared" si="18"/>
        <v>0</v>
      </c>
      <c r="W76" s="22">
        <f t="shared" si="18"/>
        <v>0</v>
      </c>
      <c r="X76" s="22">
        <f t="shared" si="18"/>
        <v>0</v>
      </c>
      <c r="Y76" s="22">
        <f t="shared" si="18"/>
        <v>0</v>
      </c>
      <c r="Z76" s="22">
        <f t="shared" si="18"/>
        <v>0</v>
      </c>
      <c r="AA76" s="22">
        <f t="shared" si="18"/>
        <v>0</v>
      </c>
      <c r="AB76" s="22">
        <f t="shared" si="18"/>
        <v>0</v>
      </c>
      <c r="AC76" s="22">
        <f t="shared" si="18"/>
        <v>0</v>
      </c>
      <c r="AD76" s="22">
        <f t="shared" si="18"/>
        <v>0</v>
      </c>
    </row>
    <row r="77" ht="15.75" customHeight="1">
      <c r="A77" s="5" t="s">
        <v>85</v>
      </c>
      <c r="B77" s="5"/>
      <c r="C77" s="5"/>
      <c r="D77" s="5">
        <v>1.0</v>
      </c>
      <c r="E77" s="22">
        <f t="shared" ref="E77:AD77" si="19">E23/$D23</f>
        <v>1.027608804</v>
      </c>
      <c r="F77" s="22">
        <f t="shared" si="19"/>
        <v>1.004019951</v>
      </c>
      <c r="G77" s="22">
        <f t="shared" si="19"/>
        <v>0.7336663449</v>
      </c>
      <c r="H77" s="22">
        <f t="shared" si="19"/>
        <v>0.6942771683</v>
      </c>
      <c r="I77" s="22">
        <f t="shared" si="19"/>
        <v>0.5952444955</v>
      </c>
      <c r="J77" s="22">
        <f t="shared" si="19"/>
        <v>0.6220721871</v>
      </c>
      <c r="K77" s="22">
        <f t="shared" si="19"/>
        <v>0.5988935247</v>
      </c>
      <c r="L77" s="22">
        <f t="shared" si="19"/>
        <v>0.0446301486</v>
      </c>
      <c r="M77" s="22">
        <f t="shared" si="19"/>
        <v>0.04470011501</v>
      </c>
      <c r="N77" s="22">
        <f t="shared" si="19"/>
        <v>0.04181640494</v>
      </c>
      <c r="O77" s="22">
        <f t="shared" si="19"/>
        <v>0.04116706875</v>
      </c>
      <c r="P77" s="22">
        <f t="shared" si="19"/>
        <v>0.03675762026</v>
      </c>
      <c r="Q77" s="22">
        <f t="shared" si="19"/>
        <v>0.03983865738</v>
      </c>
      <c r="R77" s="22">
        <f t="shared" si="19"/>
        <v>0.03928734391</v>
      </c>
      <c r="S77" s="22">
        <f t="shared" si="19"/>
        <v>0</v>
      </c>
      <c r="T77" s="22">
        <f t="shared" si="19"/>
        <v>0</v>
      </c>
      <c r="U77" s="22">
        <f t="shared" si="19"/>
        <v>0</v>
      </c>
      <c r="V77" s="22">
        <f t="shared" si="19"/>
        <v>0</v>
      </c>
      <c r="W77" s="22">
        <f t="shared" si="19"/>
        <v>0</v>
      </c>
      <c r="X77" s="22">
        <f t="shared" si="19"/>
        <v>0</v>
      </c>
      <c r="Y77" s="22">
        <f t="shared" si="19"/>
        <v>0</v>
      </c>
      <c r="Z77" s="22">
        <f t="shared" si="19"/>
        <v>0</v>
      </c>
      <c r="AA77" s="22">
        <f t="shared" si="19"/>
        <v>0</v>
      </c>
      <c r="AB77" s="22">
        <f t="shared" si="19"/>
        <v>0</v>
      </c>
      <c r="AC77" s="22">
        <f t="shared" si="19"/>
        <v>0</v>
      </c>
      <c r="AD77" s="22">
        <f t="shared" si="19"/>
        <v>0</v>
      </c>
    </row>
    <row r="78" ht="15.75" customHeight="1">
      <c r="A78" s="5" t="s">
        <v>86</v>
      </c>
      <c r="B78" s="5"/>
      <c r="C78" s="5"/>
      <c r="D78" s="5">
        <v>1.0</v>
      </c>
      <c r="E78" s="22" t="str">
        <f t="shared" ref="E78:AD78" si="20">E24/$D24</f>
        <v>#REF!</v>
      </c>
      <c r="F78" s="22" t="str">
        <f t="shared" si="20"/>
        <v>#REF!</v>
      </c>
      <c r="G78" s="22" t="str">
        <f t="shared" si="20"/>
        <v>#REF!</v>
      </c>
      <c r="H78" s="22" t="str">
        <f t="shared" si="20"/>
        <v>#REF!</v>
      </c>
      <c r="I78" s="22" t="str">
        <f t="shared" si="20"/>
        <v>#REF!</v>
      </c>
      <c r="J78" s="22" t="str">
        <f t="shared" si="20"/>
        <v>#REF!</v>
      </c>
      <c r="K78" s="22" t="str">
        <f t="shared" si="20"/>
        <v>#REF!</v>
      </c>
      <c r="L78" s="22" t="str">
        <f t="shared" si="20"/>
        <v>#REF!</v>
      </c>
      <c r="M78" s="22" t="str">
        <f t="shared" si="20"/>
        <v>#REF!</v>
      </c>
      <c r="N78" s="22" t="str">
        <f t="shared" si="20"/>
        <v>#REF!</v>
      </c>
      <c r="O78" s="22" t="str">
        <f t="shared" si="20"/>
        <v>#REF!</v>
      </c>
      <c r="P78" s="22" t="str">
        <f t="shared" si="20"/>
        <v>#REF!</v>
      </c>
      <c r="Q78" s="22" t="str">
        <f t="shared" si="20"/>
        <v>#REF!</v>
      </c>
      <c r="R78" s="22" t="str">
        <f t="shared" si="20"/>
        <v>#REF!</v>
      </c>
      <c r="S78" s="22" t="str">
        <f t="shared" si="20"/>
        <v>#REF!</v>
      </c>
      <c r="T78" s="22" t="str">
        <f t="shared" si="20"/>
        <v>#REF!</v>
      </c>
      <c r="U78" s="22" t="str">
        <f t="shared" si="20"/>
        <v>#REF!</v>
      </c>
      <c r="V78" s="22" t="str">
        <f t="shared" si="20"/>
        <v>#REF!</v>
      </c>
      <c r="W78" s="22" t="str">
        <f t="shared" si="20"/>
        <v>#REF!</v>
      </c>
      <c r="X78" s="22" t="str">
        <f t="shared" si="20"/>
        <v>#REF!</v>
      </c>
      <c r="Y78" s="22" t="str">
        <f t="shared" si="20"/>
        <v>#REF!</v>
      </c>
      <c r="Z78" s="22" t="str">
        <f t="shared" si="20"/>
        <v>#REF!</v>
      </c>
      <c r="AA78" s="22" t="str">
        <f t="shared" si="20"/>
        <v>#REF!</v>
      </c>
      <c r="AB78" s="22" t="str">
        <f t="shared" si="20"/>
        <v>#REF!</v>
      </c>
      <c r="AC78" s="22" t="str">
        <f t="shared" si="20"/>
        <v>#REF!</v>
      </c>
      <c r="AD78" s="22" t="str">
        <f t="shared" si="20"/>
        <v>#REF!</v>
      </c>
    </row>
    <row r="79" ht="15.75" customHeight="1">
      <c r="A79" s="5" t="s">
        <v>87</v>
      </c>
      <c r="B79" s="5"/>
      <c r="C79" s="5"/>
      <c r="D79" s="5">
        <v>1.0</v>
      </c>
      <c r="E79" s="22">
        <f t="shared" ref="E79:AD79" si="21">E25/$D25</f>
        <v>1.022171412</v>
      </c>
      <c r="F79" s="22">
        <f t="shared" si="21"/>
        <v>0</v>
      </c>
      <c r="G79" s="22">
        <f t="shared" si="21"/>
        <v>0</v>
      </c>
      <c r="H79" s="22">
        <f t="shared" si="21"/>
        <v>0</v>
      </c>
      <c r="I79" s="22">
        <f t="shared" si="21"/>
        <v>0</v>
      </c>
      <c r="J79" s="22">
        <f t="shared" si="21"/>
        <v>0</v>
      </c>
      <c r="K79" s="22">
        <f t="shared" si="21"/>
        <v>0</v>
      </c>
      <c r="L79" s="22">
        <f t="shared" si="21"/>
        <v>0</v>
      </c>
      <c r="M79" s="22">
        <f t="shared" si="21"/>
        <v>0</v>
      </c>
      <c r="N79" s="22">
        <f t="shared" si="21"/>
        <v>0</v>
      </c>
      <c r="O79" s="22">
        <f t="shared" si="21"/>
        <v>0</v>
      </c>
      <c r="P79" s="22">
        <f t="shared" si="21"/>
        <v>0</v>
      </c>
      <c r="Q79" s="22">
        <f t="shared" si="21"/>
        <v>0</v>
      </c>
      <c r="R79" s="22">
        <f t="shared" si="21"/>
        <v>0</v>
      </c>
      <c r="S79" s="22">
        <f t="shared" si="21"/>
        <v>0</v>
      </c>
      <c r="T79" s="22">
        <f t="shared" si="21"/>
        <v>0</v>
      </c>
      <c r="U79" s="22">
        <f t="shared" si="21"/>
        <v>0</v>
      </c>
      <c r="V79" s="22">
        <f t="shared" si="21"/>
        <v>0</v>
      </c>
      <c r="W79" s="22">
        <f t="shared" si="21"/>
        <v>0</v>
      </c>
      <c r="X79" s="22">
        <f t="shared" si="21"/>
        <v>0</v>
      </c>
      <c r="Y79" s="22">
        <f t="shared" si="21"/>
        <v>0</v>
      </c>
      <c r="Z79" s="22">
        <f t="shared" si="21"/>
        <v>0</v>
      </c>
      <c r="AA79" s="22">
        <f t="shared" si="21"/>
        <v>0</v>
      </c>
      <c r="AB79" s="22">
        <f t="shared" si="21"/>
        <v>0</v>
      </c>
      <c r="AC79" s="22">
        <f t="shared" si="21"/>
        <v>0</v>
      </c>
      <c r="AD79" s="22">
        <f t="shared" si="21"/>
        <v>0</v>
      </c>
    </row>
    <row r="80" ht="15.75" customHeight="1">
      <c r="A80" s="5" t="s">
        <v>88</v>
      </c>
      <c r="B80" s="5"/>
      <c r="C80" s="5"/>
      <c r="D80" s="5">
        <v>1.0</v>
      </c>
      <c r="E80" s="22">
        <f t="shared" ref="E80:AD80" si="22">E26/$D26</f>
        <v>1.321718176</v>
      </c>
      <c r="F80" s="22">
        <f t="shared" si="22"/>
        <v>1.93198881</v>
      </c>
      <c r="G80" s="22">
        <f t="shared" si="22"/>
        <v>1.864848409</v>
      </c>
      <c r="H80" s="22">
        <f t="shared" si="22"/>
        <v>1.55920613</v>
      </c>
      <c r="I80" s="22">
        <f t="shared" si="22"/>
        <v>1.266785599</v>
      </c>
      <c r="J80" s="22">
        <f t="shared" si="22"/>
        <v>1.140652453</v>
      </c>
      <c r="K80" s="22">
        <f t="shared" si="22"/>
        <v>0.8966549052</v>
      </c>
      <c r="L80" s="22">
        <f t="shared" si="22"/>
        <v>0.09862764009</v>
      </c>
      <c r="M80" s="22">
        <f t="shared" si="22"/>
        <v>0.0982794182</v>
      </c>
      <c r="N80" s="22">
        <f t="shared" si="22"/>
        <v>0.09797995954</v>
      </c>
      <c r="O80" s="22">
        <f t="shared" si="22"/>
        <v>0.09807333257</v>
      </c>
      <c r="P80" s="22">
        <f t="shared" si="22"/>
        <v>0.05297074904</v>
      </c>
      <c r="Q80" s="22">
        <f t="shared" si="22"/>
        <v>0.004376831804</v>
      </c>
      <c r="R80" s="22">
        <f t="shared" si="22"/>
        <v>0.004603755876</v>
      </c>
      <c r="S80" s="22">
        <f t="shared" si="22"/>
        <v>0</v>
      </c>
      <c r="T80" s="22">
        <f t="shared" si="22"/>
        <v>0</v>
      </c>
      <c r="U80" s="22">
        <f t="shared" si="22"/>
        <v>0</v>
      </c>
      <c r="V80" s="22">
        <f t="shared" si="22"/>
        <v>0</v>
      </c>
      <c r="W80" s="22">
        <f t="shared" si="22"/>
        <v>0</v>
      </c>
      <c r="X80" s="22">
        <f t="shared" si="22"/>
        <v>0</v>
      </c>
      <c r="Y80" s="22">
        <f t="shared" si="22"/>
        <v>0</v>
      </c>
      <c r="Z80" s="22">
        <f t="shared" si="22"/>
        <v>0</v>
      </c>
      <c r="AA80" s="22">
        <f t="shared" si="22"/>
        <v>0</v>
      </c>
      <c r="AB80" s="22">
        <f t="shared" si="22"/>
        <v>0</v>
      </c>
      <c r="AC80" s="22">
        <f t="shared" si="22"/>
        <v>0</v>
      </c>
      <c r="AD80" s="22">
        <f t="shared" si="22"/>
        <v>0</v>
      </c>
    </row>
    <row r="81" ht="15.75" customHeight="1">
      <c r="A81" s="5" t="s">
        <v>89</v>
      </c>
      <c r="B81" s="5"/>
      <c r="C81" s="5"/>
      <c r="D81" s="5">
        <v>1.0</v>
      </c>
      <c r="E81" s="22">
        <f t="shared" ref="E81:AD81" si="23">E27/$D27</f>
        <v>1.022171412</v>
      </c>
      <c r="F81" s="22">
        <f t="shared" si="23"/>
        <v>0</v>
      </c>
      <c r="G81" s="22">
        <f t="shared" si="23"/>
        <v>0</v>
      </c>
      <c r="H81" s="22">
        <f t="shared" si="23"/>
        <v>0</v>
      </c>
      <c r="I81" s="22">
        <f t="shared" si="23"/>
        <v>0</v>
      </c>
      <c r="J81" s="22">
        <f t="shared" si="23"/>
        <v>0</v>
      </c>
      <c r="K81" s="22">
        <f t="shared" si="23"/>
        <v>0</v>
      </c>
      <c r="L81" s="22">
        <f t="shared" si="23"/>
        <v>0</v>
      </c>
      <c r="M81" s="22">
        <f t="shared" si="23"/>
        <v>0</v>
      </c>
      <c r="N81" s="22">
        <f t="shared" si="23"/>
        <v>0</v>
      </c>
      <c r="O81" s="22">
        <f t="shared" si="23"/>
        <v>0</v>
      </c>
      <c r="P81" s="22">
        <f t="shared" si="23"/>
        <v>0</v>
      </c>
      <c r="Q81" s="22">
        <f t="shared" si="23"/>
        <v>0</v>
      </c>
      <c r="R81" s="22">
        <f t="shared" si="23"/>
        <v>0</v>
      </c>
      <c r="S81" s="22">
        <f t="shared" si="23"/>
        <v>0</v>
      </c>
      <c r="T81" s="22">
        <f t="shared" si="23"/>
        <v>0</v>
      </c>
      <c r="U81" s="22">
        <f t="shared" si="23"/>
        <v>0</v>
      </c>
      <c r="V81" s="22">
        <f t="shared" si="23"/>
        <v>0</v>
      </c>
      <c r="W81" s="22">
        <f t="shared" si="23"/>
        <v>0</v>
      </c>
      <c r="X81" s="22">
        <f t="shared" si="23"/>
        <v>0</v>
      </c>
      <c r="Y81" s="22">
        <f t="shared" si="23"/>
        <v>0</v>
      </c>
      <c r="Z81" s="22">
        <f t="shared" si="23"/>
        <v>0</v>
      </c>
      <c r="AA81" s="22">
        <f t="shared" si="23"/>
        <v>0</v>
      </c>
      <c r="AB81" s="22">
        <f t="shared" si="23"/>
        <v>0</v>
      </c>
      <c r="AC81" s="22">
        <f t="shared" si="23"/>
        <v>0</v>
      </c>
      <c r="AD81" s="22">
        <f t="shared" si="23"/>
        <v>0</v>
      </c>
    </row>
    <row r="82" ht="15.75" customHeight="1">
      <c r="A82" s="5" t="s">
        <v>90</v>
      </c>
      <c r="B82" s="5"/>
      <c r="C82" s="5"/>
      <c r="D82" s="5">
        <v>1.0</v>
      </c>
      <c r="E82" s="22">
        <f t="shared" ref="E82:AD82" si="24">E28/$D28</f>
        <v>0.9396329986</v>
      </c>
      <c r="F82" s="22">
        <f t="shared" si="24"/>
        <v>0.7785046641</v>
      </c>
      <c r="G82" s="22">
        <f t="shared" si="24"/>
        <v>0.6979898937</v>
      </c>
      <c r="H82" s="22">
        <f t="shared" si="24"/>
        <v>0.7110875581</v>
      </c>
      <c r="I82" s="22">
        <f t="shared" si="24"/>
        <v>0.2642162855</v>
      </c>
      <c r="J82" s="22">
        <f t="shared" si="24"/>
        <v>0.2680416592</v>
      </c>
      <c r="K82" s="22">
        <f t="shared" si="24"/>
        <v>0.01051481837</v>
      </c>
      <c r="L82" s="22">
        <f t="shared" si="24"/>
        <v>0</v>
      </c>
      <c r="M82" s="22">
        <f t="shared" si="24"/>
        <v>0</v>
      </c>
      <c r="N82" s="22">
        <f t="shared" si="24"/>
        <v>0</v>
      </c>
      <c r="O82" s="22">
        <f t="shared" si="24"/>
        <v>0</v>
      </c>
      <c r="P82" s="22">
        <f t="shared" si="24"/>
        <v>0</v>
      </c>
      <c r="Q82" s="22">
        <f t="shared" si="24"/>
        <v>0</v>
      </c>
      <c r="R82" s="22">
        <f t="shared" si="24"/>
        <v>0</v>
      </c>
      <c r="S82" s="22">
        <f t="shared" si="24"/>
        <v>0</v>
      </c>
      <c r="T82" s="22">
        <f t="shared" si="24"/>
        <v>0</v>
      </c>
      <c r="U82" s="22">
        <f t="shared" si="24"/>
        <v>0</v>
      </c>
      <c r="V82" s="22">
        <f t="shared" si="24"/>
        <v>0</v>
      </c>
      <c r="W82" s="22">
        <f t="shared" si="24"/>
        <v>0</v>
      </c>
      <c r="X82" s="22">
        <f t="shared" si="24"/>
        <v>0</v>
      </c>
      <c r="Y82" s="22">
        <f t="shared" si="24"/>
        <v>0</v>
      </c>
      <c r="Z82" s="22">
        <f t="shared" si="24"/>
        <v>0</v>
      </c>
      <c r="AA82" s="22">
        <f t="shared" si="24"/>
        <v>0</v>
      </c>
      <c r="AB82" s="22">
        <f t="shared" si="24"/>
        <v>0</v>
      </c>
      <c r="AC82" s="22">
        <f t="shared" si="24"/>
        <v>0</v>
      </c>
      <c r="AD82" s="22">
        <f t="shared" si="24"/>
        <v>0</v>
      </c>
    </row>
    <row r="83" ht="15.75" customHeight="1">
      <c r="A83" s="5" t="s">
        <v>92</v>
      </c>
      <c r="B83" s="5"/>
      <c r="C83" s="5"/>
      <c r="D83" s="5">
        <v>1.0</v>
      </c>
      <c r="E83" s="22">
        <f t="shared" ref="E83:AD83" si="25">E29/$D29</f>
        <v>1.023964505</v>
      </c>
      <c r="F83" s="22">
        <f t="shared" si="25"/>
        <v>1.002508892</v>
      </c>
      <c r="G83" s="22">
        <f t="shared" si="25"/>
        <v>0.8222394742</v>
      </c>
      <c r="H83" s="22">
        <f t="shared" si="25"/>
        <v>0.8121154988</v>
      </c>
      <c r="I83" s="22">
        <f t="shared" si="25"/>
        <v>0.8148205159</v>
      </c>
      <c r="J83" s="22">
        <f t="shared" si="25"/>
        <v>0.5108600965</v>
      </c>
      <c r="K83" s="22">
        <f t="shared" si="25"/>
        <v>0.491621165</v>
      </c>
      <c r="L83" s="22">
        <f t="shared" si="25"/>
        <v>0.05223157219</v>
      </c>
      <c r="M83" s="22">
        <f t="shared" si="25"/>
        <v>0.05210887871</v>
      </c>
      <c r="N83" s="22">
        <f t="shared" si="25"/>
        <v>0.04184190893</v>
      </c>
      <c r="O83" s="22">
        <f t="shared" si="25"/>
        <v>0.03165180832</v>
      </c>
      <c r="P83" s="22">
        <f t="shared" si="25"/>
        <v>0.02982651813</v>
      </c>
      <c r="Q83" s="22">
        <f t="shared" si="25"/>
        <v>0.03074372355</v>
      </c>
      <c r="R83" s="22">
        <f t="shared" si="25"/>
        <v>0.02182990768</v>
      </c>
      <c r="S83" s="22">
        <f t="shared" si="25"/>
        <v>0.00170184566</v>
      </c>
      <c r="T83" s="22">
        <f t="shared" si="25"/>
        <v>0.00170305533</v>
      </c>
      <c r="U83" s="22">
        <f t="shared" si="25"/>
        <v>0.00170411636</v>
      </c>
      <c r="V83" s="22">
        <f t="shared" si="25"/>
        <v>0.001606418623</v>
      </c>
      <c r="W83" s="22">
        <f t="shared" si="25"/>
        <v>0.001184337209</v>
      </c>
      <c r="X83" s="22">
        <f t="shared" si="25"/>
        <v>0.001631211704</v>
      </c>
      <c r="Y83" s="22">
        <f t="shared" si="25"/>
        <v>0.001631859301</v>
      </c>
      <c r="Z83" s="22">
        <f t="shared" si="25"/>
        <v>0.00170795078</v>
      </c>
      <c r="AA83" s="22">
        <f t="shared" si="25"/>
        <v>0.001633044323</v>
      </c>
      <c r="AB83" s="22">
        <f t="shared" si="25"/>
        <v>0.001581550351</v>
      </c>
      <c r="AC83" s="22">
        <f t="shared" si="25"/>
        <v>0.001625167086</v>
      </c>
      <c r="AD83" s="22">
        <f t="shared" si="25"/>
        <v>0.001457180978</v>
      </c>
    </row>
    <row r="84" ht="15.75" customHeight="1">
      <c r="A84" s="5" t="s">
        <v>93</v>
      </c>
      <c r="B84" s="5"/>
      <c r="C84" s="5"/>
      <c r="D84" s="5">
        <v>1.0</v>
      </c>
      <c r="E84" s="22" t="str">
        <f t="shared" ref="E84:AD84" si="26">E30/$D30</f>
        <v>#REF!</v>
      </c>
      <c r="F84" s="22" t="str">
        <f t="shared" si="26"/>
        <v>#REF!</v>
      </c>
      <c r="G84" s="22" t="str">
        <f t="shared" si="26"/>
        <v>#REF!</v>
      </c>
      <c r="H84" s="22" t="str">
        <f t="shared" si="26"/>
        <v>#REF!</v>
      </c>
      <c r="I84" s="22" t="str">
        <f t="shared" si="26"/>
        <v>#REF!</v>
      </c>
      <c r="J84" s="22" t="str">
        <f t="shared" si="26"/>
        <v>#REF!</v>
      </c>
      <c r="K84" s="22" t="str">
        <f t="shared" si="26"/>
        <v>#REF!</v>
      </c>
      <c r="L84" s="22" t="str">
        <f t="shared" si="26"/>
        <v>#REF!</v>
      </c>
      <c r="M84" s="22" t="str">
        <f t="shared" si="26"/>
        <v>#REF!</v>
      </c>
      <c r="N84" s="22" t="str">
        <f t="shared" si="26"/>
        <v>#REF!</v>
      </c>
      <c r="O84" s="22" t="str">
        <f t="shared" si="26"/>
        <v>#REF!</v>
      </c>
      <c r="P84" s="22" t="str">
        <f t="shared" si="26"/>
        <v>#REF!</v>
      </c>
      <c r="Q84" s="22" t="str">
        <f t="shared" si="26"/>
        <v>#REF!</v>
      </c>
      <c r="R84" s="22" t="str">
        <f t="shared" si="26"/>
        <v>#REF!</v>
      </c>
      <c r="S84" s="22" t="str">
        <f t="shared" si="26"/>
        <v>#REF!</v>
      </c>
      <c r="T84" s="22" t="str">
        <f t="shared" si="26"/>
        <v>#REF!</v>
      </c>
      <c r="U84" s="22" t="str">
        <f t="shared" si="26"/>
        <v>#REF!</v>
      </c>
      <c r="V84" s="22" t="str">
        <f t="shared" si="26"/>
        <v>#REF!</v>
      </c>
      <c r="W84" s="22" t="str">
        <f t="shared" si="26"/>
        <v>#REF!</v>
      </c>
      <c r="X84" s="22" t="str">
        <f t="shared" si="26"/>
        <v>#REF!</v>
      </c>
      <c r="Y84" s="22" t="str">
        <f t="shared" si="26"/>
        <v>#REF!</v>
      </c>
      <c r="Z84" s="22" t="str">
        <f t="shared" si="26"/>
        <v>#REF!</v>
      </c>
      <c r="AA84" s="22" t="str">
        <f t="shared" si="26"/>
        <v>#REF!</v>
      </c>
      <c r="AB84" s="22" t="str">
        <f t="shared" si="26"/>
        <v>#REF!</v>
      </c>
      <c r="AC84" s="22" t="str">
        <f t="shared" si="26"/>
        <v>#REF!</v>
      </c>
      <c r="AD84" s="22" t="str">
        <f t="shared" si="26"/>
        <v>#REF!</v>
      </c>
    </row>
    <row r="85" ht="15.75" customHeight="1">
      <c r="A85" s="5" t="s">
        <v>94</v>
      </c>
      <c r="B85" s="5"/>
      <c r="C85" s="5"/>
      <c r="D85" s="5">
        <v>1.0</v>
      </c>
      <c r="E85" s="22" t="str">
        <f t="shared" ref="E85:AD85" si="27">E31/$D31</f>
        <v>#REF!</v>
      </c>
      <c r="F85" s="22" t="str">
        <f t="shared" si="27"/>
        <v>#REF!</v>
      </c>
      <c r="G85" s="22" t="str">
        <f t="shared" si="27"/>
        <v>#REF!</v>
      </c>
      <c r="H85" s="22" t="str">
        <f t="shared" si="27"/>
        <v>#REF!</v>
      </c>
      <c r="I85" s="22" t="str">
        <f t="shared" si="27"/>
        <v>#REF!</v>
      </c>
      <c r="J85" s="22" t="str">
        <f t="shared" si="27"/>
        <v>#REF!</v>
      </c>
      <c r="K85" s="22" t="str">
        <f t="shared" si="27"/>
        <v>#REF!</v>
      </c>
      <c r="L85" s="22" t="str">
        <f t="shared" si="27"/>
        <v>#REF!</v>
      </c>
      <c r="M85" s="22" t="str">
        <f t="shared" si="27"/>
        <v>#REF!</v>
      </c>
      <c r="N85" s="22" t="str">
        <f t="shared" si="27"/>
        <v>#REF!</v>
      </c>
      <c r="O85" s="22" t="str">
        <f t="shared" si="27"/>
        <v>#REF!</v>
      </c>
      <c r="P85" s="22" t="str">
        <f t="shared" si="27"/>
        <v>#REF!</v>
      </c>
      <c r="Q85" s="22" t="str">
        <f t="shared" si="27"/>
        <v>#REF!</v>
      </c>
      <c r="R85" s="22" t="str">
        <f t="shared" si="27"/>
        <v>#REF!</v>
      </c>
      <c r="S85" s="22" t="str">
        <f t="shared" si="27"/>
        <v>#REF!</v>
      </c>
      <c r="T85" s="22" t="str">
        <f t="shared" si="27"/>
        <v>#REF!</v>
      </c>
      <c r="U85" s="22" t="str">
        <f t="shared" si="27"/>
        <v>#REF!</v>
      </c>
      <c r="V85" s="22" t="str">
        <f t="shared" si="27"/>
        <v>#REF!</v>
      </c>
      <c r="W85" s="22" t="str">
        <f t="shared" si="27"/>
        <v>#REF!</v>
      </c>
      <c r="X85" s="22" t="str">
        <f t="shared" si="27"/>
        <v>#REF!</v>
      </c>
      <c r="Y85" s="22" t="str">
        <f t="shared" si="27"/>
        <v>#REF!</v>
      </c>
      <c r="Z85" s="22" t="str">
        <f t="shared" si="27"/>
        <v>#REF!</v>
      </c>
      <c r="AA85" s="22" t="str">
        <f t="shared" si="27"/>
        <v>#REF!</v>
      </c>
      <c r="AB85" s="22" t="str">
        <f t="shared" si="27"/>
        <v>#REF!</v>
      </c>
      <c r="AC85" s="22" t="str">
        <f t="shared" si="27"/>
        <v>#REF!</v>
      </c>
      <c r="AD85" s="22" t="str">
        <f t="shared" si="27"/>
        <v>#REF!</v>
      </c>
    </row>
    <row r="86" ht="15.75" customHeight="1">
      <c r="A86" s="5" t="s">
        <v>95</v>
      </c>
      <c r="B86" s="5"/>
      <c r="C86" s="5"/>
      <c r="D86" s="5">
        <v>1.0</v>
      </c>
      <c r="E86" s="22">
        <f t="shared" ref="E86:AD86" si="28">E32/$D32</f>
        <v>0.851174394</v>
      </c>
      <c r="F86" s="22">
        <f t="shared" si="28"/>
        <v>0.1030237862</v>
      </c>
      <c r="G86" s="22">
        <f t="shared" si="28"/>
        <v>0.1047968284</v>
      </c>
      <c r="H86" s="22">
        <f t="shared" si="28"/>
        <v>0.1065528166</v>
      </c>
      <c r="I86" s="22">
        <f t="shared" si="28"/>
        <v>0.1111105814</v>
      </c>
      <c r="J86" s="22">
        <f t="shared" si="28"/>
        <v>0.2118691911</v>
      </c>
      <c r="K86" s="22">
        <f t="shared" si="28"/>
        <v>0</v>
      </c>
      <c r="L86" s="22">
        <f t="shared" si="28"/>
        <v>0</v>
      </c>
      <c r="M86" s="22">
        <f t="shared" si="28"/>
        <v>0</v>
      </c>
      <c r="N86" s="22">
        <f t="shared" si="28"/>
        <v>0</v>
      </c>
      <c r="O86" s="22">
        <f t="shared" si="28"/>
        <v>0</v>
      </c>
      <c r="P86" s="22">
        <f t="shared" si="28"/>
        <v>0</v>
      </c>
      <c r="Q86" s="22">
        <f t="shared" si="28"/>
        <v>0</v>
      </c>
      <c r="R86" s="22">
        <f t="shared" si="28"/>
        <v>0</v>
      </c>
      <c r="S86" s="22">
        <f t="shared" si="28"/>
        <v>0</v>
      </c>
      <c r="T86" s="22">
        <f t="shared" si="28"/>
        <v>0</v>
      </c>
      <c r="U86" s="22">
        <f t="shared" si="28"/>
        <v>0</v>
      </c>
      <c r="V86" s="22">
        <f t="shared" si="28"/>
        <v>0</v>
      </c>
      <c r="W86" s="22">
        <f t="shared" si="28"/>
        <v>0</v>
      </c>
      <c r="X86" s="22">
        <f t="shared" si="28"/>
        <v>0</v>
      </c>
      <c r="Y86" s="22">
        <f t="shared" si="28"/>
        <v>0</v>
      </c>
      <c r="Z86" s="22">
        <f t="shared" si="28"/>
        <v>0</v>
      </c>
      <c r="AA86" s="22">
        <f t="shared" si="28"/>
        <v>0</v>
      </c>
      <c r="AB86" s="22">
        <f t="shared" si="28"/>
        <v>0</v>
      </c>
      <c r="AC86" s="22">
        <f t="shared" si="28"/>
        <v>0</v>
      </c>
      <c r="AD86" s="22">
        <f t="shared" si="28"/>
        <v>0</v>
      </c>
    </row>
    <row r="87" ht="15.75" customHeight="1">
      <c r="A87" s="5" t="s">
        <v>96</v>
      </c>
      <c r="B87" s="5"/>
      <c r="C87" s="5"/>
      <c r="D87" s="5">
        <v>1.0</v>
      </c>
      <c r="E87" s="22">
        <f t="shared" ref="E87:AD87" si="29">E33/$D33</f>
        <v>0.9967522418</v>
      </c>
      <c r="F87" s="22">
        <f t="shared" si="29"/>
        <v>0.8687159479</v>
      </c>
      <c r="G87" s="22">
        <f t="shared" si="29"/>
        <v>0.6744516661</v>
      </c>
      <c r="H87" s="22">
        <f t="shared" si="29"/>
        <v>0.6700155105</v>
      </c>
      <c r="I87" s="22">
        <f t="shared" si="29"/>
        <v>0.6860960596</v>
      </c>
      <c r="J87" s="22">
        <f t="shared" si="29"/>
        <v>0.3994459003</v>
      </c>
      <c r="K87" s="22">
        <f t="shared" si="29"/>
        <v>0.3234114362</v>
      </c>
      <c r="L87" s="22">
        <f t="shared" si="29"/>
        <v>0.0006709643827</v>
      </c>
      <c r="M87" s="22">
        <f t="shared" si="29"/>
        <v>0.0006709643827</v>
      </c>
      <c r="N87" s="22">
        <f t="shared" si="29"/>
        <v>0.0006709643827</v>
      </c>
      <c r="O87" s="22">
        <f t="shared" si="29"/>
        <v>0.0006709643827</v>
      </c>
      <c r="P87" s="22">
        <f t="shared" si="29"/>
        <v>0.0006709643827</v>
      </c>
      <c r="Q87" s="22">
        <f t="shared" si="29"/>
        <v>0.0006709643827</v>
      </c>
      <c r="R87" s="22">
        <f t="shared" si="29"/>
        <v>0.0006709643827</v>
      </c>
      <c r="S87" s="22">
        <f t="shared" si="29"/>
        <v>0</v>
      </c>
      <c r="T87" s="22">
        <f t="shared" si="29"/>
        <v>0</v>
      </c>
      <c r="U87" s="22">
        <f t="shared" si="29"/>
        <v>0</v>
      </c>
      <c r="V87" s="22">
        <f t="shared" si="29"/>
        <v>0</v>
      </c>
      <c r="W87" s="22">
        <f t="shared" si="29"/>
        <v>0</v>
      </c>
      <c r="X87" s="22">
        <f t="shared" si="29"/>
        <v>0</v>
      </c>
      <c r="Y87" s="22">
        <f t="shared" si="29"/>
        <v>0</v>
      </c>
      <c r="Z87" s="22">
        <f t="shared" si="29"/>
        <v>0</v>
      </c>
      <c r="AA87" s="22">
        <f t="shared" si="29"/>
        <v>0</v>
      </c>
      <c r="AB87" s="22">
        <f t="shared" si="29"/>
        <v>0</v>
      </c>
      <c r="AC87" s="22">
        <f t="shared" si="29"/>
        <v>0</v>
      </c>
      <c r="AD87" s="22">
        <f t="shared" si="29"/>
        <v>0</v>
      </c>
    </row>
    <row r="88" ht="15.75" customHeight="1">
      <c r="A88" s="5" t="s">
        <v>97</v>
      </c>
      <c r="B88" s="5"/>
      <c r="C88" s="5"/>
      <c r="D88" s="5">
        <v>1.0</v>
      </c>
      <c r="E88" s="22">
        <f t="shared" ref="E88:AD88" si="30">E34/$D34</f>
        <v>0.9466862663</v>
      </c>
      <c r="F88" s="22">
        <f t="shared" si="30"/>
        <v>0.7295249424</v>
      </c>
      <c r="G88" s="22">
        <f t="shared" si="30"/>
        <v>0.6076027304</v>
      </c>
      <c r="H88" s="22">
        <f t="shared" si="30"/>
        <v>0.5661319278</v>
      </c>
      <c r="I88" s="22">
        <f t="shared" si="30"/>
        <v>0.6481808469</v>
      </c>
      <c r="J88" s="22">
        <f t="shared" si="30"/>
        <v>0.531755736</v>
      </c>
      <c r="K88" s="22">
        <f t="shared" si="30"/>
        <v>0.4983303362</v>
      </c>
      <c r="L88" s="22">
        <f t="shared" si="30"/>
        <v>0</v>
      </c>
      <c r="M88" s="22">
        <f t="shared" si="30"/>
        <v>0</v>
      </c>
      <c r="N88" s="22">
        <f t="shared" si="30"/>
        <v>0</v>
      </c>
      <c r="O88" s="22">
        <f t="shared" si="30"/>
        <v>0</v>
      </c>
      <c r="P88" s="22">
        <f t="shared" si="30"/>
        <v>0</v>
      </c>
      <c r="Q88" s="22">
        <f t="shared" si="30"/>
        <v>0</v>
      </c>
      <c r="R88" s="22">
        <f t="shared" si="30"/>
        <v>0</v>
      </c>
      <c r="S88" s="22">
        <f t="shared" si="30"/>
        <v>0</v>
      </c>
      <c r="T88" s="22">
        <f t="shared" si="30"/>
        <v>0</v>
      </c>
      <c r="U88" s="22">
        <f t="shared" si="30"/>
        <v>0</v>
      </c>
      <c r="V88" s="22">
        <f t="shared" si="30"/>
        <v>0</v>
      </c>
      <c r="W88" s="22">
        <f t="shared" si="30"/>
        <v>0</v>
      </c>
      <c r="X88" s="22">
        <f t="shared" si="30"/>
        <v>0</v>
      </c>
      <c r="Y88" s="22">
        <f t="shared" si="30"/>
        <v>0</v>
      </c>
      <c r="Z88" s="22">
        <f t="shared" si="30"/>
        <v>0</v>
      </c>
      <c r="AA88" s="22">
        <f t="shared" si="30"/>
        <v>0</v>
      </c>
      <c r="AB88" s="22">
        <f t="shared" si="30"/>
        <v>0</v>
      </c>
      <c r="AC88" s="22">
        <f t="shared" si="30"/>
        <v>0</v>
      </c>
      <c r="AD88" s="22">
        <f t="shared" si="30"/>
        <v>0</v>
      </c>
    </row>
    <row r="89" ht="15.75" customHeight="1">
      <c r="A89" s="5" t="s">
        <v>98</v>
      </c>
      <c r="B89" s="5"/>
      <c r="C89" s="5"/>
      <c r="D89" s="5">
        <v>1.0</v>
      </c>
      <c r="E89" s="22">
        <f t="shared" ref="E89:AD89" si="31">E35/$D35</f>
        <v>1.022171412</v>
      </c>
      <c r="F89" s="22">
        <f t="shared" si="31"/>
        <v>0</v>
      </c>
      <c r="G89" s="22">
        <f t="shared" si="31"/>
        <v>0</v>
      </c>
      <c r="H89" s="22">
        <f t="shared" si="31"/>
        <v>0</v>
      </c>
      <c r="I89" s="22">
        <f t="shared" si="31"/>
        <v>0</v>
      </c>
      <c r="J89" s="22">
        <f t="shared" si="31"/>
        <v>0</v>
      </c>
      <c r="K89" s="22">
        <f t="shared" si="31"/>
        <v>0</v>
      </c>
      <c r="L89" s="22">
        <f t="shared" si="31"/>
        <v>0</v>
      </c>
      <c r="M89" s="22">
        <f t="shared" si="31"/>
        <v>0</v>
      </c>
      <c r="N89" s="22">
        <f t="shared" si="31"/>
        <v>0</v>
      </c>
      <c r="O89" s="22">
        <f t="shared" si="31"/>
        <v>0</v>
      </c>
      <c r="P89" s="22">
        <f t="shared" si="31"/>
        <v>0</v>
      </c>
      <c r="Q89" s="22">
        <f t="shared" si="31"/>
        <v>0</v>
      </c>
      <c r="R89" s="22">
        <f t="shared" si="31"/>
        <v>0</v>
      </c>
      <c r="S89" s="22">
        <f t="shared" si="31"/>
        <v>0</v>
      </c>
      <c r="T89" s="22">
        <f t="shared" si="31"/>
        <v>0</v>
      </c>
      <c r="U89" s="22">
        <f t="shared" si="31"/>
        <v>0</v>
      </c>
      <c r="V89" s="22">
        <f t="shared" si="31"/>
        <v>0</v>
      </c>
      <c r="W89" s="22">
        <f t="shared" si="31"/>
        <v>0</v>
      </c>
      <c r="X89" s="22">
        <f t="shared" si="31"/>
        <v>0</v>
      </c>
      <c r="Y89" s="22">
        <f t="shared" si="31"/>
        <v>0</v>
      </c>
      <c r="Z89" s="22">
        <f t="shared" si="31"/>
        <v>0</v>
      </c>
      <c r="AA89" s="22">
        <f t="shared" si="31"/>
        <v>0</v>
      </c>
      <c r="AB89" s="22">
        <f t="shared" si="31"/>
        <v>0</v>
      </c>
      <c r="AC89" s="22">
        <f t="shared" si="31"/>
        <v>0</v>
      </c>
      <c r="AD89" s="22">
        <f t="shared" si="31"/>
        <v>0</v>
      </c>
    </row>
    <row r="90" ht="15.75" customHeight="1">
      <c r="A90" s="5" t="s">
        <v>99</v>
      </c>
      <c r="B90" s="5"/>
      <c r="C90" s="5"/>
      <c r="D90" s="5">
        <v>1.0</v>
      </c>
      <c r="E90" s="22">
        <f t="shared" ref="E90:AD90" si="32">E36/$D36</f>
        <v>1.321718176</v>
      </c>
      <c r="F90" s="22">
        <f t="shared" si="32"/>
        <v>1.93198881</v>
      </c>
      <c r="G90" s="22">
        <f t="shared" si="32"/>
        <v>1.864848409</v>
      </c>
      <c r="H90" s="22">
        <f t="shared" si="32"/>
        <v>1.55920613</v>
      </c>
      <c r="I90" s="22">
        <f t="shared" si="32"/>
        <v>1.266785599</v>
      </c>
      <c r="J90" s="22">
        <f t="shared" si="32"/>
        <v>1.140652453</v>
      </c>
      <c r="K90" s="22">
        <f t="shared" si="32"/>
        <v>0.8966549052</v>
      </c>
      <c r="L90" s="22">
        <f t="shared" si="32"/>
        <v>0.09862764009</v>
      </c>
      <c r="M90" s="22">
        <f t="shared" si="32"/>
        <v>0.0982794182</v>
      </c>
      <c r="N90" s="22">
        <f t="shared" si="32"/>
        <v>0.09797995954</v>
      </c>
      <c r="O90" s="22">
        <f t="shared" si="32"/>
        <v>0.09807333257</v>
      </c>
      <c r="P90" s="22">
        <f t="shared" si="32"/>
        <v>0.05297074904</v>
      </c>
      <c r="Q90" s="22">
        <f t="shared" si="32"/>
        <v>0.004376831804</v>
      </c>
      <c r="R90" s="22">
        <f t="shared" si="32"/>
        <v>0.004603755876</v>
      </c>
      <c r="S90" s="22">
        <f t="shared" si="32"/>
        <v>0</v>
      </c>
      <c r="T90" s="22">
        <f t="shared" si="32"/>
        <v>0</v>
      </c>
      <c r="U90" s="22">
        <f t="shared" si="32"/>
        <v>0</v>
      </c>
      <c r="V90" s="22">
        <f t="shared" si="32"/>
        <v>0</v>
      </c>
      <c r="W90" s="22">
        <f t="shared" si="32"/>
        <v>0</v>
      </c>
      <c r="X90" s="22">
        <f t="shared" si="32"/>
        <v>0</v>
      </c>
      <c r="Y90" s="22">
        <f t="shared" si="32"/>
        <v>0</v>
      </c>
      <c r="Z90" s="22">
        <f t="shared" si="32"/>
        <v>0</v>
      </c>
      <c r="AA90" s="22">
        <f t="shared" si="32"/>
        <v>0</v>
      </c>
      <c r="AB90" s="22">
        <f t="shared" si="32"/>
        <v>0</v>
      </c>
      <c r="AC90" s="22">
        <f t="shared" si="32"/>
        <v>0</v>
      </c>
      <c r="AD90" s="22">
        <f t="shared" si="32"/>
        <v>0</v>
      </c>
    </row>
    <row r="91" ht="15.75" customHeight="1">
      <c r="A91" s="5" t="s">
        <v>100</v>
      </c>
      <c r="B91" s="5"/>
      <c r="C91" s="5"/>
      <c r="D91" s="5">
        <v>1.0</v>
      </c>
      <c r="E91" s="22">
        <f t="shared" ref="E91:AD91" si="33">E37/$D37</f>
        <v>1.299609418</v>
      </c>
      <c r="F91" s="22">
        <f t="shared" si="33"/>
        <v>0.7977274523</v>
      </c>
      <c r="G91" s="22">
        <f t="shared" si="33"/>
        <v>0.6023160762</v>
      </c>
      <c r="H91" s="22">
        <f t="shared" si="33"/>
        <v>0.7470978605</v>
      </c>
      <c r="I91" s="22">
        <f t="shared" si="33"/>
        <v>0.7184750919</v>
      </c>
      <c r="J91" s="22">
        <f t="shared" si="33"/>
        <v>0.5698820992</v>
      </c>
      <c r="K91" s="22">
        <f t="shared" si="33"/>
        <v>0.463257511</v>
      </c>
      <c r="L91" s="22">
        <f t="shared" si="33"/>
        <v>0</v>
      </c>
      <c r="M91" s="22">
        <f t="shared" si="33"/>
        <v>0</v>
      </c>
      <c r="N91" s="22">
        <f t="shared" si="33"/>
        <v>0</v>
      </c>
      <c r="O91" s="22">
        <f t="shared" si="33"/>
        <v>0</v>
      </c>
      <c r="P91" s="22">
        <f t="shared" si="33"/>
        <v>0</v>
      </c>
      <c r="Q91" s="22">
        <f t="shared" si="33"/>
        <v>0</v>
      </c>
      <c r="R91" s="22">
        <f t="shared" si="33"/>
        <v>0</v>
      </c>
      <c r="S91" s="22">
        <f t="shared" si="33"/>
        <v>0</v>
      </c>
      <c r="T91" s="22">
        <f t="shared" si="33"/>
        <v>0</v>
      </c>
      <c r="U91" s="22">
        <f t="shared" si="33"/>
        <v>0</v>
      </c>
      <c r="V91" s="22">
        <f t="shared" si="33"/>
        <v>0</v>
      </c>
      <c r="W91" s="22">
        <f t="shared" si="33"/>
        <v>0</v>
      </c>
      <c r="X91" s="22">
        <f t="shared" si="33"/>
        <v>0</v>
      </c>
      <c r="Y91" s="22">
        <f t="shared" si="33"/>
        <v>0</v>
      </c>
      <c r="Z91" s="22">
        <f t="shared" si="33"/>
        <v>0</v>
      </c>
      <c r="AA91" s="22">
        <f t="shared" si="33"/>
        <v>0</v>
      </c>
      <c r="AB91" s="22">
        <f t="shared" si="33"/>
        <v>0</v>
      </c>
      <c r="AC91" s="22">
        <f t="shared" si="33"/>
        <v>0</v>
      </c>
      <c r="AD91" s="22">
        <f t="shared" si="33"/>
        <v>0</v>
      </c>
    </row>
    <row r="92" ht="15.75" customHeight="1">
      <c r="A92" s="5" t="s">
        <v>101</v>
      </c>
      <c r="B92" s="5"/>
      <c r="C92" s="5"/>
      <c r="D92" s="5">
        <v>1.0</v>
      </c>
      <c r="E92" s="22">
        <v>0.0</v>
      </c>
      <c r="F92" s="22">
        <v>0.0</v>
      </c>
      <c r="G92" s="22">
        <v>0.0</v>
      </c>
      <c r="H92" s="22">
        <v>0.0</v>
      </c>
      <c r="I92" s="22">
        <v>0.0</v>
      </c>
      <c r="J92" s="22">
        <v>0.0</v>
      </c>
      <c r="K92" s="22">
        <v>0.0</v>
      </c>
      <c r="L92" s="22">
        <v>0.0</v>
      </c>
      <c r="M92" s="22">
        <v>0.0</v>
      </c>
      <c r="N92" s="22">
        <v>0.0</v>
      </c>
      <c r="O92" s="22">
        <v>0.0</v>
      </c>
      <c r="P92" s="22">
        <v>0.0</v>
      </c>
      <c r="Q92" s="22">
        <v>0.0</v>
      </c>
      <c r="R92" s="22">
        <v>0.0</v>
      </c>
      <c r="S92" s="22">
        <v>0.0</v>
      </c>
      <c r="T92" s="22">
        <v>0.0</v>
      </c>
      <c r="U92" s="22">
        <v>0.0</v>
      </c>
      <c r="V92" s="22">
        <v>0.0</v>
      </c>
      <c r="W92" s="22">
        <v>0.0</v>
      </c>
      <c r="X92" s="22">
        <v>0.0</v>
      </c>
      <c r="Y92" s="22">
        <v>0.0</v>
      </c>
      <c r="Z92" s="22">
        <v>0.0</v>
      </c>
      <c r="AA92" s="22">
        <v>0.0</v>
      </c>
      <c r="AB92" s="22">
        <v>0.0</v>
      </c>
      <c r="AC92" s="22">
        <v>0.0</v>
      </c>
      <c r="AD92" s="22">
        <v>0.0</v>
      </c>
    </row>
    <row r="93" ht="15.75" customHeight="1">
      <c r="A93" s="5" t="s">
        <v>103</v>
      </c>
      <c r="B93" s="5"/>
      <c r="C93" s="5"/>
      <c r="D93" s="5">
        <v>1.0</v>
      </c>
      <c r="E93" s="22">
        <f t="shared" ref="E93:AD93" si="34">E39/$D39</f>
        <v>1.173045836</v>
      </c>
      <c r="F93" s="22">
        <f t="shared" si="34"/>
        <v>1.066368926</v>
      </c>
      <c r="G93" s="22">
        <f t="shared" si="34"/>
        <v>0.9557348231</v>
      </c>
      <c r="H93" s="22">
        <f t="shared" si="34"/>
        <v>0.9294698366</v>
      </c>
      <c r="I93" s="22">
        <f t="shared" si="34"/>
        <v>0.8833784466</v>
      </c>
      <c r="J93" s="22">
        <f t="shared" si="34"/>
        <v>0.9092759462</v>
      </c>
      <c r="K93" s="22">
        <f t="shared" si="34"/>
        <v>0.84199657</v>
      </c>
      <c r="L93" s="22">
        <f t="shared" si="34"/>
        <v>0.1153358236</v>
      </c>
      <c r="M93" s="22">
        <f t="shared" si="34"/>
        <v>0.08019737554</v>
      </c>
      <c r="N93" s="22">
        <f t="shared" si="34"/>
        <v>0.07995965288</v>
      </c>
      <c r="O93" s="22">
        <f t="shared" si="34"/>
        <v>0.06856398788</v>
      </c>
      <c r="P93" s="22">
        <f t="shared" si="34"/>
        <v>0.06849733039</v>
      </c>
      <c r="Q93" s="22">
        <f t="shared" si="34"/>
        <v>0.01001073499</v>
      </c>
      <c r="R93" s="22">
        <f t="shared" si="34"/>
        <v>0.02105319901</v>
      </c>
      <c r="S93" s="22">
        <f t="shared" si="34"/>
        <v>0</v>
      </c>
      <c r="T93" s="22">
        <f t="shared" si="34"/>
        <v>0</v>
      </c>
      <c r="U93" s="22">
        <f t="shared" si="34"/>
        <v>0</v>
      </c>
      <c r="V93" s="22">
        <f t="shared" si="34"/>
        <v>0</v>
      </c>
      <c r="W93" s="22">
        <f t="shared" si="34"/>
        <v>0</v>
      </c>
      <c r="X93" s="22">
        <f t="shared" si="34"/>
        <v>0</v>
      </c>
      <c r="Y93" s="22">
        <f t="shared" si="34"/>
        <v>0</v>
      </c>
      <c r="Z93" s="22">
        <f t="shared" si="34"/>
        <v>0</v>
      </c>
      <c r="AA93" s="22">
        <f t="shared" si="34"/>
        <v>0</v>
      </c>
      <c r="AB93" s="22">
        <f t="shared" si="34"/>
        <v>0</v>
      </c>
      <c r="AC93" s="22">
        <f t="shared" si="34"/>
        <v>0</v>
      </c>
      <c r="AD93" s="22">
        <f t="shared" si="34"/>
        <v>0</v>
      </c>
    </row>
    <row r="94" ht="15.75" customHeight="1">
      <c r="A94" s="5" t="s">
        <v>104</v>
      </c>
      <c r="B94" s="5"/>
      <c r="C94" s="5"/>
      <c r="D94" s="5">
        <v>1.0</v>
      </c>
      <c r="E94" s="22">
        <f t="shared" ref="E94:AD94" si="35">E40/$D40</f>
        <v>0.9967522418</v>
      </c>
      <c r="F94" s="22">
        <f t="shared" si="35"/>
        <v>0.8687159479</v>
      </c>
      <c r="G94" s="22">
        <f t="shared" si="35"/>
        <v>0.6744516661</v>
      </c>
      <c r="H94" s="22">
        <f t="shared" si="35"/>
        <v>0.6700155105</v>
      </c>
      <c r="I94" s="22">
        <f t="shared" si="35"/>
        <v>0.6860960596</v>
      </c>
      <c r="J94" s="22">
        <f t="shared" si="35"/>
        <v>0.3994459003</v>
      </c>
      <c r="K94" s="22">
        <f t="shared" si="35"/>
        <v>0.3234114362</v>
      </c>
      <c r="L94" s="22">
        <f t="shared" si="35"/>
        <v>0.0006709643827</v>
      </c>
      <c r="M94" s="22">
        <f t="shared" si="35"/>
        <v>0.0006709643827</v>
      </c>
      <c r="N94" s="22">
        <f t="shared" si="35"/>
        <v>0.0006709643827</v>
      </c>
      <c r="O94" s="22">
        <f t="shared" si="35"/>
        <v>0.0006709643827</v>
      </c>
      <c r="P94" s="22">
        <f t="shared" si="35"/>
        <v>0.0006709643827</v>
      </c>
      <c r="Q94" s="22">
        <f t="shared" si="35"/>
        <v>0.0006709643827</v>
      </c>
      <c r="R94" s="22">
        <f t="shared" si="35"/>
        <v>0.0006709643827</v>
      </c>
      <c r="S94" s="22">
        <f t="shared" si="35"/>
        <v>0</v>
      </c>
      <c r="T94" s="22">
        <f t="shared" si="35"/>
        <v>0</v>
      </c>
      <c r="U94" s="22">
        <f t="shared" si="35"/>
        <v>0</v>
      </c>
      <c r="V94" s="22">
        <f t="shared" si="35"/>
        <v>0</v>
      </c>
      <c r="W94" s="22">
        <f t="shared" si="35"/>
        <v>0</v>
      </c>
      <c r="X94" s="22">
        <f t="shared" si="35"/>
        <v>0</v>
      </c>
      <c r="Y94" s="22">
        <f t="shared" si="35"/>
        <v>0</v>
      </c>
      <c r="Z94" s="22">
        <f t="shared" si="35"/>
        <v>0</v>
      </c>
      <c r="AA94" s="22">
        <f t="shared" si="35"/>
        <v>0</v>
      </c>
      <c r="AB94" s="22">
        <f t="shared" si="35"/>
        <v>0</v>
      </c>
      <c r="AC94" s="22">
        <f t="shared" si="35"/>
        <v>0</v>
      </c>
      <c r="AD94" s="22">
        <f t="shared" si="35"/>
        <v>0</v>
      </c>
    </row>
    <row r="95" ht="15.75" customHeight="1">
      <c r="A95" s="5" t="s">
        <v>105</v>
      </c>
      <c r="B95" s="5"/>
      <c r="C95" s="5"/>
      <c r="D95" s="5">
        <v>1.0</v>
      </c>
      <c r="E95" s="22">
        <f t="shared" ref="E95:AD95" si="36">E41/$D41</f>
        <v>1.000819097</v>
      </c>
      <c r="F95" s="22">
        <f t="shared" si="36"/>
        <v>0.8235681478</v>
      </c>
      <c r="G95" s="22">
        <f t="shared" si="36"/>
        <v>0.6154772047</v>
      </c>
      <c r="H95" s="22">
        <f t="shared" si="36"/>
        <v>0.4895091948</v>
      </c>
      <c r="I95" s="22">
        <f t="shared" si="36"/>
        <v>0.457381776</v>
      </c>
      <c r="J95" s="22">
        <f t="shared" si="36"/>
        <v>0.4204105693</v>
      </c>
      <c r="K95" s="22">
        <f t="shared" si="36"/>
        <v>0.3708950549</v>
      </c>
      <c r="L95" s="22">
        <f t="shared" si="36"/>
        <v>0.02145739789</v>
      </c>
      <c r="M95" s="22">
        <f t="shared" si="36"/>
        <v>0.02151124006</v>
      </c>
      <c r="N95" s="22">
        <f t="shared" si="36"/>
        <v>0.02079499736</v>
      </c>
      <c r="O95" s="22">
        <f t="shared" si="36"/>
        <v>0.02082712148</v>
      </c>
      <c r="P95" s="22">
        <f t="shared" si="36"/>
        <v>0.02085096842</v>
      </c>
      <c r="Q95" s="22">
        <f t="shared" si="36"/>
        <v>0.02086624734</v>
      </c>
      <c r="R95" s="22">
        <f t="shared" si="36"/>
        <v>0.02087920427</v>
      </c>
      <c r="S95" s="22">
        <f t="shared" si="36"/>
        <v>0.02089005614</v>
      </c>
      <c r="T95" s="22">
        <f t="shared" si="36"/>
        <v>0.02090024527</v>
      </c>
      <c r="U95" s="22">
        <f t="shared" si="36"/>
        <v>0.0209074425</v>
      </c>
      <c r="V95" s="22">
        <f t="shared" si="36"/>
        <v>0.01841806523</v>
      </c>
      <c r="W95" s="22">
        <f t="shared" si="36"/>
        <v>0.01842174848</v>
      </c>
      <c r="X95" s="22">
        <f t="shared" si="36"/>
        <v>0.01534128741</v>
      </c>
      <c r="Y95" s="22">
        <f t="shared" si="36"/>
        <v>0.007652667308</v>
      </c>
      <c r="Z95" s="22">
        <f t="shared" si="36"/>
        <v>0.01674307789</v>
      </c>
      <c r="AA95" s="22">
        <f t="shared" si="36"/>
        <v>0.007443831925</v>
      </c>
      <c r="AB95" s="22">
        <f t="shared" si="36"/>
        <v>0.007444708037</v>
      </c>
      <c r="AC95" s="22">
        <f t="shared" si="36"/>
        <v>0.007445474487</v>
      </c>
      <c r="AD95" s="22">
        <f t="shared" si="36"/>
        <v>0.007446106241</v>
      </c>
    </row>
    <row r="96" ht="15.75" customHeight="1">
      <c r="A96" s="5" t="s">
        <v>106</v>
      </c>
      <c r="B96" s="5"/>
      <c r="C96" s="5"/>
      <c r="D96" s="5">
        <v>1.0</v>
      </c>
      <c r="E96" s="22">
        <f t="shared" ref="E96:AD96" si="37">E42/$D42</f>
        <v>0.7989154338</v>
      </c>
      <c r="F96" s="22">
        <f t="shared" si="37"/>
        <v>0.924168477</v>
      </c>
      <c r="G96" s="22">
        <f t="shared" si="37"/>
        <v>0.6932184525</v>
      </c>
      <c r="H96" s="22">
        <f t="shared" si="37"/>
        <v>0.625776486</v>
      </c>
      <c r="I96" s="22">
        <f t="shared" si="37"/>
        <v>0.5812586588</v>
      </c>
      <c r="J96" s="22">
        <f t="shared" si="37"/>
        <v>0.3808912734</v>
      </c>
      <c r="K96" s="22">
        <f t="shared" si="37"/>
        <v>0.4010432495</v>
      </c>
      <c r="L96" s="22">
        <f t="shared" si="37"/>
        <v>0.0001324365471</v>
      </c>
      <c r="M96" s="22">
        <f t="shared" si="37"/>
        <v>0.0001324365471</v>
      </c>
      <c r="N96" s="22">
        <f t="shared" si="37"/>
        <v>0.0001324365471</v>
      </c>
      <c r="O96" s="22">
        <f t="shared" si="37"/>
        <v>0.0001324365471</v>
      </c>
      <c r="P96" s="22">
        <f t="shared" si="37"/>
        <v>0.0001184437119</v>
      </c>
      <c r="Q96" s="22">
        <f t="shared" si="37"/>
        <v>0.0001101764685</v>
      </c>
      <c r="R96" s="22">
        <f t="shared" si="37"/>
        <v>0.0001101764685</v>
      </c>
      <c r="S96" s="22">
        <f t="shared" si="37"/>
        <v>0</v>
      </c>
      <c r="T96" s="22">
        <f t="shared" si="37"/>
        <v>0</v>
      </c>
      <c r="U96" s="22">
        <f t="shared" si="37"/>
        <v>0</v>
      </c>
      <c r="V96" s="22">
        <f t="shared" si="37"/>
        <v>0</v>
      </c>
      <c r="W96" s="22">
        <f t="shared" si="37"/>
        <v>0</v>
      </c>
      <c r="X96" s="22">
        <f t="shared" si="37"/>
        <v>0</v>
      </c>
      <c r="Y96" s="22">
        <f t="shared" si="37"/>
        <v>0</v>
      </c>
      <c r="Z96" s="22">
        <f t="shared" si="37"/>
        <v>0</v>
      </c>
      <c r="AA96" s="22">
        <f t="shared" si="37"/>
        <v>0</v>
      </c>
      <c r="AB96" s="22">
        <f t="shared" si="37"/>
        <v>0</v>
      </c>
      <c r="AC96" s="22">
        <f t="shared" si="37"/>
        <v>0</v>
      </c>
      <c r="AD96" s="22">
        <f t="shared" si="37"/>
        <v>0</v>
      </c>
    </row>
    <row r="97" ht="15.75" customHeight="1">
      <c r="A97" s="5" t="s">
        <v>107</v>
      </c>
      <c r="B97" s="5"/>
      <c r="C97" s="5"/>
      <c r="D97" s="5">
        <v>1.0</v>
      </c>
      <c r="E97" s="22">
        <f t="shared" ref="E97:AD97" si="38">E43/$D43</f>
        <v>0.851174394</v>
      </c>
      <c r="F97" s="22">
        <f t="shared" si="38"/>
        <v>0.1030237862</v>
      </c>
      <c r="G97" s="22">
        <f t="shared" si="38"/>
        <v>0.1047968284</v>
      </c>
      <c r="H97" s="22">
        <f t="shared" si="38"/>
        <v>0.1065528166</v>
      </c>
      <c r="I97" s="22">
        <f t="shared" si="38"/>
        <v>0.1111105814</v>
      </c>
      <c r="J97" s="22">
        <f t="shared" si="38"/>
        <v>0.2118691911</v>
      </c>
      <c r="K97" s="22">
        <f t="shared" si="38"/>
        <v>0</v>
      </c>
      <c r="L97" s="22">
        <f t="shared" si="38"/>
        <v>0</v>
      </c>
      <c r="M97" s="22">
        <f t="shared" si="38"/>
        <v>0</v>
      </c>
      <c r="N97" s="22">
        <f t="shared" si="38"/>
        <v>0</v>
      </c>
      <c r="O97" s="22">
        <f t="shared" si="38"/>
        <v>0</v>
      </c>
      <c r="P97" s="22">
        <f t="shared" si="38"/>
        <v>0</v>
      </c>
      <c r="Q97" s="22">
        <f t="shared" si="38"/>
        <v>0</v>
      </c>
      <c r="R97" s="22">
        <f t="shared" si="38"/>
        <v>0</v>
      </c>
      <c r="S97" s="22">
        <f t="shared" si="38"/>
        <v>0</v>
      </c>
      <c r="T97" s="22">
        <f t="shared" si="38"/>
        <v>0</v>
      </c>
      <c r="U97" s="22">
        <f t="shared" si="38"/>
        <v>0</v>
      </c>
      <c r="V97" s="22">
        <f t="shared" si="38"/>
        <v>0</v>
      </c>
      <c r="W97" s="22">
        <f t="shared" si="38"/>
        <v>0</v>
      </c>
      <c r="X97" s="22">
        <f t="shared" si="38"/>
        <v>0</v>
      </c>
      <c r="Y97" s="22">
        <f t="shared" si="38"/>
        <v>0</v>
      </c>
      <c r="Z97" s="22">
        <f t="shared" si="38"/>
        <v>0</v>
      </c>
      <c r="AA97" s="22">
        <f t="shared" si="38"/>
        <v>0</v>
      </c>
      <c r="AB97" s="22">
        <f t="shared" si="38"/>
        <v>0</v>
      </c>
      <c r="AC97" s="22">
        <f t="shared" si="38"/>
        <v>0</v>
      </c>
      <c r="AD97" s="22">
        <f t="shared" si="38"/>
        <v>0</v>
      </c>
    </row>
    <row r="98" ht="15.75" customHeight="1">
      <c r="A98" s="5" t="s">
        <v>108</v>
      </c>
      <c r="B98" s="5"/>
      <c r="C98" s="5"/>
      <c r="D98" s="5">
        <v>1.0</v>
      </c>
      <c r="E98" s="22">
        <f t="shared" ref="E98:AD98" si="39">E44/$D44</f>
        <v>1.321718176</v>
      </c>
      <c r="F98" s="22">
        <f t="shared" si="39"/>
        <v>1.93198881</v>
      </c>
      <c r="G98" s="22">
        <f t="shared" si="39"/>
        <v>1.864848409</v>
      </c>
      <c r="H98" s="22">
        <f t="shared" si="39"/>
        <v>1.55920613</v>
      </c>
      <c r="I98" s="22">
        <f t="shared" si="39"/>
        <v>1.266785599</v>
      </c>
      <c r="J98" s="22">
        <f t="shared" si="39"/>
        <v>1.140652453</v>
      </c>
      <c r="K98" s="22">
        <f t="shared" si="39"/>
        <v>0.8966549052</v>
      </c>
      <c r="L98" s="22">
        <f t="shared" si="39"/>
        <v>0.09862764009</v>
      </c>
      <c r="M98" s="22">
        <f t="shared" si="39"/>
        <v>0.0982794182</v>
      </c>
      <c r="N98" s="22">
        <f t="shared" si="39"/>
        <v>0.09797995954</v>
      </c>
      <c r="O98" s="22">
        <f t="shared" si="39"/>
        <v>0.09807333257</v>
      </c>
      <c r="P98" s="22">
        <f t="shared" si="39"/>
        <v>0.05297074904</v>
      </c>
      <c r="Q98" s="22">
        <f t="shared" si="39"/>
        <v>0.004376831804</v>
      </c>
      <c r="R98" s="22">
        <f t="shared" si="39"/>
        <v>0.004603755876</v>
      </c>
      <c r="S98" s="22">
        <f t="shared" si="39"/>
        <v>0</v>
      </c>
      <c r="T98" s="22">
        <f t="shared" si="39"/>
        <v>0</v>
      </c>
      <c r="U98" s="22">
        <f t="shared" si="39"/>
        <v>0</v>
      </c>
      <c r="V98" s="22">
        <f t="shared" si="39"/>
        <v>0</v>
      </c>
      <c r="W98" s="22">
        <f t="shared" si="39"/>
        <v>0</v>
      </c>
      <c r="X98" s="22">
        <f t="shared" si="39"/>
        <v>0</v>
      </c>
      <c r="Y98" s="22">
        <f t="shared" si="39"/>
        <v>0</v>
      </c>
      <c r="Z98" s="22">
        <f t="shared" si="39"/>
        <v>0</v>
      </c>
      <c r="AA98" s="22">
        <f t="shared" si="39"/>
        <v>0</v>
      </c>
      <c r="AB98" s="22">
        <f t="shared" si="39"/>
        <v>0</v>
      </c>
      <c r="AC98" s="22">
        <f t="shared" si="39"/>
        <v>0</v>
      </c>
      <c r="AD98" s="22">
        <f t="shared" si="39"/>
        <v>0</v>
      </c>
    </row>
    <row r="99" ht="15.75" customHeight="1">
      <c r="A99" s="5" t="s">
        <v>109</v>
      </c>
      <c r="B99" s="5"/>
      <c r="C99" s="5"/>
      <c r="D99" s="5">
        <v>1.0</v>
      </c>
      <c r="E99" s="22">
        <f t="shared" ref="E99:AD99" si="40">E45/$D45</f>
        <v>1.022171412</v>
      </c>
      <c r="F99" s="22">
        <f t="shared" si="40"/>
        <v>0</v>
      </c>
      <c r="G99" s="22">
        <f t="shared" si="40"/>
        <v>0</v>
      </c>
      <c r="H99" s="22">
        <f t="shared" si="40"/>
        <v>0</v>
      </c>
      <c r="I99" s="22">
        <f t="shared" si="40"/>
        <v>0</v>
      </c>
      <c r="J99" s="22">
        <f t="shared" si="40"/>
        <v>0</v>
      </c>
      <c r="K99" s="22">
        <f t="shared" si="40"/>
        <v>0</v>
      </c>
      <c r="L99" s="22">
        <f t="shared" si="40"/>
        <v>0</v>
      </c>
      <c r="M99" s="22">
        <f t="shared" si="40"/>
        <v>0</v>
      </c>
      <c r="N99" s="22">
        <f t="shared" si="40"/>
        <v>0</v>
      </c>
      <c r="O99" s="22">
        <f t="shared" si="40"/>
        <v>0</v>
      </c>
      <c r="P99" s="22">
        <f t="shared" si="40"/>
        <v>0</v>
      </c>
      <c r="Q99" s="22">
        <f t="shared" si="40"/>
        <v>0</v>
      </c>
      <c r="R99" s="22">
        <f t="shared" si="40"/>
        <v>0</v>
      </c>
      <c r="S99" s="22">
        <f t="shared" si="40"/>
        <v>0</v>
      </c>
      <c r="T99" s="22">
        <f t="shared" si="40"/>
        <v>0</v>
      </c>
      <c r="U99" s="22">
        <f t="shared" si="40"/>
        <v>0</v>
      </c>
      <c r="V99" s="22">
        <f t="shared" si="40"/>
        <v>0</v>
      </c>
      <c r="W99" s="22">
        <f t="shared" si="40"/>
        <v>0</v>
      </c>
      <c r="X99" s="22">
        <f t="shared" si="40"/>
        <v>0</v>
      </c>
      <c r="Y99" s="22">
        <f t="shared" si="40"/>
        <v>0</v>
      </c>
      <c r="Z99" s="22">
        <f t="shared" si="40"/>
        <v>0</v>
      </c>
      <c r="AA99" s="22">
        <f t="shared" si="40"/>
        <v>0</v>
      </c>
      <c r="AB99" s="22">
        <f t="shared" si="40"/>
        <v>0</v>
      </c>
      <c r="AC99" s="22">
        <f t="shared" si="40"/>
        <v>0</v>
      </c>
      <c r="AD99" s="22">
        <f t="shared" si="40"/>
        <v>0</v>
      </c>
    </row>
    <row r="100" ht="15.75" customHeight="1">
      <c r="A100" s="5" t="s">
        <v>110</v>
      </c>
      <c r="B100" s="5"/>
      <c r="C100" s="5"/>
      <c r="D100" s="5">
        <v>1.0</v>
      </c>
      <c r="E100" s="22">
        <f t="shared" ref="E100:AD100" si="41">E46/$D46</f>
        <v>1.173045836</v>
      </c>
      <c r="F100" s="22">
        <f t="shared" si="41"/>
        <v>1.066368926</v>
      </c>
      <c r="G100" s="22">
        <f t="shared" si="41"/>
        <v>0.9557348231</v>
      </c>
      <c r="H100" s="22">
        <f t="shared" si="41"/>
        <v>0.9294698366</v>
      </c>
      <c r="I100" s="22">
        <f t="shared" si="41"/>
        <v>0.8833784466</v>
      </c>
      <c r="J100" s="22">
        <f t="shared" si="41"/>
        <v>0.9092759462</v>
      </c>
      <c r="K100" s="22">
        <f t="shared" si="41"/>
        <v>0.84199657</v>
      </c>
      <c r="L100" s="22">
        <f t="shared" si="41"/>
        <v>0.1153358236</v>
      </c>
      <c r="M100" s="22">
        <f t="shared" si="41"/>
        <v>0.08019737554</v>
      </c>
      <c r="N100" s="22">
        <f t="shared" si="41"/>
        <v>0.07995965288</v>
      </c>
      <c r="O100" s="22">
        <f t="shared" si="41"/>
        <v>0.06856398788</v>
      </c>
      <c r="P100" s="22">
        <f t="shared" si="41"/>
        <v>0.06849733039</v>
      </c>
      <c r="Q100" s="22">
        <f t="shared" si="41"/>
        <v>0.01001073499</v>
      </c>
      <c r="R100" s="22">
        <f t="shared" si="41"/>
        <v>0.02105319901</v>
      </c>
      <c r="S100" s="22">
        <f t="shared" si="41"/>
        <v>0</v>
      </c>
      <c r="T100" s="22">
        <f t="shared" si="41"/>
        <v>0</v>
      </c>
      <c r="U100" s="22">
        <f t="shared" si="41"/>
        <v>0</v>
      </c>
      <c r="V100" s="22">
        <f t="shared" si="41"/>
        <v>0</v>
      </c>
      <c r="W100" s="22">
        <f t="shared" si="41"/>
        <v>0</v>
      </c>
      <c r="X100" s="22">
        <f t="shared" si="41"/>
        <v>0</v>
      </c>
      <c r="Y100" s="22">
        <f t="shared" si="41"/>
        <v>0</v>
      </c>
      <c r="Z100" s="22">
        <f t="shared" si="41"/>
        <v>0</v>
      </c>
      <c r="AA100" s="22">
        <f t="shared" si="41"/>
        <v>0</v>
      </c>
      <c r="AB100" s="22">
        <f t="shared" si="41"/>
        <v>0</v>
      </c>
      <c r="AC100" s="22">
        <f t="shared" si="41"/>
        <v>0</v>
      </c>
      <c r="AD100" s="22">
        <f t="shared" si="41"/>
        <v>0</v>
      </c>
    </row>
    <row r="101" ht="15.75" customHeight="1">
      <c r="A101" s="5" t="s">
        <v>111</v>
      </c>
      <c r="B101" s="5"/>
      <c r="C101" s="5"/>
      <c r="D101" s="5">
        <v>1.0</v>
      </c>
      <c r="E101" s="22">
        <f t="shared" ref="E101:AD101" si="42">E47/$D47</f>
        <v>0.9967522418</v>
      </c>
      <c r="F101" s="22">
        <f t="shared" si="42"/>
        <v>0.8687159479</v>
      </c>
      <c r="G101" s="22">
        <f t="shared" si="42"/>
        <v>0.6744516661</v>
      </c>
      <c r="H101" s="22">
        <f t="shared" si="42"/>
        <v>0.6700155105</v>
      </c>
      <c r="I101" s="22">
        <f t="shared" si="42"/>
        <v>0.6860960596</v>
      </c>
      <c r="J101" s="22">
        <f t="shared" si="42"/>
        <v>0.3994459003</v>
      </c>
      <c r="K101" s="22">
        <f t="shared" si="42"/>
        <v>0.3234114362</v>
      </c>
      <c r="L101" s="22">
        <f t="shared" si="42"/>
        <v>0.0006709643827</v>
      </c>
      <c r="M101" s="22">
        <f t="shared" si="42"/>
        <v>0.0006709643827</v>
      </c>
      <c r="N101" s="22">
        <f t="shared" si="42"/>
        <v>0.0006709643827</v>
      </c>
      <c r="O101" s="22">
        <f t="shared" si="42"/>
        <v>0.0006709643827</v>
      </c>
      <c r="P101" s="22">
        <f t="shared" si="42"/>
        <v>0.0006709643827</v>
      </c>
      <c r="Q101" s="22">
        <f t="shared" si="42"/>
        <v>0.0006709643827</v>
      </c>
      <c r="R101" s="22">
        <f t="shared" si="42"/>
        <v>0.0006709643827</v>
      </c>
      <c r="S101" s="22">
        <f t="shared" si="42"/>
        <v>0</v>
      </c>
      <c r="T101" s="22">
        <f t="shared" si="42"/>
        <v>0</v>
      </c>
      <c r="U101" s="22">
        <f t="shared" si="42"/>
        <v>0</v>
      </c>
      <c r="V101" s="22">
        <f t="shared" si="42"/>
        <v>0</v>
      </c>
      <c r="W101" s="22">
        <f t="shared" si="42"/>
        <v>0</v>
      </c>
      <c r="X101" s="22">
        <f t="shared" si="42"/>
        <v>0</v>
      </c>
      <c r="Y101" s="22">
        <f t="shared" si="42"/>
        <v>0</v>
      </c>
      <c r="Z101" s="22">
        <f t="shared" si="42"/>
        <v>0</v>
      </c>
      <c r="AA101" s="22">
        <f t="shared" si="42"/>
        <v>0</v>
      </c>
      <c r="AB101" s="22">
        <f t="shared" si="42"/>
        <v>0</v>
      </c>
      <c r="AC101" s="22">
        <f t="shared" si="42"/>
        <v>0</v>
      </c>
      <c r="AD101" s="22">
        <f t="shared" si="42"/>
        <v>0</v>
      </c>
    </row>
    <row r="102" ht="15.75" customHeight="1">
      <c r="A102" s="5" t="s">
        <v>112</v>
      </c>
      <c r="B102" s="5"/>
      <c r="C102" s="5"/>
      <c r="D102" s="5">
        <v>1.0</v>
      </c>
      <c r="E102" s="22">
        <f t="shared" ref="E102:AD102" si="43">E48/$D48</f>
        <v>1.027608804</v>
      </c>
      <c r="F102" s="22">
        <f t="shared" si="43"/>
        <v>1.004019951</v>
      </c>
      <c r="G102" s="22">
        <f t="shared" si="43"/>
        <v>0.7336663449</v>
      </c>
      <c r="H102" s="22">
        <f t="shared" si="43"/>
        <v>0.6942771683</v>
      </c>
      <c r="I102" s="22">
        <f t="shared" si="43"/>
        <v>0.5952444955</v>
      </c>
      <c r="J102" s="22">
        <f t="shared" si="43"/>
        <v>0.6220721871</v>
      </c>
      <c r="K102" s="22">
        <f t="shared" si="43"/>
        <v>0.5988935247</v>
      </c>
      <c r="L102" s="22">
        <f t="shared" si="43"/>
        <v>0.0446301486</v>
      </c>
      <c r="M102" s="22">
        <f t="shared" si="43"/>
        <v>0.04470011501</v>
      </c>
      <c r="N102" s="22">
        <f t="shared" si="43"/>
        <v>0.04181640494</v>
      </c>
      <c r="O102" s="22">
        <f t="shared" si="43"/>
        <v>0.04116706875</v>
      </c>
      <c r="P102" s="22">
        <f t="shared" si="43"/>
        <v>0.03675762026</v>
      </c>
      <c r="Q102" s="22">
        <f t="shared" si="43"/>
        <v>0.03983865738</v>
      </c>
      <c r="R102" s="22">
        <f t="shared" si="43"/>
        <v>0.03928734391</v>
      </c>
      <c r="S102" s="22">
        <f t="shared" si="43"/>
        <v>0</v>
      </c>
      <c r="T102" s="22">
        <f t="shared" si="43"/>
        <v>0</v>
      </c>
      <c r="U102" s="22">
        <f t="shared" si="43"/>
        <v>0</v>
      </c>
      <c r="V102" s="22">
        <f t="shared" si="43"/>
        <v>0</v>
      </c>
      <c r="W102" s="22">
        <f t="shared" si="43"/>
        <v>0</v>
      </c>
      <c r="X102" s="22">
        <f t="shared" si="43"/>
        <v>0</v>
      </c>
      <c r="Y102" s="22">
        <f t="shared" si="43"/>
        <v>0</v>
      </c>
      <c r="Z102" s="22">
        <f t="shared" si="43"/>
        <v>0</v>
      </c>
      <c r="AA102" s="22">
        <f t="shared" si="43"/>
        <v>0</v>
      </c>
      <c r="AB102" s="22">
        <f t="shared" si="43"/>
        <v>0</v>
      </c>
      <c r="AC102" s="22">
        <f t="shared" si="43"/>
        <v>0</v>
      </c>
      <c r="AD102" s="22">
        <f t="shared" si="43"/>
        <v>0</v>
      </c>
    </row>
    <row r="103" ht="15.75" customHeight="1">
      <c r="A103" s="5" t="s">
        <v>113</v>
      </c>
      <c r="B103" s="5"/>
      <c r="C103" s="5"/>
      <c r="D103" s="5">
        <v>1.0</v>
      </c>
      <c r="E103" s="22">
        <f t="shared" ref="E103:AD103" si="44">E49/$D49</f>
        <v>0.9344569542</v>
      </c>
      <c r="F103" s="22">
        <f t="shared" si="44"/>
        <v>0.6303722808</v>
      </c>
      <c r="G103" s="22">
        <f t="shared" si="44"/>
        <v>0.5855369638</v>
      </c>
      <c r="H103" s="22">
        <f t="shared" si="44"/>
        <v>0.7531433879</v>
      </c>
      <c r="I103" s="22">
        <f t="shared" si="44"/>
        <v>0.8129772996</v>
      </c>
      <c r="J103" s="22">
        <f t="shared" si="44"/>
        <v>0.5422428931</v>
      </c>
      <c r="K103" s="22">
        <f t="shared" si="44"/>
        <v>0.539631682</v>
      </c>
      <c r="L103" s="22">
        <f t="shared" si="44"/>
        <v>0.07213773649</v>
      </c>
      <c r="M103" s="22">
        <f t="shared" si="44"/>
        <v>0.07222825289</v>
      </c>
      <c r="N103" s="22">
        <f t="shared" si="44"/>
        <v>0.07231658999</v>
      </c>
      <c r="O103" s="22">
        <f t="shared" si="44"/>
        <v>0.07238733607</v>
      </c>
      <c r="P103" s="22">
        <f t="shared" si="44"/>
        <v>0.07244649049</v>
      </c>
      <c r="Q103" s="22">
        <f t="shared" si="44"/>
        <v>0.07249112872</v>
      </c>
      <c r="R103" s="22">
        <f t="shared" si="44"/>
        <v>0.07253202204</v>
      </c>
      <c r="S103" s="22">
        <f t="shared" si="44"/>
        <v>0.07257106797</v>
      </c>
      <c r="T103" s="22">
        <f t="shared" si="44"/>
        <v>0.07261157929</v>
      </c>
      <c r="U103" s="22">
        <f t="shared" si="44"/>
        <v>0.07264631669</v>
      </c>
      <c r="V103" s="22">
        <f t="shared" si="44"/>
        <v>0.07267816088</v>
      </c>
      <c r="W103" s="22">
        <f t="shared" si="44"/>
        <v>0.07270664218</v>
      </c>
      <c r="X103" s="22">
        <f t="shared" si="44"/>
        <v>0.03060554498</v>
      </c>
      <c r="Y103" s="22">
        <f t="shared" si="44"/>
        <v>0.03229695055</v>
      </c>
      <c r="Z103" s="22">
        <f t="shared" si="44"/>
        <v>0</v>
      </c>
      <c r="AA103" s="22">
        <f t="shared" si="44"/>
        <v>0</v>
      </c>
      <c r="AB103" s="22">
        <f t="shared" si="44"/>
        <v>0</v>
      </c>
      <c r="AC103" s="22">
        <f t="shared" si="44"/>
        <v>0</v>
      </c>
      <c r="AD103" s="22">
        <f t="shared" si="44"/>
        <v>0</v>
      </c>
    </row>
    <row r="104" ht="15.75" customHeight="1">
      <c r="A104" s="5" t="s">
        <v>114</v>
      </c>
      <c r="B104" s="5"/>
      <c r="C104" s="5"/>
      <c r="D104" s="5">
        <v>1.0</v>
      </c>
      <c r="E104" s="22">
        <f t="shared" ref="E104:AD104" si="45">E50/$D50</f>
        <v>0.9466862663</v>
      </c>
      <c r="F104" s="22">
        <f t="shared" si="45"/>
        <v>0.7295249424</v>
      </c>
      <c r="G104" s="22">
        <f t="shared" si="45"/>
        <v>0.6076027304</v>
      </c>
      <c r="H104" s="22">
        <f t="shared" si="45"/>
        <v>0.5661319278</v>
      </c>
      <c r="I104" s="22">
        <f t="shared" si="45"/>
        <v>0.6481808469</v>
      </c>
      <c r="J104" s="22">
        <f t="shared" si="45"/>
        <v>0.531755736</v>
      </c>
      <c r="K104" s="22">
        <f t="shared" si="45"/>
        <v>0.4983303362</v>
      </c>
      <c r="L104" s="22">
        <f t="shared" si="45"/>
        <v>0</v>
      </c>
      <c r="M104" s="22">
        <f t="shared" si="45"/>
        <v>0</v>
      </c>
      <c r="N104" s="22">
        <f t="shared" si="45"/>
        <v>0</v>
      </c>
      <c r="O104" s="22">
        <f t="shared" si="45"/>
        <v>0</v>
      </c>
      <c r="P104" s="22">
        <f t="shared" si="45"/>
        <v>0</v>
      </c>
      <c r="Q104" s="22">
        <f t="shared" si="45"/>
        <v>0</v>
      </c>
      <c r="R104" s="22">
        <f t="shared" si="45"/>
        <v>0</v>
      </c>
      <c r="S104" s="22">
        <f t="shared" si="45"/>
        <v>0</v>
      </c>
      <c r="T104" s="22">
        <f t="shared" si="45"/>
        <v>0</v>
      </c>
      <c r="U104" s="22">
        <f t="shared" si="45"/>
        <v>0</v>
      </c>
      <c r="V104" s="22">
        <f t="shared" si="45"/>
        <v>0</v>
      </c>
      <c r="W104" s="22">
        <f t="shared" si="45"/>
        <v>0</v>
      </c>
      <c r="X104" s="22">
        <f t="shared" si="45"/>
        <v>0</v>
      </c>
      <c r="Y104" s="22">
        <f t="shared" si="45"/>
        <v>0</v>
      </c>
      <c r="Z104" s="22">
        <f t="shared" si="45"/>
        <v>0</v>
      </c>
      <c r="AA104" s="22">
        <f t="shared" si="45"/>
        <v>0</v>
      </c>
      <c r="AB104" s="22">
        <f t="shared" si="45"/>
        <v>0</v>
      </c>
      <c r="AC104" s="22">
        <f t="shared" si="45"/>
        <v>0</v>
      </c>
      <c r="AD104" s="22">
        <f t="shared" si="45"/>
        <v>0</v>
      </c>
    </row>
    <row r="105" ht="15.75" customHeight="1">
      <c r="A105" s="5" t="s">
        <v>115</v>
      </c>
      <c r="B105" s="5"/>
      <c r="C105" s="5"/>
      <c r="D105" s="5">
        <v>1.0</v>
      </c>
      <c r="E105" s="22">
        <f t="shared" ref="E105:AD105" si="46">E51/$D51</f>
        <v>1.022171412</v>
      </c>
      <c r="F105" s="22">
        <f t="shared" si="46"/>
        <v>0</v>
      </c>
      <c r="G105" s="22">
        <f t="shared" si="46"/>
        <v>0</v>
      </c>
      <c r="H105" s="22">
        <f t="shared" si="46"/>
        <v>0</v>
      </c>
      <c r="I105" s="22">
        <f t="shared" si="46"/>
        <v>0</v>
      </c>
      <c r="J105" s="22">
        <f t="shared" si="46"/>
        <v>0</v>
      </c>
      <c r="K105" s="22">
        <f t="shared" si="46"/>
        <v>0</v>
      </c>
      <c r="L105" s="22">
        <f t="shared" si="46"/>
        <v>0</v>
      </c>
      <c r="M105" s="22">
        <f t="shared" si="46"/>
        <v>0</v>
      </c>
      <c r="N105" s="22">
        <f t="shared" si="46"/>
        <v>0</v>
      </c>
      <c r="O105" s="22">
        <f t="shared" si="46"/>
        <v>0</v>
      </c>
      <c r="P105" s="22">
        <f t="shared" si="46"/>
        <v>0</v>
      </c>
      <c r="Q105" s="22">
        <f t="shared" si="46"/>
        <v>0</v>
      </c>
      <c r="R105" s="22">
        <f t="shared" si="46"/>
        <v>0</v>
      </c>
      <c r="S105" s="22">
        <f t="shared" si="46"/>
        <v>0</v>
      </c>
      <c r="T105" s="22">
        <f t="shared" si="46"/>
        <v>0</v>
      </c>
      <c r="U105" s="22">
        <f t="shared" si="46"/>
        <v>0</v>
      </c>
      <c r="V105" s="22">
        <f t="shared" si="46"/>
        <v>0</v>
      </c>
      <c r="W105" s="22">
        <f t="shared" si="46"/>
        <v>0</v>
      </c>
      <c r="X105" s="22">
        <f t="shared" si="46"/>
        <v>0</v>
      </c>
      <c r="Y105" s="22">
        <f t="shared" si="46"/>
        <v>0</v>
      </c>
      <c r="Z105" s="22">
        <f t="shared" si="46"/>
        <v>0</v>
      </c>
      <c r="AA105" s="22">
        <f t="shared" si="46"/>
        <v>0</v>
      </c>
      <c r="AB105" s="22">
        <f t="shared" si="46"/>
        <v>0</v>
      </c>
      <c r="AC105" s="22">
        <f t="shared" si="46"/>
        <v>0</v>
      </c>
      <c r="AD105" s="22">
        <f t="shared" si="46"/>
        <v>0</v>
      </c>
    </row>
    <row r="106" ht="15.75" customHeight="1">
      <c r="A106" s="5" t="s">
        <v>116</v>
      </c>
      <c r="B106" s="5"/>
      <c r="C106" s="5"/>
      <c r="D106" s="5">
        <v>1.0</v>
      </c>
      <c r="E106" s="22">
        <f t="shared" ref="E106:AD106" si="47">E52/$D52</f>
        <v>1.397037649</v>
      </c>
      <c r="F106" s="22">
        <f t="shared" si="47"/>
        <v>0</v>
      </c>
      <c r="G106" s="22">
        <f t="shared" si="47"/>
        <v>0</v>
      </c>
      <c r="H106" s="22">
        <f t="shared" si="47"/>
        <v>0</v>
      </c>
      <c r="I106" s="22">
        <f t="shared" si="47"/>
        <v>0.02805582875</v>
      </c>
      <c r="J106" s="22">
        <f t="shared" si="47"/>
        <v>0.2425802335</v>
      </c>
      <c r="K106" s="22">
        <f t="shared" si="47"/>
        <v>0</v>
      </c>
      <c r="L106" s="22">
        <f t="shared" si="47"/>
        <v>0</v>
      </c>
      <c r="M106" s="22">
        <f t="shared" si="47"/>
        <v>0</v>
      </c>
      <c r="N106" s="22">
        <f t="shared" si="47"/>
        <v>0</v>
      </c>
      <c r="O106" s="22">
        <f t="shared" si="47"/>
        <v>0</v>
      </c>
      <c r="P106" s="22">
        <f t="shared" si="47"/>
        <v>0</v>
      </c>
      <c r="Q106" s="22">
        <f t="shared" si="47"/>
        <v>0</v>
      </c>
      <c r="R106" s="22">
        <f t="shared" si="47"/>
        <v>0</v>
      </c>
      <c r="S106" s="22">
        <f t="shared" si="47"/>
        <v>0</v>
      </c>
      <c r="T106" s="22">
        <f t="shared" si="47"/>
        <v>0</v>
      </c>
      <c r="U106" s="22">
        <f t="shared" si="47"/>
        <v>0</v>
      </c>
      <c r="V106" s="22">
        <f t="shared" si="47"/>
        <v>0</v>
      </c>
      <c r="W106" s="22">
        <f t="shared" si="47"/>
        <v>0</v>
      </c>
      <c r="X106" s="22">
        <f t="shared" si="47"/>
        <v>0</v>
      </c>
      <c r="Y106" s="22">
        <f t="shared" si="47"/>
        <v>0</v>
      </c>
      <c r="Z106" s="22">
        <f t="shared" si="47"/>
        <v>0</v>
      </c>
      <c r="AA106" s="22">
        <f t="shared" si="47"/>
        <v>0</v>
      </c>
      <c r="AB106" s="22">
        <f t="shared" si="47"/>
        <v>0</v>
      </c>
      <c r="AC106" s="22">
        <f t="shared" si="47"/>
        <v>0</v>
      </c>
      <c r="AD106" s="22">
        <f t="shared" si="47"/>
        <v>0</v>
      </c>
    </row>
    <row r="107" ht="15.75" customHeight="1">
      <c r="A107" s="5" t="s">
        <v>117</v>
      </c>
      <c r="B107" s="5"/>
      <c r="C107" s="5"/>
      <c r="D107" s="5">
        <v>1.0</v>
      </c>
      <c r="E107" s="22">
        <f t="shared" ref="E107:AD107" si="48">E53/$D53</f>
        <v>0.851174394</v>
      </c>
      <c r="F107" s="22">
        <f t="shared" si="48"/>
        <v>0.1030237862</v>
      </c>
      <c r="G107" s="22">
        <f t="shared" si="48"/>
        <v>0.1047968284</v>
      </c>
      <c r="H107" s="22">
        <f t="shared" si="48"/>
        <v>0.1065528166</v>
      </c>
      <c r="I107" s="22">
        <f t="shared" si="48"/>
        <v>0.1111105814</v>
      </c>
      <c r="J107" s="22">
        <f t="shared" si="48"/>
        <v>0.2118691911</v>
      </c>
      <c r="K107" s="22">
        <f t="shared" si="48"/>
        <v>0</v>
      </c>
      <c r="L107" s="22">
        <f t="shared" si="48"/>
        <v>0</v>
      </c>
      <c r="M107" s="22">
        <f t="shared" si="48"/>
        <v>0</v>
      </c>
      <c r="N107" s="22">
        <f t="shared" si="48"/>
        <v>0</v>
      </c>
      <c r="O107" s="22">
        <f t="shared" si="48"/>
        <v>0</v>
      </c>
      <c r="P107" s="22">
        <f t="shared" si="48"/>
        <v>0</v>
      </c>
      <c r="Q107" s="22">
        <f t="shared" si="48"/>
        <v>0</v>
      </c>
      <c r="R107" s="22">
        <f t="shared" si="48"/>
        <v>0</v>
      </c>
      <c r="S107" s="22">
        <f t="shared" si="48"/>
        <v>0</v>
      </c>
      <c r="T107" s="22">
        <f t="shared" si="48"/>
        <v>0</v>
      </c>
      <c r="U107" s="22">
        <f t="shared" si="48"/>
        <v>0</v>
      </c>
      <c r="V107" s="22">
        <f t="shared" si="48"/>
        <v>0</v>
      </c>
      <c r="W107" s="22">
        <f t="shared" si="48"/>
        <v>0</v>
      </c>
      <c r="X107" s="22">
        <f t="shared" si="48"/>
        <v>0</v>
      </c>
      <c r="Y107" s="22">
        <f t="shared" si="48"/>
        <v>0</v>
      </c>
      <c r="Z107" s="22">
        <f t="shared" si="48"/>
        <v>0</v>
      </c>
      <c r="AA107" s="22">
        <f t="shared" si="48"/>
        <v>0</v>
      </c>
      <c r="AB107" s="22">
        <f t="shared" si="48"/>
        <v>0</v>
      </c>
      <c r="AC107" s="22">
        <f t="shared" si="48"/>
        <v>0</v>
      </c>
      <c r="AD107" s="22">
        <f t="shared" si="48"/>
        <v>0</v>
      </c>
    </row>
    <row r="108" ht="15.75" customHeight="1">
      <c r="A108" s="5" t="s">
        <v>118</v>
      </c>
      <c r="B108" s="5"/>
      <c r="C108" s="5"/>
      <c r="D108" s="5">
        <v>1.0</v>
      </c>
      <c r="E108" s="22">
        <f t="shared" ref="E108:AD108" si="49">E54/$D54</f>
        <v>1.000819097</v>
      </c>
      <c r="F108" s="22">
        <f t="shared" si="49"/>
        <v>0.8235681478</v>
      </c>
      <c r="G108" s="22">
        <f t="shared" si="49"/>
        <v>0.6154772047</v>
      </c>
      <c r="H108" s="22">
        <f t="shared" si="49"/>
        <v>0.4895091948</v>
      </c>
      <c r="I108" s="22">
        <f t="shared" si="49"/>
        <v>0.457381776</v>
      </c>
      <c r="J108" s="22">
        <f t="shared" si="49"/>
        <v>0.4204105693</v>
      </c>
      <c r="K108" s="22">
        <f t="shared" si="49"/>
        <v>0.3708950549</v>
      </c>
      <c r="L108" s="22">
        <f t="shared" si="49"/>
        <v>0.02145739789</v>
      </c>
      <c r="M108" s="22">
        <f t="shared" si="49"/>
        <v>0.02151124006</v>
      </c>
      <c r="N108" s="22">
        <f t="shared" si="49"/>
        <v>0.02079499736</v>
      </c>
      <c r="O108" s="22">
        <f t="shared" si="49"/>
        <v>0.02082712148</v>
      </c>
      <c r="P108" s="22">
        <f t="shared" si="49"/>
        <v>0.02085096842</v>
      </c>
      <c r="Q108" s="22">
        <f t="shared" si="49"/>
        <v>0.02086624734</v>
      </c>
      <c r="R108" s="22">
        <f t="shared" si="49"/>
        <v>0.02087920427</v>
      </c>
      <c r="S108" s="22">
        <f t="shared" si="49"/>
        <v>0.02089005614</v>
      </c>
      <c r="T108" s="22">
        <f t="shared" si="49"/>
        <v>0.02090024527</v>
      </c>
      <c r="U108" s="22">
        <f t="shared" si="49"/>
        <v>0.0209074425</v>
      </c>
      <c r="V108" s="22">
        <f t="shared" si="49"/>
        <v>0.01841806523</v>
      </c>
      <c r="W108" s="22">
        <f t="shared" si="49"/>
        <v>0.01842174848</v>
      </c>
      <c r="X108" s="22">
        <f t="shared" si="49"/>
        <v>0.01534128741</v>
      </c>
      <c r="Y108" s="22">
        <f t="shared" si="49"/>
        <v>0.007652667308</v>
      </c>
      <c r="Z108" s="22">
        <f t="shared" si="49"/>
        <v>0.01674307789</v>
      </c>
      <c r="AA108" s="22">
        <f t="shared" si="49"/>
        <v>0.007443831925</v>
      </c>
      <c r="AB108" s="22">
        <f t="shared" si="49"/>
        <v>0.007444708037</v>
      </c>
      <c r="AC108" s="22">
        <f t="shared" si="49"/>
        <v>0.007445474487</v>
      </c>
      <c r="AD108" s="22">
        <f t="shared" si="49"/>
        <v>0.007446106241</v>
      </c>
    </row>
    <row r="109" ht="15.75" customHeight="1">
      <c r="A109" s="5" t="s">
        <v>119</v>
      </c>
      <c r="B109" s="5"/>
      <c r="C109" s="5"/>
      <c r="D109" s="5">
        <v>1.0</v>
      </c>
      <c r="E109" s="22">
        <f t="shared" ref="E109:AD109" si="50">E55/$D55</f>
        <v>1.023964505</v>
      </c>
      <c r="F109" s="22">
        <f t="shared" si="50"/>
        <v>1.002508892</v>
      </c>
      <c r="G109" s="22">
        <f t="shared" si="50"/>
        <v>0.8222394742</v>
      </c>
      <c r="H109" s="22">
        <f t="shared" si="50"/>
        <v>0.8121154988</v>
      </c>
      <c r="I109" s="22">
        <f t="shared" si="50"/>
        <v>0.8148205159</v>
      </c>
      <c r="J109" s="22">
        <f t="shared" si="50"/>
        <v>0.5108600965</v>
      </c>
      <c r="K109" s="22">
        <f t="shared" si="50"/>
        <v>0.491621165</v>
      </c>
      <c r="L109" s="22">
        <f t="shared" si="50"/>
        <v>0.05223157219</v>
      </c>
      <c r="M109" s="22">
        <f t="shared" si="50"/>
        <v>0.05210887871</v>
      </c>
      <c r="N109" s="22">
        <f t="shared" si="50"/>
        <v>0.04184190893</v>
      </c>
      <c r="O109" s="22">
        <f t="shared" si="50"/>
        <v>0.03165180832</v>
      </c>
      <c r="P109" s="22">
        <f t="shared" si="50"/>
        <v>0.02982651813</v>
      </c>
      <c r="Q109" s="22">
        <f t="shared" si="50"/>
        <v>0.03074372355</v>
      </c>
      <c r="R109" s="22">
        <f t="shared" si="50"/>
        <v>0.02182990768</v>
      </c>
      <c r="S109" s="22">
        <f t="shared" si="50"/>
        <v>0.00170184566</v>
      </c>
      <c r="T109" s="22">
        <f t="shared" si="50"/>
        <v>0.00170305533</v>
      </c>
      <c r="U109" s="22">
        <f t="shared" si="50"/>
        <v>0.00170411636</v>
      </c>
      <c r="V109" s="22">
        <f t="shared" si="50"/>
        <v>0.001606418623</v>
      </c>
      <c r="W109" s="22">
        <f t="shared" si="50"/>
        <v>0.001184337209</v>
      </c>
      <c r="X109" s="22">
        <f t="shared" si="50"/>
        <v>0.001631211704</v>
      </c>
      <c r="Y109" s="22">
        <f t="shared" si="50"/>
        <v>0.001631859301</v>
      </c>
      <c r="Z109" s="22">
        <f t="shared" si="50"/>
        <v>0.00170795078</v>
      </c>
      <c r="AA109" s="22">
        <f t="shared" si="50"/>
        <v>0.001633044323</v>
      </c>
      <c r="AB109" s="22">
        <f t="shared" si="50"/>
        <v>0.001581550351</v>
      </c>
      <c r="AC109" s="22">
        <f t="shared" si="50"/>
        <v>0.001625167086</v>
      </c>
      <c r="AD109" s="22">
        <f t="shared" si="50"/>
        <v>0.001457180978</v>
      </c>
    </row>
    <row r="110" ht="15.75" customHeight="1">
      <c r="A110" s="5" t="s">
        <v>120</v>
      </c>
      <c r="B110" s="5"/>
      <c r="C110" s="5"/>
      <c r="D110" s="5">
        <v>1.0</v>
      </c>
      <c r="E110" s="22">
        <f t="shared" ref="E110:AD110" si="51">E56/$D56</f>
        <v>0.9466862663</v>
      </c>
      <c r="F110" s="22">
        <f t="shared" si="51"/>
        <v>0.7295249424</v>
      </c>
      <c r="G110" s="22">
        <f t="shared" si="51"/>
        <v>0.6076027304</v>
      </c>
      <c r="H110" s="22">
        <f t="shared" si="51"/>
        <v>0.5661319278</v>
      </c>
      <c r="I110" s="22">
        <f t="shared" si="51"/>
        <v>0.6481808469</v>
      </c>
      <c r="J110" s="22">
        <f t="shared" si="51"/>
        <v>0.531755736</v>
      </c>
      <c r="K110" s="22">
        <f t="shared" si="51"/>
        <v>0.4983303362</v>
      </c>
      <c r="L110" s="22">
        <f t="shared" si="51"/>
        <v>0</v>
      </c>
      <c r="M110" s="22">
        <f t="shared" si="51"/>
        <v>0</v>
      </c>
      <c r="N110" s="22">
        <f t="shared" si="51"/>
        <v>0</v>
      </c>
      <c r="O110" s="22">
        <f t="shared" si="51"/>
        <v>0</v>
      </c>
      <c r="P110" s="22">
        <f t="shared" si="51"/>
        <v>0</v>
      </c>
      <c r="Q110" s="22">
        <f t="shared" si="51"/>
        <v>0</v>
      </c>
      <c r="R110" s="22">
        <f t="shared" si="51"/>
        <v>0</v>
      </c>
      <c r="S110" s="22">
        <f t="shared" si="51"/>
        <v>0</v>
      </c>
      <c r="T110" s="22">
        <f t="shared" si="51"/>
        <v>0</v>
      </c>
      <c r="U110" s="22">
        <f t="shared" si="51"/>
        <v>0</v>
      </c>
      <c r="V110" s="22">
        <f t="shared" si="51"/>
        <v>0</v>
      </c>
      <c r="W110" s="22">
        <f t="shared" si="51"/>
        <v>0</v>
      </c>
      <c r="X110" s="22">
        <f t="shared" si="51"/>
        <v>0</v>
      </c>
      <c r="Y110" s="22">
        <f t="shared" si="51"/>
        <v>0</v>
      </c>
      <c r="Z110" s="22">
        <f t="shared" si="51"/>
        <v>0</v>
      </c>
      <c r="AA110" s="22">
        <f t="shared" si="51"/>
        <v>0</v>
      </c>
      <c r="AB110" s="22">
        <f t="shared" si="51"/>
        <v>0</v>
      </c>
      <c r="AC110" s="22">
        <f t="shared" si="51"/>
        <v>0</v>
      </c>
      <c r="AD110" s="22">
        <f t="shared" si="51"/>
        <v>0</v>
      </c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67"/>
    <col customWidth="1" min="2" max="9" width="11.78"/>
    <col customWidth="1" min="10" max="17" width="11.0"/>
    <col customWidth="1" min="18" max="25" width="12.78"/>
    <col customWidth="1" min="26" max="28" width="12.67"/>
    <col customWidth="1" min="29" max="34" width="10.56"/>
  </cols>
  <sheetData>
    <row r="1" ht="15.75" customHeight="1">
      <c r="A1" s="5" t="s">
        <v>10</v>
      </c>
      <c r="B1" s="5" t="s">
        <v>183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23"/>
      <c r="AD1" s="23"/>
      <c r="AE1" s="23"/>
      <c r="AF1" s="23"/>
      <c r="AG1" s="23"/>
      <c r="AH1" s="23"/>
    </row>
    <row r="2" ht="15.75" customHeight="1">
      <c r="A2" s="5" t="s">
        <v>184</v>
      </c>
      <c r="B2" s="5" t="s">
        <v>185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23"/>
      <c r="AD2" s="23"/>
      <c r="AE2" s="23"/>
      <c r="AF2" s="23"/>
      <c r="AG2" s="23"/>
      <c r="AH2" s="23"/>
    </row>
    <row r="3" ht="15.75" customHeight="1">
      <c r="A3" s="6" t="s">
        <v>186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23"/>
      <c r="AD3" s="23"/>
      <c r="AE3" s="23"/>
      <c r="AF3" s="23"/>
      <c r="AG3" s="23"/>
      <c r="AH3" s="23"/>
    </row>
    <row r="4" ht="15.0" customHeight="1">
      <c r="A4" s="5"/>
      <c r="B4" s="5"/>
      <c r="C4" s="5"/>
      <c r="D4" s="2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23"/>
      <c r="AD4" s="23"/>
      <c r="AE4" s="23"/>
      <c r="AF4" s="23"/>
      <c r="AG4" s="23"/>
      <c r="AH4" s="23"/>
    </row>
    <row r="5" ht="15.75" customHeight="1">
      <c r="A5" s="7" t="s">
        <v>126</v>
      </c>
      <c r="B5" s="7">
        <v>2024.0</v>
      </c>
      <c r="C5" s="7">
        <v>2025.0</v>
      </c>
      <c r="D5" s="7">
        <v>2026.0</v>
      </c>
      <c r="E5" s="7">
        <v>2027.0</v>
      </c>
      <c r="F5" s="7">
        <v>2028.0</v>
      </c>
      <c r="G5" s="7">
        <v>2029.0</v>
      </c>
      <c r="H5" s="7">
        <v>2030.0</v>
      </c>
      <c r="I5" s="7">
        <v>2031.0</v>
      </c>
      <c r="J5" s="7">
        <v>2032.0</v>
      </c>
      <c r="K5" s="7">
        <v>2033.0</v>
      </c>
      <c r="L5" s="7">
        <v>2034.0</v>
      </c>
      <c r="M5" s="7">
        <v>2035.0</v>
      </c>
      <c r="N5" s="7">
        <v>2036.0</v>
      </c>
      <c r="O5" s="7">
        <v>2037.0</v>
      </c>
      <c r="P5" s="7">
        <v>2038.0</v>
      </c>
      <c r="Q5" s="7">
        <v>2039.0</v>
      </c>
      <c r="R5" s="7">
        <v>2040.0</v>
      </c>
      <c r="S5" s="7">
        <v>2041.0</v>
      </c>
      <c r="T5" s="7">
        <v>2042.0</v>
      </c>
      <c r="U5" s="7">
        <v>2043.0</v>
      </c>
      <c r="V5" s="7">
        <v>2044.0</v>
      </c>
      <c r="W5" s="7">
        <v>2045.0</v>
      </c>
      <c r="X5" s="7">
        <v>2046.0</v>
      </c>
      <c r="Y5" s="7">
        <v>2047.0</v>
      </c>
      <c r="Z5" s="7">
        <v>2048.0</v>
      </c>
      <c r="AA5" s="7">
        <v>2049.0</v>
      </c>
      <c r="AB5" s="7">
        <v>2050.0</v>
      </c>
      <c r="AC5" s="23"/>
      <c r="AD5" s="23"/>
      <c r="AE5" s="23"/>
      <c r="AF5" s="23"/>
      <c r="AG5" s="23"/>
      <c r="AH5" s="23"/>
    </row>
    <row r="6" ht="15.75" customHeight="1">
      <c r="A6" s="5" t="s">
        <v>187</v>
      </c>
      <c r="B6" s="18">
        <f t="shared" ref="B6:AB6" si="1">SUM(B7:B57)</f>
        <v>338791867</v>
      </c>
      <c r="C6" s="18" t="str">
        <f t="shared" si="1"/>
        <v>#REF!</v>
      </c>
      <c r="D6" s="18" t="str">
        <f t="shared" si="1"/>
        <v>#REF!</v>
      </c>
      <c r="E6" s="18" t="str">
        <f t="shared" si="1"/>
        <v>#REF!</v>
      </c>
      <c r="F6" s="18" t="str">
        <f t="shared" si="1"/>
        <v>#REF!</v>
      </c>
      <c r="G6" s="18" t="str">
        <f t="shared" si="1"/>
        <v>#REF!</v>
      </c>
      <c r="H6" s="18" t="str">
        <f t="shared" si="1"/>
        <v>#REF!</v>
      </c>
      <c r="I6" s="18" t="str">
        <f t="shared" si="1"/>
        <v>#REF!</v>
      </c>
      <c r="J6" s="18" t="str">
        <f t="shared" si="1"/>
        <v>#REF!</v>
      </c>
      <c r="K6" s="18" t="str">
        <f t="shared" si="1"/>
        <v>#REF!</v>
      </c>
      <c r="L6" s="18" t="str">
        <f t="shared" si="1"/>
        <v>#REF!</v>
      </c>
      <c r="M6" s="18" t="str">
        <f t="shared" si="1"/>
        <v>#REF!</v>
      </c>
      <c r="N6" s="18" t="str">
        <f t="shared" si="1"/>
        <v>#REF!</v>
      </c>
      <c r="O6" s="18" t="str">
        <f t="shared" si="1"/>
        <v>#REF!</v>
      </c>
      <c r="P6" s="18" t="str">
        <f t="shared" si="1"/>
        <v>#REF!</v>
      </c>
      <c r="Q6" s="18" t="str">
        <f t="shared" si="1"/>
        <v>#REF!</v>
      </c>
      <c r="R6" s="18" t="str">
        <f t="shared" si="1"/>
        <v>#REF!</v>
      </c>
      <c r="S6" s="18" t="str">
        <f t="shared" si="1"/>
        <v>#REF!</v>
      </c>
      <c r="T6" s="18" t="str">
        <f t="shared" si="1"/>
        <v>#REF!</v>
      </c>
      <c r="U6" s="18" t="str">
        <f t="shared" si="1"/>
        <v>#REF!</v>
      </c>
      <c r="V6" s="18" t="str">
        <f t="shared" si="1"/>
        <v>#REF!</v>
      </c>
      <c r="W6" s="18" t="str">
        <f t="shared" si="1"/>
        <v>#REF!</v>
      </c>
      <c r="X6" s="18" t="str">
        <f t="shared" si="1"/>
        <v>#REF!</v>
      </c>
      <c r="Y6" s="18" t="str">
        <f t="shared" si="1"/>
        <v>#REF!</v>
      </c>
      <c r="Z6" s="18" t="str">
        <f t="shared" si="1"/>
        <v>#REF!</v>
      </c>
      <c r="AA6" s="18" t="str">
        <f t="shared" si="1"/>
        <v>#REF!</v>
      </c>
      <c r="AB6" s="18" t="str">
        <f t="shared" si="1"/>
        <v>#REF!</v>
      </c>
      <c r="AC6" s="23"/>
      <c r="AD6" s="23"/>
      <c r="AE6" s="23"/>
      <c r="AF6" s="23"/>
      <c r="AG6" s="23"/>
      <c r="AH6" s="23"/>
    </row>
    <row r="7" ht="15.75" customHeight="1">
      <c r="A7" s="5" t="s">
        <v>61</v>
      </c>
      <c r="B7" s="18">
        <v>9609363.258249197</v>
      </c>
      <c r="C7" s="18">
        <f>$B7*SD3.1!E60</f>
        <v>8325005.449</v>
      </c>
      <c r="D7" s="18">
        <f>$B7*SD3.1!F60</f>
        <v>8066540.076</v>
      </c>
      <c r="E7" s="18">
        <f>$B7*SD3.1!G60</f>
        <v>7702036.956</v>
      </c>
      <c r="F7" s="18">
        <f>$B7*SD3.1!H60</f>
        <v>6743198.357</v>
      </c>
      <c r="G7" s="18">
        <f>$B7*SD3.1!I60</f>
        <v>5842022.034</v>
      </c>
      <c r="H7" s="18">
        <f>$B7*SD3.1!J60</f>
        <v>5230937.039</v>
      </c>
      <c r="I7" s="18">
        <f>$B7*SD3.1!K60</f>
        <v>5225350.311</v>
      </c>
      <c r="J7" s="18">
        <f>$B7*SD3.1!L60</f>
        <v>1944773.728</v>
      </c>
      <c r="K7" s="18">
        <f>$B7*SD3.1!M60</f>
        <v>1970331.472</v>
      </c>
      <c r="L7" s="18">
        <f>$B7*SD3.1!N60</f>
        <v>1967934.596</v>
      </c>
      <c r="M7" s="18">
        <f>$B7*SD3.1!O60</f>
        <v>1962173.873</v>
      </c>
      <c r="N7" s="18">
        <f>$B7*SD3.1!P60</f>
        <v>1925594.114</v>
      </c>
      <c r="O7" s="18">
        <f>$B7*SD3.1!Q60</f>
        <v>1805348.257</v>
      </c>
      <c r="P7" s="18">
        <f>$B7*SD3.1!R60</f>
        <v>1803020.858</v>
      </c>
      <c r="Q7" s="18">
        <f>$B7*SD3.1!S60</f>
        <v>1504734.463</v>
      </c>
      <c r="R7" s="18">
        <f>$B7*SD3.1!T60</f>
        <v>1506283.921</v>
      </c>
      <c r="S7" s="18">
        <f>$B7*SD3.1!U60</f>
        <v>1507759.901</v>
      </c>
      <c r="T7" s="18">
        <f>$B7*SD3.1!V60</f>
        <v>1509185.44</v>
      </c>
      <c r="U7" s="18">
        <f>$B7*SD3.1!W60</f>
        <v>1510576.06</v>
      </c>
      <c r="V7" s="18">
        <f>$B7*SD3.1!X60</f>
        <v>1363502.242</v>
      </c>
      <c r="W7" s="18">
        <f>$B7*SD3.1!Y60</f>
        <v>1346385.822</v>
      </c>
      <c r="X7" s="18">
        <f>$B7*SD3.1!Z60</f>
        <v>0</v>
      </c>
      <c r="Y7" s="18">
        <f>$B7*SD3.1!AA60</f>
        <v>0</v>
      </c>
      <c r="Z7" s="18">
        <f>$B7*SD3.1!AB60</f>
        <v>0</v>
      </c>
      <c r="AA7" s="18">
        <f>$B7*SD3.1!AC60</f>
        <v>0</v>
      </c>
      <c r="AB7" s="18">
        <f>$B7*SD3.1!AD60</f>
        <v>0</v>
      </c>
      <c r="AC7" s="23"/>
      <c r="AD7" s="23"/>
      <c r="AE7" s="23"/>
      <c r="AF7" s="23"/>
      <c r="AG7" s="23"/>
      <c r="AH7" s="23"/>
    </row>
    <row r="8" ht="15.75" customHeight="1">
      <c r="A8" s="5" t="s">
        <v>131</v>
      </c>
      <c r="B8" s="18">
        <v>480785.9885560615</v>
      </c>
      <c r="C8" s="18">
        <v>0.0</v>
      </c>
      <c r="D8" s="18">
        <v>0.0</v>
      </c>
      <c r="E8" s="18">
        <v>0.0</v>
      </c>
      <c r="F8" s="18">
        <v>0.0</v>
      </c>
      <c r="G8" s="18">
        <v>0.0</v>
      </c>
      <c r="H8" s="18">
        <v>0.0</v>
      </c>
      <c r="I8" s="18">
        <v>0.0</v>
      </c>
      <c r="J8" s="18">
        <v>0.0</v>
      </c>
      <c r="K8" s="18">
        <v>0.0</v>
      </c>
      <c r="L8" s="18">
        <v>0.0</v>
      </c>
      <c r="M8" s="18">
        <v>0.0</v>
      </c>
      <c r="N8" s="18">
        <v>0.0</v>
      </c>
      <c r="O8" s="18">
        <v>0.0</v>
      </c>
      <c r="P8" s="18">
        <v>0.0</v>
      </c>
      <c r="Q8" s="18">
        <v>0.0</v>
      </c>
      <c r="R8" s="18">
        <v>0.0</v>
      </c>
      <c r="S8" s="18">
        <v>0.0</v>
      </c>
      <c r="T8" s="18">
        <v>0.0</v>
      </c>
      <c r="U8" s="18">
        <v>0.0</v>
      </c>
      <c r="V8" s="18">
        <v>0.0</v>
      </c>
      <c r="W8" s="18">
        <v>0.0</v>
      </c>
      <c r="X8" s="18">
        <v>0.0</v>
      </c>
      <c r="Y8" s="18">
        <v>0.0</v>
      </c>
      <c r="Z8" s="18">
        <v>0.0</v>
      </c>
      <c r="AA8" s="18">
        <v>0.0</v>
      </c>
      <c r="AB8" s="18">
        <v>0.0</v>
      </c>
      <c r="AC8" s="23"/>
      <c r="AD8" s="23"/>
      <c r="AE8" s="23"/>
      <c r="AF8" s="23"/>
      <c r="AG8" s="23"/>
      <c r="AH8" s="23"/>
    </row>
    <row r="9" ht="15.75" customHeight="1">
      <c r="A9" s="5" t="s">
        <v>67</v>
      </c>
      <c r="B9" s="18">
        <v>6398122.882197198</v>
      </c>
      <c r="C9" s="18">
        <f>$B9*SD3.1!E62</f>
        <v>8315060.753</v>
      </c>
      <c r="D9" s="18">
        <f>$B9*SD3.1!F62</f>
        <v>5103958.266</v>
      </c>
      <c r="E9" s="18">
        <f>$B9*SD3.1!G62</f>
        <v>3853692.27</v>
      </c>
      <c r="F9" s="18">
        <f>$B9*SD3.1!H62</f>
        <v>4780023.917</v>
      </c>
      <c r="G9" s="18">
        <f>$B9*SD3.1!I62</f>
        <v>4596891.926</v>
      </c>
      <c r="H9" s="18">
        <f>$B9*SD3.1!J62</f>
        <v>3646175.699</v>
      </c>
      <c r="I9" s="18">
        <f>$B9*SD3.1!K62</f>
        <v>2963978.481</v>
      </c>
      <c r="J9" s="18">
        <f>$B9*SD3.1!L62</f>
        <v>0</v>
      </c>
      <c r="K9" s="18">
        <f>$B9*SD3.1!M62</f>
        <v>0</v>
      </c>
      <c r="L9" s="18">
        <f>$B9*SD3.1!N62</f>
        <v>0</v>
      </c>
      <c r="M9" s="18">
        <f>$B9*SD3.1!O62</f>
        <v>0</v>
      </c>
      <c r="N9" s="18">
        <f>$B9*SD3.1!P62</f>
        <v>0</v>
      </c>
      <c r="O9" s="18">
        <f>$B9*SD3.1!Q62</f>
        <v>0</v>
      </c>
      <c r="P9" s="18">
        <f>$B9*SD3.1!R62</f>
        <v>0</v>
      </c>
      <c r="Q9" s="18">
        <f>$B9*SD3.1!S62</f>
        <v>0</v>
      </c>
      <c r="R9" s="18">
        <f>$B9*SD3.1!T62</f>
        <v>0</v>
      </c>
      <c r="S9" s="18">
        <f>$B9*SD3.1!U62</f>
        <v>0</v>
      </c>
      <c r="T9" s="18">
        <f>$B9*SD3.1!V62</f>
        <v>0</v>
      </c>
      <c r="U9" s="18">
        <f>$B9*SD3.1!W62</f>
        <v>0</v>
      </c>
      <c r="V9" s="18">
        <f>$B9*SD3.1!X62</f>
        <v>0</v>
      </c>
      <c r="W9" s="18">
        <f>$B9*SD3.1!Y62</f>
        <v>0</v>
      </c>
      <c r="X9" s="18">
        <f>$B9*SD3.1!Z62</f>
        <v>0</v>
      </c>
      <c r="Y9" s="18">
        <f>$B9*SD3.1!AA62</f>
        <v>0</v>
      </c>
      <c r="Z9" s="18">
        <f>$B9*SD3.1!AB62</f>
        <v>0</v>
      </c>
      <c r="AA9" s="18">
        <f>$B9*SD3.1!AC62</f>
        <v>0</v>
      </c>
      <c r="AB9" s="18">
        <f>$B9*SD3.1!AD62</f>
        <v>0</v>
      </c>
      <c r="AC9" s="23"/>
      <c r="AD9" s="23"/>
      <c r="AE9" s="23"/>
      <c r="AF9" s="23"/>
      <c r="AG9" s="23"/>
      <c r="AH9" s="23"/>
    </row>
    <row r="10" ht="15.75" customHeight="1">
      <c r="A10" s="5" t="s">
        <v>134</v>
      </c>
      <c r="B10" s="18">
        <v>8845717.70454925</v>
      </c>
      <c r="C10" s="18">
        <f>$B10*SD3.1!E63</f>
        <v>7192494.444</v>
      </c>
      <c r="D10" s="18">
        <f>$B10*SD3.1!F63</f>
        <v>8665878.335</v>
      </c>
      <c r="E10" s="18">
        <f>$B10*SD3.1!G63</f>
        <v>3037614.809</v>
      </c>
      <c r="F10" s="18">
        <f>$B10*SD3.1!H63</f>
        <v>133939.1811</v>
      </c>
      <c r="G10" s="18">
        <f>$B10*SD3.1!I63</f>
        <v>134092.4779</v>
      </c>
      <c r="H10" s="18">
        <f>$B10*SD3.1!J63</f>
        <v>1420104.685</v>
      </c>
      <c r="I10" s="18">
        <f>$B10*SD3.1!K63</f>
        <v>1303797.181</v>
      </c>
      <c r="J10" s="18">
        <f>$B10*SD3.1!L63</f>
        <v>1776.707694</v>
      </c>
      <c r="K10" s="18">
        <f>$B10*SD3.1!M63</f>
        <v>1776.707694</v>
      </c>
      <c r="L10" s="18">
        <f>$B10*SD3.1!N63</f>
        <v>1776.707694</v>
      </c>
      <c r="M10" s="18">
        <f>$B10*SD3.1!O63</f>
        <v>1776.707694</v>
      </c>
      <c r="N10" s="18">
        <f>$B10*SD3.1!P63</f>
        <v>1776.707694</v>
      </c>
      <c r="O10" s="18">
        <f>$B10*SD3.1!Q63</f>
        <v>1776.707694</v>
      </c>
      <c r="P10" s="18">
        <f>$B10*SD3.1!R63</f>
        <v>1776.707694</v>
      </c>
      <c r="Q10" s="18">
        <f>$B10*SD3.1!S63</f>
        <v>0</v>
      </c>
      <c r="R10" s="18">
        <f>$B10*SD3.1!T63</f>
        <v>0</v>
      </c>
      <c r="S10" s="18">
        <f>$B10*SD3.1!U63</f>
        <v>0</v>
      </c>
      <c r="T10" s="18">
        <f>$B10*SD3.1!V63</f>
        <v>0</v>
      </c>
      <c r="U10" s="18">
        <f>$B10*SD3.1!W63</f>
        <v>0</v>
      </c>
      <c r="V10" s="18">
        <f>$B10*SD3.1!X63</f>
        <v>0</v>
      </c>
      <c r="W10" s="18">
        <f>$B10*SD3.1!Y63</f>
        <v>0</v>
      </c>
      <c r="X10" s="18">
        <f>$B10*SD3.1!Z63</f>
        <v>0</v>
      </c>
      <c r="Y10" s="18">
        <f>$B10*SD3.1!AA63</f>
        <v>0</v>
      </c>
      <c r="Z10" s="18">
        <f>$B10*SD3.1!AB63</f>
        <v>0</v>
      </c>
      <c r="AA10" s="18">
        <f>$B10*SD3.1!AC63</f>
        <v>0</v>
      </c>
      <c r="AB10" s="18">
        <f>$B10*SD3.1!AD63</f>
        <v>0</v>
      </c>
      <c r="AC10" s="23"/>
      <c r="AD10" s="23"/>
      <c r="AE10" s="23"/>
      <c r="AF10" s="23"/>
      <c r="AG10" s="23"/>
      <c r="AH10" s="23"/>
    </row>
    <row r="11" ht="15.75" customHeight="1">
      <c r="A11" s="5" t="s">
        <v>71</v>
      </c>
      <c r="B11" s="18">
        <v>40783.681016015515</v>
      </c>
      <c r="C11" s="18">
        <v>0.0</v>
      </c>
      <c r="D11" s="18">
        <v>0.0</v>
      </c>
      <c r="E11" s="18">
        <v>0.0</v>
      </c>
      <c r="F11" s="18">
        <v>0.0</v>
      </c>
      <c r="G11" s="18">
        <v>0.0</v>
      </c>
      <c r="H11" s="18">
        <v>0.0</v>
      </c>
      <c r="I11" s="18">
        <v>0.0</v>
      </c>
      <c r="J11" s="18">
        <v>0.0</v>
      </c>
      <c r="K11" s="18">
        <v>0.0</v>
      </c>
      <c r="L11" s="18">
        <v>0.0</v>
      </c>
      <c r="M11" s="18">
        <v>0.0</v>
      </c>
      <c r="N11" s="18">
        <v>0.0</v>
      </c>
      <c r="O11" s="18">
        <v>0.0</v>
      </c>
      <c r="P11" s="18">
        <v>0.0</v>
      </c>
      <c r="Q11" s="18">
        <v>0.0</v>
      </c>
      <c r="R11" s="18">
        <v>0.0</v>
      </c>
      <c r="S11" s="18">
        <v>0.0</v>
      </c>
      <c r="T11" s="18">
        <v>0.0</v>
      </c>
      <c r="U11" s="18">
        <v>0.0</v>
      </c>
      <c r="V11" s="18">
        <v>0.0</v>
      </c>
      <c r="W11" s="18">
        <v>0.0</v>
      </c>
      <c r="X11" s="18">
        <v>0.0</v>
      </c>
      <c r="Y11" s="18">
        <v>0.0</v>
      </c>
      <c r="Z11" s="18">
        <v>0.0</v>
      </c>
      <c r="AA11" s="18">
        <v>0.0</v>
      </c>
      <c r="AB11" s="18">
        <v>0.0</v>
      </c>
      <c r="AC11" s="23"/>
      <c r="AD11" s="23"/>
      <c r="AE11" s="23"/>
      <c r="AF11" s="23"/>
      <c r="AG11" s="23"/>
      <c r="AH11" s="23"/>
    </row>
    <row r="12" ht="15.75" customHeight="1">
      <c r="A12" s="5" t="s">
        <v>72</v>
      </c>
      <c r="B12" s="18">
        <v>9607553.746382538</v>
      </c>
      <c r="C12" s="18">
        <f>$B12*SD3.1!E65</f>
        <v>9065395.375</v>
      </c>
      <c r="D12" s="18">
        <f>$B12*SD3.1!F65</f>
        <v>8461226.632</v>
      </c>
      <c r="E12" s="18">
        <f>$B12*SD3.1!G65</f>
        <v>6525763.549</v>
      </c>
      <c r="F12" s="18">
        <f>$B12*SD3.1!H65</f>
        <v>6355099.116</v>
      </c>
      <c r="G12" s="18">
        <f>$B12*SD3.1!I65</f>
        <v>4893258.454</v>
      </c>
      <c r="H12" s="18">
        <f>$B12*SD3.1!J65</f>
        <v>1547018.32</v>
      </c>
      <c r="I12" s="18">
        <f>$B12*SD3.1!K65</f>
        <v>1258641.738</v>
      </c>
      <c r="J12" s="18">
        <f>$B12*SD3.1!L65</f>
        <v>636991.5679</v>
      </c>
      <c r="K12" s="18">
        <f>$B12*SD3.1!M65</f>
        <v>595312.8223</v>
      </c>
      <c r="L12" s="18">
        <f>$B12*SD3.1!N65</f>
        <v>652894.1473</v>
      </c>
      <c r="M12" s="18">
        <f>$B12*SD3.1!O65</f>
        <v>713241.2018</v>
      </c>
      <c r="N12" s="18">
        <f>$B12*SD3.1!P65</f>
        <v>730169.5858</v>
      </c>
      <c r="O12" s="18">
        <f>$B12*SD3.1!Q65</f>
        <v>721408.2091</v>
      </c>
      <c r="P12" s="18">
        <f>$B12*SD3.1!R65</f>
        <v>733573.8159</v>
      </c>
      <c r="Q12" s="18">
        <f>$B12*SD3.1!S65</f>
        <v>0</v>
      </c>
      <c r="R12" s="18">
        <f>$B12*SD3.1!T65</f>
        <v>0</v>
      </c>
      <c r="S12" s="18">
        <f>$B12*SD3.1!U65</f>
        <v>0</v>
      </c>
      <c r="T12" s="18">
        <f>$B12*SD3.1!V65</f>
        <v>0</v>
      </c>
      <c r="U12" s="18">
        <f>$B12*SD3.1!W65</f>
        <v>0</v>
      </c>
      <c r="V12" s="18">
        <f>$B12*SD3.1!X65</f>
        <v>0</v>
      </c>
      <c r="W12" s="18">
        <f>$B12*SD3.1!Y65</f>
        <v>0</v>
      </c>
      <c r="X12" s="18">
        <f>$B12*SD3.1!Z65</f>
        <v>0</v>
      </c>
      <c r="Y12" s="18">
        <f>$B12*SD3.1!AA65</f>
        <v>0</v>
      </c>
      <c r="Z12" s="18">
        <f>$B12*SD3.1!AB65</f>
        <v>0</v>
      </c>
      <c r="AA12" s="18">
        <f>$B12*SD3.1!AC65</f>
        <v>0</v>
      </c>
      <c r="AB12" s="18">
        <f>$B12*SD3.1!AD65</f>
        <v>0</v>
      </c>
      <c r="AC12" s="23"/>
      <c r="AD12" s="23"/>
      <c r="AE12" s="23"/>
      <c r="AF12" s="23"/>
      <c r="AG12" s="23"/>
      <c r="AH12" s="23"/>
    </row>
    <row r="13" ht="15.75" customHeight="1">
      <c r="A13" s="5" t="s">
        <v>73</v>
      </c>
      <c r="B13" s="18">
        <v>0.0</v>
      </c>
      <c r="C13" s="18">
        <v>0.0</v>
      </c>
      <c r="D13" s="18">
        <v>0.0</v>
      </c>
      <c r="E13" s="18">
        <v>0.0</v>
      </c>
      <c r="F13" s="18">
        <v>0.0</v>
      </c>
      <c r="G13" s="18">
        <v>0.0</v>
      </c>
      <c r="H13" s="18">
        <v>0.0</v>
      </c>
      <c r="I13" s="18">
        <v>0.0</v>
      </c>
      <c r="J13" s="18">
        <v>0.0</v>
      </c>
      <c r="K13" s="18">
        <v>0.0</v>
      </c>
      <c r="L13" s="18">
        <v>0.0</v>
      </c>
      <c r="M13" s="18">
        <v>0.0</v>
      </c>
      <c r="N13" s="18">
        <v>0.0</v>
      </c>
      <c r="O13" s="18">
        <v>0.0</v>
      </c>
      <c r="P13" s="18">
        <v>0.0</v>
      </c>
      <c r="Q13" s="18">
        <v>0.0</v>
      </c>
      <c r="R13" s="18">
        <v>0.0</v>
      </c>
      <c r="S13" s="18">
        <v>0.0</v>
      </c>
      <c r="T13" s="18">
        <v>0.0</v>
      </c>
      <c r="U13" s="18">
        <v>0.0</v>
      </c>
      <c r="V13" s="18">
        <v>0.0</v>
      </c>
      <c r="W13" s="18">
        <v>0.0</v>
      </c>
      <c r="X13" s="18">
        <v>0.0</v>
      </c>
      <c r="Y13" s="18">
        <v>0.0</v>
      </c>
      <c r="Z13" s="18">
        <v>0.0</v>
      </c>
      <c r="AA13" s="18">
        <v>0.0</v>
      </c>
      <c r="AB13" s="18">
        <v>0.0</v>
      </c>
      <c r="AC13" s="23"/>
      <c r="AD13" s="23"/>
      <c r="AE13" s="23"/>
      <c r="AF13" s="23"/>
      <c r="AG13" s="23"/>
      <c r="AH13" s="23"/>
    </row>
    <row r="14" ht="15.75" customHeight="1">
      <c r="A14" s="5" t="s">
        <v>75</v>
      </c>
      <c r="B14" s="18">
        <v>11668.503639922275</v>
      </c>
      <c r="C14" s="18">
        <f>$B14*SD3.1!E67</f>
        <v>15422.47334</v>
      </c>
      <c r="D14" s="18">
        <f>$B14*SD3.1!F67</f>
        <v>22543.41846</v>
      </c>
      <c r="E14" s="18">
        <f>$B14*SD3.1!G67</f>
        <v>21759.99044</v>
      </c>
      <c r="F14" s="18">
        <f>$B14*SD3.1!H67</f>
        <v>18193.6024</v>
      </c>
      <c r="G14" s="18">
        <f>$B14*SD3.1!I67</f>
        <v>14781.49238</v>
      </c>
      <c r="H14" s="18">
        <f>$B14*SD3.1!J67</f>
        <v>13309.7073</v>
      </c>
      <c r="I14" s="18">
        <f>$B14*SD3.1!K67</f>
        <v>10462.62102</v>
      </c>
      <c r="J14" s="18">
        <f>$B14*SD3.1!L67</f>
        <v>1150.836977</v>
      </c>
      <c r="K14" s="18">
        <f>$B14*SD3.1!M67</f>
        <v>1146.773749</v>
      </c>
      <c r="L14" s="18">
        <f>$B14*SD3.1!N67</f>
        <v>1143.279515</v>
      </c>
      <c r="M14" s="18">
        <f>$B14*SD3.1!O67</f>
        <v>1144.369038</v>
      </c>
      <c r="N14" s="18">
        <f>$B14*SD3.1!P67</f>
        <v>618.089378</v>
      </c>
      <c r="O14" s="18">
        <f>$B14*SD3.1!Q67</f>
        <v>51.07107784</v>
      </c>
      <c r="P14" s="18">
        <f>$B14*SD3.1!R67</f>
        <v>53.71894219</v>
      </c>
      <c r="Q14" s="18">
        <f>$B14*SD3.1!S67</f>
        <v>0</v>
      </c>
      <c r="R14" s="18">
        <f>$B14*SD3.1!T67</f>
        <v>0</v>
      </c>
      <c r="S14" s="18">
        <f>$B14*SD3.1!U67</f>
        <v>0</v>
      </c>
      <c r="T14" s="18">
        <f>$B14*SD3.1!V67</f>
        <v>0</v>
      </c>
      <c r="U14" s="18">
        <f>$B14*SD3.1!W67</f>
        <v>0</v>
      </c>
      <c r="V14" s="18">
        <f>$B14*SD3.1!X67</f>
        <v>0</v>
      </c>
      <c r="W14" s="18">
        <f>$B14*SD3.1!Y67</f>
        <v>0</v>
      </c>
      <c r="X14" s="18">
        <f>$B14*SD3.1!Z67</f>
        <v>0</v>
      </c>
      <c r="Y14" s="18">
        <f>$B14*SD3.1!AA67</f>
        <v>0</v>
      </c>
      <c r="Z14" s="18">
        <f>$B14*SD3.1!AB67</f>
        <v>0</v>
      </c>
      <c r="AA14" s="18">
        <f>$B14*SD3.1!AC67</f>
        <v>0</v>
      </c>
      <c r="AB14" s="18">
        <f>$B14*SD3.1!AD67</f>
        <v>0</v>
      </c>
      <c r="AC14" s="23"/>
      <c r="AD14" s="23"/>
      <c r="AE14" s="23"/>
      <c r="AF14" s="23"/>
      <c r="AG14" s="23"/>
      <c r="AH14" s="23"/>
    </row>
    <row r="15" ht="15.75" customHeight="1">
      <c r="A15" s="5" t="s">
        <v>145</v>
      </c>
      <c r="B15" s="18">
        <v>0.0</v>
      </c>
      <c r="C15" s="18">
        <v>0.0</v>
      </c>
      <c r="D15" s="18">
        <v>0.0</v>
      </c>
      <c r="E15" s="18">
        <v>0.0</v>
      </c>
      <c r="F15" s="18">
        <v>0.0</v>
      </c>
      <c r="G15" s="18">
        <v>0.0</v>
      </c>
      <c r="H15" s="18">
        <v>0.0</v>
      </c>
      <c r="I15" s="18">
        <v>0.0</v>
      </c>
      <c r="J15" s="18">
        <v>0.0</v>
      </c>
      <c r="K15" s="18">
        <v>0.0</v>
      </c>
      <c r="L15" s="18">
        <v>0.0</v>
      </c>
      <c r="M15" s="18">
        <v>0.0</v>
      </c>
      <c r="N15" s="18">
        <v>0.0</v>
      </c>
      <c r="O15" s="18">
        <v>0.0</v>
      </c>
      <c r="P15" s="18">
        <v>0.0</v>
      </c>
      <c r="Q15" s="18">
        <v>0.0</v>
      </c>
      <c r="R15" s="18">
        <v>0.0</v>
      </c>
      <c r="S15" s="18">
        <v>0.0</v>
      </c>
      <c r="T15" s="18">
        <v>0.0</v>
      </c>
      <c r="U15" s="18">
        <v>0.0</v>
      </c>
      <c r="V15" s="18">
        <v>0.0</v>
      </c>
      <c r="W15" s="18">
        <v>0.0</v>
      </c>
      <c r="X15" s="18">
        <v>0.0</v>
      </c>
      <c r="Y15" s="18">
        <v>0.0</v>
      </c>
      <c r="Z15" s="18">
        <v>0.0</v>
      </c>
      <c r="AA15" s="18">
        <v>0.0</v>
      </c>
      <c r="AB15" s="18">
        <v>0.0</v>
      </c>
      <c r="AC15" s="23"/>
      <c r="AD15" s="23"/>
      <c r="AE15" s="23"/>
      <c r="AF15" s="23"/>
      <c r="AG15" s="23"/>
      <c r="AH15" s="23"/>
    </row>
    <row r="16" ht="15.75" customHeight="1">
      <c r="A16" s="5" t="s">
        <v>76</v>
      </c>
      <c r="B16" s="18">
        <v>4781242.097443592</v>
      </c>
      <c r="C16" s="18">
        <f>$B16*SD3.1!E69</f>
        <v>4017306.304</v>
      </c>
      <c r="D16" s="18">
        <f>$B16*SD3.1!F69</f>
        <v>2558336.332</v>
      </c>
      <c r="E16" s="18">
        <f>$B16*SD3.1!G69</f>
        <v>2400565.288</v>
      </c>
      <c r="F16" s="18">
        <f>$B16*SD3.1!H69</f>
        <v>2639761.09</v>
      </c>
      <c r="G16" s="18">
        <f>$B16*SD3.1!I69</f>
        <v>2575115.679</v>
      </c>
      <c r="H16" s="18">
        <f>$B16*SD3.1!J69</f>
        <v>497716.0798</v>
      </c>
      <c r="I16" s="18">
        <f>$B16*SD3.1!K69</f>
        <v>500055.2104</v>
      </c>
      <c r="J16" s="18">
        <f>$B16*SD3.1!L69</f>
        <v>25127.49108</v>
      </c>
      <c r="K16" s="18">
        <f>$B16*SD3.1!M69</f>
        <v>25127.60485</v>
      </c>
      <c r="L16" s="18">
        <f>$B16*SD3.1!N69</f>
        <v>25124.11666</v>
      </c>
      <c r="M16" s="18">
        <f>$B16*SD3.1!O69</f>
        <v>25129.53608</v>
      </c>
      <c r="N16" s="18">
        <f>$B16*SD3.1!P69</f>
        <v>25132.43443</v>
      </c>
      <c r="O16" s="18">
        <f>$B16*SD3.1!Q69</f>
        <v>25124.11666</v>
      </c>
      <c r="P16" s="18">
        <f>$B16*SD3.1!R69</f>
        <v>25124.11666</v>
      </c>
      <c r="Q16" s="18">
        <f>$B16*SD3.1!S69</f>
        <v>0</v>
      </c>
      <c r="R16" s="18">
        <f>$B16*SD3.1!T69</f>
        <v>0</v>
      </c>
      <c r="S16" s="18">
        <f>$B16*SD3.1!U69</f>
        <v>0</v>
      </c>
      <c r="T16" s="18">
        <f>$B16*SD3.1!V69</f>
        <v>0</v>
      </c>
      <c r="U16" s="18">
        <f>$B16*SD3.1!W69</f>
        <v>0</v>
      </c>
      <c r="V16" s="18">
        <f>$B16*SD3.1!X69</f>
        <v>0</v>
      </c>
      <c r="W16" s="18">
        <f>$B16*SD3.1!Y69</f>
        <v>0</v>
      </c>
      <c r="X16" s="18">
        <f>$B16*SD3.1!Z69</f>
        <v>0</v>
      </c>
      <c r="Y16" s="18">
        <f>$B16*SD3.1!AA69</f>
        <v>0</v>
      </c>
      <c r="Z16" s="18">
        <f>$B16*SD3.1!AB69</f>
        <v>0</v>
      </c>
      <c r="AA16" s="18">
        <f>$B16*SD3.1!AC69</f>
        <v>0</v>
      </c>
      <c r="AB16" s="18">
        <f>$B16*SD3.1!AD69</f>
        <v>0</v>
      </c>
      <c r="AC16" s="23"/>
      <c r="AD16" s="23"/>
      <c r="AE16" s="23"/>
      <c r="AF16" s="23"/>
      <c r="AG16" s="23"/>
      <c r="AH16" s="23"/>
    </row>
    <row r="17" ht="15.75" customHeight="1">
      <c r="A17" s="5" t="s">
        <v>77</v>
      </c>
      <c r="B17" s="18">
        <v>7572176.242578745</v>
      </c>
      <c r="C17" s="18">
        <f>$B17*SD3.1!E70</f>
        <v>6560102.557</v>
      </c>
      <c r="D17" s="18">
        <f>$B17*SD3.1!F70</f>
        <v>6356431.897</v>
      </c>
      <c r="E17" s="18">
        <f>$B17*SD3.1!G70</f>
        <v>6069203.514</v>
      </c>
      <c r="F17" s="18">
        <f>$B17*SD3.1!H70</f>
        <v>5313638.899</v>
      </c>
      <c r="G17" s="18">
        <f>$B17*SD3.1!I70</f>
        <v>4603512.144</v>
      </c>
      <c r="H17" s="18">
        <f>$B17*SD3.1!J70</f>
        <v>4121977.296</v>
      </c>
      <c r="I17" s="18">
        <f>$B17*SD3.1!K70</f>
        <v>4117574.955</v>
      </c>
      <c r="J17" s="18">
        <f>$B17*SD3.1!L70</f>
        <v>1532481.292</v>
      </c>
      <c r="K17" s="18">
        <f>$B17*SD3.1!M70</f>
        <v>1552620.789</v>
      </c>
      <c r="L17" s="18">
        <f>$B17*SD3.1!N70</f>
        <v>1550732.051</v>
      </c>
      <c r="M17" s="18">
        <f>$B17*SD3.1!O70</f>
        <v>1546192.603</v>
      </c>
      <c r="N17" s="18">
        <f>$B17*SD3.1!P70</f>
        <v>1517367.76</v>
      </c>
      <c r="O17" s="18">
        <f>$B17*SD3.1!Q70</f>
        <v>1422614.05</v>
      </c>
      <c r="P17" s="18">
        <f>$B17*SD3.1!R70</f>
        <v>1420780.06</v>
      </c>
      <c r="Q17" s="18">
        <f>$B17*SD3.1!S70</f>
        <v>1185730.443</v>
      </c>
      <c r="R17" s="18">
        <f>$B17*SD3.1!T70</f>
        <v>1186951.415</v>
      </c>
      <c r="S17" s="18">
        <f>$B17*SD3.1!U70</f>
        <v>1188114.487</v>
      </c>
      <c r="T17" s="18">
        <f>$B17*SD3.1!V70</f>
        <v>1189237.812</v>
      </c>
      <c r="U17" s="18">
        <f>$B17*SD3.1!W70</f>
        <v>1190333.62</v>
      </c>
      <c r="V17" s="18">
        <f>$B17*SD3.1!X70</f>
        <v>1074439.482</v>
      </c>
      <c r="W17" s="18">
        <f>$B17*SD3.1!Y70</f>
        <v>1060951.747</v>
      </c>
      <c r="X17" s="18">
        <f>$B17*SD3.1!Z70</f>
        <v>0</v>
      </c>
      <c r="Y17" s="18">
        <f>$B17*SD3.1!AA70</f>
        <v>0</v>
      </c>
      <c r="Z17" s="18">
        <f>$B17*SD3.1!AB70</f>
        <v>0</v>
      </c>
      <c r="AA17" s="18">
        <f>$B17*SD3.1!AC70</f>
        <v>0</v>
      </c>
      <c r="AB17" s="18">
        <f>$B17*SD3.1!AD70</f>
        <v>0</v>
      </c>
      <c r="AC17" s="23"/>
      <c r="AD17" s="23"/>
      <c r="AE17" s="23"/>
      <c r="AF17" s="23"/>
      <c r="AG17" s="23"/>
      <c r="AH17" s="23"/>
    </row>
    <row r="18" ht="15.75" customHeight="1">
      <c r="A18" s="5" t="s">
        <v>148</v>
      </c>
      <c r="B18" s="18">
        <v>0.0</v>
      </c>
      <c r="C18" s="18">
        <v>0.0</v>
      </c>
      <c r="D18" s="18">
        <v>0.0</v>
      </c>
      <c r="E18" s="18">
        <v>0.0</v>
      </c>
      <c r="F18" s="18">
        <v>0.0</v>
      </c>
      <c r="G18" s="18">
        <v>0.0</v>
      </c>
      <c r="H18" s="18">
        <v>0.0</v>
      </c>
      <c r="I18" s="18">
        <v>0.0</v>
      </c>
      <c r="J18" s="18">
        <v>0.0</v>
      </c>
      <c r="K18" s="18">
        <v>0.0</v>
      </c>
      <c r="L18" s="18">
        <v>0.0</v>
      </c>
      <c r="M18" s="18">
        <v>0.0</v>
      </c>
      <c r="N18" s="18">
        <v>0.0</v>
      </c>
      <c r="O18" s="18">
        <v>0.0</v>
      </c>
      <c r="P18" s="18">
        <v>0.0</v>
      </c>
      <c r="Q18" s="18">
        <v>0.0</v>
      </c>
      <c r="R18" s="18">
        <v>0.0</v>
      </c>
      <c r="S18" s="18">
        <v>0.0</v>
      </c>
      <c r="T18" s="18">
        <v>0.0</v>
      </c>
      <c r="U18" s="18">
        <v>0.0</v>
      </c>
      <c r="V18" s="18">
        <v>0.0</v>
      </c>
      <c r="W18" s="18">
        <v>0.0</v>
      </c>
      <c r="X18" s="18">
        <v>0.0</v>
      </c>
      <c r="Y18" s="18">
        <v>0.0</v>
      </c>
      <c r="Z18" s="18">
        <v>0.0</v>
      </c>
      <c r="AA18" s="18">
        <v>0.0</v>
      </c>
      <c r="AB18" s="18">
        <v>0.0</v>
      </c>
      <c r="AC18" s="23"/>
      <c r="AD18" s="23"/>
      <c r="AE18" s="23"/>
      <c r="AF18" s="23"/>
      <c r="AG18" s="23"/>
      <c r="AH18" s="23"/>
    </row>
    <row r="19" ht="15.75" customHeight="1">
      <c r="A19" s="5" t="s">
        <v>79</v>
      </c>
      <c r="B19" s="18">
        <v>0.0</v>
      </c>
      <c r="C19" s="18">
        <v>0.0</v>
      </c>
      <c r="D19" s="18">
        <v>0.0</v>
      </c>
      <c r="E19" s="18">
        <v>0.0</v>
      </c>
      <c r="F19" s="18">
        <v>0.0</v>
      </c>
      <c r="G19" s="18">
        <v>0.0</v>
      </c>
      <c r="H19" s="18">
        <v>0.0</v>
      </c>
      <c r="I19" s="18">
        <v>0.0</v>
      </c>
      <c r="J19" s="18">
        <v>0.0</v>
      </c>
      <c r="K19" s="18">
        <v>0.0</v>
      </c>
      <c r="L19" s="18">
        <v>0.0</v>
      </c>
      <c r="M19" s="18">
        <v>0.0</v>
      </c>
      <c r="N19" s="18">
        <v>0.0</v>
      </c>
      <c r="O19" s="18">
        <v>0.0</v>
      </c>
      <c r="P19" s="18">
        <v>0.0</v>
      </c>
      <c r="Q19" s="18">
        <v>0.0</v>
      </c>
      <c r="R19" s="18">
        <v>0.0</v>
      </c>
      <c r="S19" s="18">
        <v>0.0</v>
      </c>
      <c r="T19" s="18">
        <v>0.0</v>
      </c>
      <c r="U19" s="18">
        <v>0.0</v>
      </c>
      <c r="V19" s="18">
        <v>0.0</v>
      </c>
      <c r="W19" s="18">
        <v>0.0</v>
      </c>
      <c r="X19" s="18">
        <v>0.0</v>
      </c>
      <c r="Y19" s="18">
        <v>0.0</v>
      </c>
      <c r="Z19" s="18">
        <v>0.0</v>
      </c>
      <c r="AA19" s="18">
        <v>0.0</v>
      </c>
      <c r="AB19" s="18">
        <v>0.0</v>
      </c>
      <c r="AC19" s="23"/>
      <c r="AD19" s="23"/>
      <c r="AE19" s="23"/>
      <c r="AF19" s="23"/>
      <c r="AG19" s="23"/>
      <c r="AH19" s="23"/>
    </row>
    <row r="20" ht="15.75" customHeight="1">
      <c r="A20" s="5" t="s">
        <v>80</v>
      </c>
      <c r="B20" s="18">
        <v>1.4088373936390916E7</v>
      </c>
      <c r="C20" s="18">
        <f>$B20*SD3.1!E73</f>
        <v>15631342.47</v>
      </c>
      <c r="D20" s="18">
        <f>$B20*SD3.1!F73</f>
        <v>13679483.61</v>
      </c>
      <c r="E20" s="18">
        <f>$B20*SD3.1!G73</f>
        <v>12021043.48</v>
      </c>
      <c r="F20" s="18">
        <f>$B20*SD3.1!H73</f>
        <v>12136895.32</v>
      </c>
      <c r="G20" s="18">
        <f>$B20*SD3.1!I73</f>
        <v>11131989.98</v>
      </c>
      <c r="H20" s="18">
        <f>$B20*SD3.1!J73</f>
        <v>10811684.13</v>
      </c>
      <c r="I20" s="18">
        <f>$B20*SD3.1!K73</f>
        <v>10573811.98</v>
      </c>
      <c r="J20" s="18">
        <f>$B20*SD3.1!L73</f>
        <v>2871575.661</v>
      </c>
      <c r="K20" s="18">
        <f>$B20*SD3.1!M73</f>
        <v>2878131.322</v>
      </c>
      <c r="L20" s="18">
        <f>$B20*SD3.1!N73</f>
        <v>2884420.752</v>
      </c>
      <c r="M20" s="18">
        <f>$B20*SD3.1!O73</f>
        <v>2694990.634</v>
      </c>
      <c r="N20" s="18">
        <f>$B20*SD3.1!P73</f>
        <v>2162138.684</v>
      </c>
      <c r="O20" s="18">
        <f>$B20*SD3.1!Q73</f>
        <v>1854185.101</v>
      </c>
      <c r="P20" s="18">
        <f>$B20*SD3.1!R73</f>
        <v>1311192.926</v>
      </c>
      <c r="Q20" s="18">
        <f>$B20*SD3.1!S73</f>
        <v>312413.6822</v>
      </c>
      <c r="R20" s="18">
        <f>$B20*SD3.1!T73</f>
        <v>312749.2343</v>
      </c>
      <c r="S20" s="18">
        <f>$B20*SD3.1!U73</f>
        <v>312993.5754</v>
      </c>
      <c r="T20" s="18">
        <f>$B20*SD3.1!V73</f>
        <v>313220.5467</v>
      </c>
      <c r="U20" s="18">
        <f>$B20*SD3.1!W73</f>
        <v>313418.4633</v>
      </c>
      <c r="V20" s="18">
        <f>$B20*SD3.1!X73</f>
        <v>125506.0374</v>
      </c>
      <c r="W20" s="18">
        <f>$B20*SD3.1!Y73</f>
        <v>125541.8724</v>
      </c>
      <c r="X20" s="18">
        <f>$B20*SD3.1!Z73</f>
        <v>0</v>
      </c>
      <c r="Y20" s="18">
        <f>$B20*SD3.1!AA73</f>
        <v>0</v>
      </c>
      <c r="Z20" s="18">
        <f>$B20*SD3.1!AB73</f>
        <v>0</v>
      </c>
      <c r="AA20" s="18">
        <f>$B20*SD3.1!AC73</f>
        <v>0</v>
      </c>
      <c r="AB20" s="18">
        <f>$B20*SD3.1!AD73</f>
        <v>0</v>
      </c>
      <c r="AC20" s="23"/>
      <c r="AD20" s="23"/>
      <c r="AE20" s="23"/>
      <c r="AF20" s="23"/>
      <c r="AG20" s="23"/>
      <c r="AH20" s="23"/>
    </row>
    <row r="21" ht="15.75" customHeight="1">
      <c r="A21" s="5" t="s">
        <v>81</v>
      </c>
      <c r="B21" s="18">
        <v>1.8399761600017708E7</v>
      </c>
      <c r="C21" s="18">
        <f>$B21*SD3.1!E74</f>
        <v>20414916.31</v>
      </c>
      <c r="D21" s="18">
        <f>$B21*SD3.1!F74</f>
        <v>17865740.81</v>
      </c>
      <c r="E21" s="18">
        <f>$B21*SD3.1!G74</f>
        <v>15699777.36</v>
      </c>
      <c r="F21" s="18">
        <f>$B21*SD3.1!H74</f>
        <v>15851082.7</v>
      </c>
      <c r="G21" s="18">
        <f>$B21*SD3.1!I74</f>
        <v>14538651.7</v>
      </c>
      <c r="H21" s="18">
        <f>$B21*SD3.1!J74</f>
        <v>14120324.42</v>
      </c>
      <c r="I21" s="18">
        <f>$B21*SD3.1!K74</f>
        <v>13809657.56</v>
      </c>
      <c r="J21" s="18">
        <f>$B21*SD3.1!L74</f>
        <v>3750348.182</v>
      </c>
      <c r="K21" s="18">
        <f>$B21*SD3.1!M74</f>
        <v>3758910.036</v>
      </c>
      <c r="L21" s="18">
        <f>$B21*SD3.1!N74</f>
        <v>3767124.186</v>
      </c>
      <c r="M21" s="18">
        <f>$B21*SD3.1!O74</f>
        <v>3519723.81</v>
      </c>
      <c r="N21" s="18">
        <f>$B21*SD3.1!P74</f>
        <v>2823806.106</v>
      </c>
      <c r="O21" s="18">
        <f>$B21*SD3.1!Q74</f>
        <v>2421611.179</v>
      </c>
      <c r="P21" s="18">
        <f>$B21*SD3.1!R74</f>
        <v>1712450.092</v>
      </c>
      <c r="Q21" s="18">
        <f>$B21*SD3.1!S74</f>
        <v>408019.9247</v>
      </c>
      <c r="R21" s="18">
        <f>$B21*SD3.1!T74</f>
        <v>408458.1639</v>
      </c>
      <c r="S21" s="18">
        <f>$B21*SD3.1!U74</f>
        <v>408777.2794</v>
      </c>
      <c r="T21" s="18">
        <f>$B21*SD3.1!V74</f>
        <v>409073.7096</v>
      </c>
      <c r="U21" s="18">
        <f>$B21*SD3.1!W74</f>
        <v>409332.1934</v>
      </c>
      <c r="V21" s="18">
        <f>$B21*SD3.1!X74</f>
        <v>163913.9604</v>
      </c>
      <c r="W21" s="18">
        <f>$B21*SD3.1!Y74</f>
        <v>163960.7618</v>
      </c>
      <c r="X21" s="18">
        <f>$B21*SD3.1!Z74</f>
        <v>0</v>
      </c>
      <c r="Y21" s="18">
        <f>$B21*SD3.1!AA74</f>
        <v>0</v>
      </c>
      <c r="Z21" s="18">
        <f>$B21*SD3.1!AB74</f>
        <v>0</v>
      </c>
      <c r="AA21" s="18">
        <f>$B21*SD3.1!AC74</f>
        <v>0</v>
      </c>
      <c r="AB21" s="18">
        <f>$B21*SD3.1!AD74</f>
        <v>0</v>
      </c>
      <c r="AC21" s="23"/>
      <c r="AD21" s="23"/>
      <c r="AE21" s="23"/>
      <c r="AF21" s="23"/>
      <c r="AG21" s="23"/>
      <c r="AH21" s="23"/>
    </row>
    <row r="22" ht="15.75" customHeight="1">
      <c r="A22" s="5" t="s">
        <v>82</v>
      </c>
      <c r="B22" s="18">
        <v>8219568.764407442</v>
      </c>
      <c r="C22" s="18">
        <f>$B22*SD3.1!E75</f>
        <v>8416546.662</v>
      </c>
      <c r="D22" s="18">
        <f>$B22*SD3.1!F75</f>
        <v>8240190.778</v>
      </c>
      <c r="E22" s="18">
        <f>$B22*SD3.1!G75</f>
        <v>6758453.899</v>
      </c>
      <c r="F22" s="18">
        <f>$B22*SD3.1!H75</f>
        <v>6675239.187</v>
      </c>
      <c r="G22" s="18">
        <f>$B22*SD3.1!I75</f>
        <v>6697473.261</v>
      </c>
      <c r="H22" s="18">
        <f>$B22*SD3.1!J75</f>
        <v>4199049.692</v>
      </c>
      <c r="I22" s="18">
        <f>$B22*SD3.1!K75</f>
        <v>4040913.972</v>
      </c>
      <c r="J22" s="18">
        <f>$B22*SD3.1!L75</f>
        <v>429320.9993</v>
      </c>
      <c r="K22" s="18">
        <f>$B22*SD3.1!M75</f>
        <v>428312.5118</v>
      </c>
      <c r="L22" s="18">
        <f>$B22*SD3.1!N75</f>
        <v>343922.4477</v>
      </c>
      <c r="M22" s="18">
        <f>$B22*SD3.1!O75</f>
        <v>260164.215</v>
      </c>
      <c r="N22" s="18">
        <f>$B22*SD3.1!P75</f>
        <v>245161.1167</v>
      </c>
      <c r="O22" s="18">
        <f>$B22*SD3.1!Q75</f>
        <v>252700.1498</v>
      </c>
      <c r="P22" s="18">
        <f>$B22*SD3.1!R75</f>
        <v>179432.4273</v>
      </c>
      <c r="Q22" s="18">
        <f>$B22*SD3.1!S75</f>
        <v>13988.43743</v>
      </c>
      <c r="R22" s="18">
        <f>$B22*SD3.1!T75</f>
        <v>13998.3804</v>
      </c>
      <c r="S22" s="18">
        <f>$B22*SD3.1!U75</f>
        <v>14007.1016</v>
      </c>
      <c r="T22" s="18">
        <f>$B22*SD3.1!V75</f>
        <v>13204.06834</v>
      </c>
      <c r="U22" s="18">
        <f>$B22*SD3.1!W75</f>
        <v>9734.741128</v>
      </c>
      <c r="V22" s="18">
        <f>$B22*SD3.1!X75</f>
        <v>13407.85677</v>
      </c>
      <c r="W22" s="18">
        <f>$B22*SD3.1!Y75</f>
        <v>13413.17974</v>
      </c>
      <c r="X22" s="18">
        <f>$B22*SD3.1!Z75</f>
        <v>14038.61888</v>
      </c>
      <c r="Y22" s="18">
        <f>$B22*SD3.1!AA75</f>
        <v>13422.92011</v>
      </c>
      <c r="Z22" s="18">
        <f>$B22*SD3.1!AB75</f>
        <v>12999.66186</v>
      </c>
      <c r="AA22" s="18">
        <f>$B22*SD3.1!AC75</f>
        <v>13358.17261</v>
      </c>
      <c r="AB22" s="18">
        <f>$B22*SD3.1!AD75</f>
        <v>11977.39925</v>
      </c>
      <c r="AC22" s="23"/>
      <c r="AD22" s="23"/>
      <c r="AE22" s="23"/>
      <c r="AF22" s="23"/>
      <c r="AG22" s="23"/>
      <c r="AH22" s="23"/>
    </row>
    <row r="23" ht="15.75" customHeight="1">
      <c r="A23" s="5" t="s">
        <v>84</v>
      </c>
      <c r="B23" s="18">
        <v>9185509.858307539</v>
      </c>
      <c r="C23" s="18">
        <f>$B23*SD3.1!E76</f>
        <v>7554148.594</v>
      </c>
      <c r="D23" s="18">
        <f>$B23*SD3.1!F76</f>
        <v>7399669.908</v>
      </c>
      <c r="E23" s="18">
        <f>$B23*SD3.1!G76</f>
        <v>5988264.936</v>
      </c>
      <c r="F23" s="18">
        <f>$B23*SD3.1!H76</f>
        <v>6050697.57</v>
      </c>
      <c r="G23" s="18">
        <f>$B23*SD3.1!I76</f>
        <v>5760365.033</v>
      </c>
      <c r="H23" s="18">
        <f>$B23*SD3.1!J76</f>
        <v>3273170.854</v>
      </c>
      <c r="I23" s="18">
        <f>$B23*SD3.1!K76</f>
        <v>2483388.561</v>
      </c>
      <c r="J23" s="18">
        <f>$B23*SD3.1!L76</f>
        <v>2651977.044</v>
      </c>
      <c r="K23" s="18">
        <f>$B23*SD3.1!M76</f>
        <v>2611593.648</v>
      </c>
      <c r="L23" s="18">
        <f>$B23*SD3.1!N76</f>
        <v>1535124.951</v>
      </c>
      <c r="M23" s="18">
        <f>$B23*SD3.1!O76</f>
        <v>1450852.152</v>
      </c>
      <c r="N23" s="18">
        <f>$B23*SD3.1!P76</f>
        <v>1441172.664</v>
      </c>
      <c r="O23" s="18">
        <f>$B23*SD3.1!Q76</f>
        <v>1429198.129</v>
      </c>
      <c r="P23" s="18">
        <f>$B23*SD3.1!R76</f>
        <v>1335867.256</v>
      </c>
      <c r="Q23" s="18">
        <f>$B23*SD3.1!S76</f>
        <v>0</v>
      </c>
      <c r="R23" s="18">
        <f>$B23*SD3.1!T76</f>
        <v>0</v>
      </c>
      <c r="S23" s="18">
        <f>$B23*SD3.1!U76</f>
        <v>0</v>
      </c>
      <c r="T23" s="18">
        <f>$B23*SD3.1!V76</f>
        <v>0</v>
      </c>
      <c r="U23" s="18">
        <f>$B23*SD3.1!W76</f>
        <v>0</v>
      </c>
      <c r="V23" s="18">
        <f>$B23*SD3.1!X76</f>
        <v>0</v>
      </c>
      <c r="W23" s="18">
        <f>$B23*SD3.1!Y76</f>
        <v>0</v>
      </c>
      <c r="X23" s="18">
        <f>$B23*SD3.1!Z76</f>
        <v>0</v>
      </c>
      <c r="Y23" s="18">
        <f>$B23*SD3.1!AA76</f>
        <v>0</v>
      </c>
      <c r="Z23" s="18">
        <f>$B23*SD3.1!AB76</f>
        <v>0</v>
      </c>
      <c r="AA23" s="18">
        <f>$B23*SD3.1!AC76</f>
        <v>0</v>
      </c>
      <c r="AB23" s="18">
        <f>$B23*SD3.1!AD76</f>
        <v>0</v>
      </c>
      <c r="AC23" s="23"/>
      <c r="AD23" s="23"/>
      <c r="AE23" s="23"/>
      <c r="AF23" s="23"/>
      <c r="AG23" s="23"/>
      <c r="AH23" s="23"/>
    </row>
    <row r="24" ht="15.75" customHeight="1">
      <c r="A24" s="5" t="s">
        <v>85</v>
      </c>
      <c r="B24" s="18">
        <v>1.804640117422874E7</v>
      </c>
      <c r="C24" s="18">
        <f>$B24*SD3.1!E77</f>
        <v>18544640.73</v>
      </c>
      <c r="D24" s="18">
        <f>$B24*SD3.1!F77</f>
        <v>18118946.83</v>
      </c>
      <c r="E24" s="18">
        <f>$B24*SD3.1!G77</f>
        <v>13240037.19</v>
      </c>
      <c r="F24" s="18">
        <f>$B24*SD3.1!H77</f>
        <v>12529204.31</v>
      </c>
      <c r="G24" s="18">
        <f>$B24*SD3.1!I77</f>
        <v>10742020.96</v>
      </c>
      <c r="H24" s="18">
        <f>$B24*SD3.1!J77</f>
        <v>11226164.25</v>
      </c>
      <c r="I24" s="18">
        <f>$B24*SD3.1!K77</f>
        <v>10807872.81</v>
      </c>
      <c r="J24" s="18">
        <f>$B24*SD3.1!L77</f>
        <v>805413.5662</v>
      </c>
      <c r="K24" s="18">
        <f>$B24*SD3.1!M77</f>
        <v>806676.208</v>
      </c>
      <c r="L24" s="18">
        <f>$B24*SD3.1!N77</f>
        <v>754635.6193</v>
      </c>
      <c r="M24" s="18">
        <f>$B24*SD3.1!O77</f>
        <v>742917.4379</v>
      </c>
      <c r="N24" s="18">
        <f>$B24*SD3.1!P77</f>
        <v>663342.7614</v>
      </c>
      <c r="O24" s="18">
        <f>$B24*SD3.1!Q77</f>
        <v>718944.3934</v>
      </c>
      <c r="P24" s="18">
        <f>$B24*SD3.1!R77</f>
        <v>708995.1692</v>
      </c>
      <c r="Q24" s="18">
        <f>$B24*SD3.1!S77</f>
        <v>0</v>
      </c>
      <c r="R24" s="18">
        <f>$B24*SD3.1!T77</f>
        <v>0</v>
      </c>
      <c r="S24" s="18">
        <f>$B24*SD3.1!U77</f>
        <v>0</v>
      </c>
      <c r="T24" s="18">
        <f>$B24*SD3.1!V77</f>
        <v>0</v>
      </c>
      <c r="U24" s="18">
        <f>$B24*SD3.1!W77</f>
        <v>0</v>
      </c>
      <c r="V24" s="18">
        <f>$B24*SD3.1!X77</f>
        <v>0</v>
      </c>
      <c r="W24" s="18">
        <f>$B24*SD3.1!Y77</f>
        <v>0</v>
      </c>
      <c r="X24" s="18">
        <f>$B24*SD3.1!Z77</f>
        <v>0</v>
      </c>
      <c r="Y24" s="18">
        <f>$B24*SD3.1!AA77</f>
        <v>0</v>
      </c>
      <c r="Z24" s="18">
        <f>$B24*SD3.1!AB77</f>
        <v>0</v>
      </c>
      <c r="AA24" s="18">
        <f>$B24*SD3.1!AC77</f>
        <v>0</v>
      </c>
      <c r="AB24" s="18">
        <f>$B24*SD3.1!AD77</f>
        <v>0</v>
      </c>
      <c r="AC24" s="23"/>
      <c r="AD24" s="23"/>
      <c r="AE24" s="23"/>
      <c r="AF24" s="23"/>
      <c r="AG24" s="23"/>
      <c r="AH24" s="23"/>
    </row>
    <row r="25" ht="15.75" customHeight="1">
      <c r="A25" s="5" t="s">
        <v>86</v>
      </c>
      <c r="B25" s="18">
        <v>2712871.8908351497</v>
      </c>
      <c r="C25" s="18" t="str">
        <f>$B25*SD3.1!E78</f>
        <v>#REF!</v>
      </c>
      <c r="D25" s="18" t="str">
        <f>$B25*SD3.1!F78</f>
        <v>#REF!</v>
      </c>
      <c r="E25" s="18" t="str">
        <f>$B25*SD3.1!G78</f>
        <v>#REF!</v>
      </c>
      <c r="F25" s="18" t="str">
        <f>$B25*SD3.1!H78</f>
        <v>#REF!</v>
      </c>
      <c r="G25" s="18" t="str">
        <f>$B25*SD3.1!I78</f>
        <v>#REF!</v>
      </c>
      <c r="H25" s="18" t="str">
        <f>$B25*SD3.1!J78</f>
        <v>#REF!</v>
      </c>
      <c r="I25" s="18" t="str">
        <f>$B25*SD3.1!K78</f>
        <v>#REF!</v>
      </c>
      <c r="J25" s="18" t="str">
        <f>$B25*SD3.1!L78</f>
        <v>#REF!</v>
      </c>
      <c r="K25" s="18" t="str">
        <f>$B25*SD3.1!M78</f>
        <v>#REF!</v>
      </c>
      <c r="L25" s="18" t="str">
        <f>$B25*SD3.1!N78</f>
        <v>#REF!</v>
      </c>
      <c r="M25" s="18" t="str">
        <f>$B25*SD3.1!O78</f>
        <v>#REF!</v>
      </c>
      <c r="N25" s="18" t="str">
        <f>$B25*SD3.1!P78</f>
        <v>#REF!</v>
      </c>
      <c r="O25" s="18" t="str">
        <f>$B25*SD3.1!Q78</f>
        <v>#REF!</v>
      </c>
      <c r="P25" s="18" t="str">
        <f>$B25*SD3.1!R78</f>
        <v>#REF!</v>
      </c>
      <c r="Q25" s="18" t="str">
        <f>$B25*SD3.1!S78</f>
        <v>#REF!</v>
      </c>
      <c r="R25" s="18" t="str">
        <f>$B25*SD3.1!T78</f>
        <v>#REF!</v>
      </c>
      <c r="S25" s="18" t="str">
        <f>$B25*SD3.1!U78</f>
        <v>#REF!</v>
      </c>
      <c r="T25" s="18" t="str">
        <f>$B25*SD3.1!V78</f>
        <v>#REF!</v>
      </c>
      <c r="U25" s="18" t="str">
        <f>$B25*SD3.1!W78</f>
        <v>#REF!</v>
      </c>
      <c r="V25" s="18" t="str">
        <f>$B25*SD3.1!X78</f>
        <v>#REF!</v>
      </c>
      <c r="W25" s="18" t="str">
        <f>$B25*SD3.1!Y78</f>
        <v>#REF!</v>
      </c>
      <c r="X25" s="18" t="str">
        <f>$B25*SD3.1!Z78</f>
        <v>#REF!</v>
      </c>
      <c r="Y25" s="18" t="str">
        <f>$B25*SD3.1!AA78</f>
        <v>#REF!</v>
      </c>
      <c r="Z25" s="18" t="str">
        <f>$B25*SD3.1!AB78</f>
        <v>#REF!</v>
      </c>
      <c r="AA25" s="18" t="str">
        <f>$B25*SD3.1!AC78</f>
        <v>#REF!</v>
      </c>
      <c r="AB25" s="18" t="str">
        <f>$B25*SD3.1!AD78</f>
        <v>#REF!</v>
      </c>
      <c r="AC25" s="23"/>
      <c r="AD25" s="23"/>
      <c r="AE25" s="23"/>
      <c r="AF25" s="23"/>
      <c r="AG25" s="23"/>
      <c r="AH25" s="23"/>
    </row>
    <row r="26" ht="15.75" customHeight="1">
      <c r="A26" s="5" t="s">
        <v>87</v>
      </c>
      <c r="B26" s="18">
        <v>10791.350429982189</v>
      </c>
      <c r="C26" s="18">
        <f>$B26*SD3.1!E79</f>
        <v>11030.60991</v>
      </c>
      <c r="D26" s="18">
        <f>$B26*SD3.1!F79</f>
        <v>0</v>
      </c>
      <c r="E26" s="18">
        <f>$B26*SD3.1!G79</f>
        <v>0</v>
      </c>
      <c r="F26" s="18">
        <f>$B26*SD3.1!H79</f>
        <v>0</v>
      </c>
      <c r="G26" s="18">
        <f>$B26*SD3.1!I79</f>
        <v>0</v>
      </c>
      <c r="H26" s="18">
        <f>$B26*SD3.1!J79</f>
        <v>0</v>
      </c>
      <c r="I26" s="18">
        <f>$B26*SD3.1!K79</f>
        <v>0</v>
      </c>
      <c r="J26" s="18">
        <f>$B26*SD3.1!L79</f>
        <v>0</v>
      </c>
      <c r="K26" s="18">
        <f>$B26*SD3.1!M79</f>
        <v>0</v>
      </c>
      <c r="L26" s="18">
        <f>$B26*SD3.1!N79</f>
        <v>0</v>
      </c>
      <c r="M26" s="18">
        <f>$B26*SD3.1!O79</f>
        <v>0</v>
      </c>
      <c r="N26" s="18">
        <f>$B26*SD3.1!P79</f>
        <v>0</v>
      </c>
      <c r="O26" s="18">
        <f>$B26*SD3.1!Q79</f>
        <v>0</v>
      </c>
      <c r="P26" s="18">
        <f>$B26*SD3.1!R79</f>
        <v>0</v>
      </c>
      <c r="Q26" s="18">
        <f>$B26*SD3.1!S79</f>
        <v>0</v>
      </c>
      <c r="R26" s="18">
        <f>$B26*SD3.1!T79</f>
        <v>0</v>
      </c>
      <c r="S26" s="18">
        <f>$B26*SD3.1!U79</f>
        <v>0</v>
      </c>
      <c r="T26" s="18">
        <f>$B26*SD3.1!V79</f>
        <v>0</v>
      </c>
      <c r="U26" s="18">
        <f>$B26*SD3.1!W79</f>
        <v>0</v>
      </c>
      <c r="V26" s="18">
        <f>$B26*SD3.1!X79</f>
        <v>0</v>
      </c>
      <c r="W26" s="18">
        <f>$B26*SD3.1!Y79</f>
        <v>0</v>
      </c>
      <c r="X26" s="18">
        <f>$B26*SD3.1!Z79</f>
        <v>0</v>
      </c>
      <c r="Y26" s="18">
        <f>$B26*SD3.1!AA79</f>
        <v>0</v>
      </c>
      <c r="Z26" s="18">
        <f>$B26*SD3.1!AB79</f>
        <v>0</v>
      </c>
      <c r="AA26" s="18">
        <f>$B26*SD3.1!AC79</f>
        <v>0</v>
      </c>
      <c r="AB26" s="18">
        <f>$B26*SD3.1!AD79</f>
        <v>0</v>
      </c>
      <c r="AC26" s="23"/>
      <c r="AD26" s="23"/>
      <c r="AE26" s="23"/>
      <c r="AF26" s="23"/>
      <c r="AG26" s="23"/>
      <c r="AH26" s="23"/>
    </row>
    <row r="27" ht="15.75" customHeight="1">
      <c r="A27" s="5" t="s">
        <v>88</v>
      </c>
      <c r="B27" s="18">
        <v>713919.4665825951</v>
      </c>
      <c r="C27" s="18">
        <f>$B27*SD3.1!E80</f>
        <v>943600.3349</v>
      </c>
      <c r="D27" s="18">
        <f>$B27*SD3.1!F80</f>
        <v>1379284.42</v>
      </c>
      <c r="E27" s="18">
        <f>$B27*SD3.1!G80</f>
        <v>1331351.581</v>
      </c>
      <c r="F27" s="18">
        <f>$B27*SD3.1!H80</f>
        <v>1113147.608</v>
      </c>
      <c r="G27" s="18">
        <f>$B27*SD3.1!I80</f>
        <v>904382.8994</v>
      </c>
      <c r="H27" s="18">
        <f>$B27*SD3.1!J80</f>
        <v>814333.9908</v>
      </c>
      <c r="I27" s="18">
        <f>$B27*SD3.1!K80</f>
        <v>640139.3916</v>
      </c>
      <c r="J27" s="18">
        <f>$B27*SD3.1!L80</f>
        <v>70412.19221</v>
      </c>
      <c r="K27" s="18">
        <f>$B27*SD3.1!M80</f>
        <v>70163.58981</v>
      </c>
      <c r="L27" s="18">
        <f>$B27*SD3.1!N80</f>
        <v>69949.80045</v>
      </c>
      <c r="M27" s="18">
        <f>$B27*SD3.1!O80</f>
        <v>70016.46128</v>
      </c>
      <c r="N27" s="18">
        <f>$B27*SD3.1!P80</f>
        <v>37816.8489</v>
      </c>
      <c r="O27" s="18">
        <f>$B27*SD3.1!Q80</f>
        <v>3124.705427</v>
      </c>
      <c r="P27" s="18">
        <f>$B27*SD3.1!R80</f>
        <v>3286.710939</v>
      </c>
      <c r="Q27" s="18">
        <f>$B27*SD3.1!S80</f>
        <v>0</v>
      </c>
      <c r="R27" s="18">
        <f>$B27*SD3.1!T80</f>
        <v>0</v>
      </c>
      <c r="S27" s="18">
        <f>$B27*SD3.1!U80</f>
        <v>0</v>
      </c>
      <c r="T27" s="18">
        <f>$B27*SD3.1!V80</f>
        <v>0</v>
      </c>
      <c r="U27" s="18">
        <f>$B27*SD3.1!W80</f>
        <v>0</v>
      </c>
      <c r="V27" s="18">
        <f>$B27*SD3.1!X80</f>
        <v>0</v>
      </c>
      <c r="W27" s="18">
        <f>$B27*SD3.1!Y80</f>
        <v>0</v>
      </c>
      <c r="X27" s="18">
        <f>$B27*SD3.1!Z80</f>
        <v>0</v>
      </c>
      <c r="Y27" s="18">
        <f>$B27*SD3.1!AA80</f>
        <v>0</v>
      </c>
      <c r="Z27" s="18">
        <f>$B27*SD3.1!AB80</f>
        <v>0</v>
      </c>
      <c r="AA27" s="18">
        <f>$B27*SD3.1!AC80</f>
        <v>0</v>
      </c>
      <c r="AB27" s="18">
        <f>$B27*SD3.1!AD80</f>
        <v>0</v>
      </c>
      <c r="AC27" s="23"/>
      <c r="AD27" s="23"/>
      <c r="AE27" s="23"/>
      <c r="AF27" s="23"/>
      <c r="AG27" s="23"/>
      <c r="AH27" s="23"/>
    </row>
    <row r="28" ht="15.75" customHeight="1">
      <c r="A28" s="5" t="s">
        <v>89</v>
      </c>
      <c r="B28" s="18">
        <v>0.0</v>
      </c>
      <c r="C28" s="18">
        <v>0.0</v>
      </c>
      <c r="D28" s="18">
        <v>0.0</v>
      </c>
      <c r="E28" s="18">
        <v>0.0</v>
      </c>
      <c r="F28" s="18">
        <v>0.0</v>
      </c>
      <c r="G28" s="18">
        <v>0.0</v>
      </c>
      <c r="H28" s="18">
        <v>0.0</v>
      </c>
      <c r="I28" s="18">
        <v>0.0</v>
      </c>
      <c r="J28" s="18">
        <v>0.0</v>
      </c>
      <c r="K28" s="18">
        <v>0.0</v>
      </c>
      <c r="L28" s="18">
        <v>0.0</v>
      </c>
      <c r="M28" s="18">
        <v>0.0</v>
      </c>
      <c r="N28" s="18">
        <v>0.0</v>
      </c>
      <c r="O28" s="18">
        <v>0.0</v>
      </c>
      <c r="P28" s="18">
        <v>0.0</v>
      </c>
      <c r="Q28" s="18">
        <v>0.0</v>
      </c>
      <c r="R28" s="18">
        <v>0.0</v>
      </c>
      <c r="S28" s="18">
        <v>0.0</v>
      </c>
      <c r="T28" s="18">
        <v>0.0</v>
      </c>
      <c r="U28" s="18">
        <v>0.0</v>
      </c>
      <c r="V28" s="18">
        <v>0.0</v>
      </c>
      <c r="W28" s="18">
        <v>0.0</v>
      </c>
      <c r="X28" s="18">
        <v>0.0</v>
      </c>
      <c r="Y28" s="18">
        <v>0.0</v>
      </c>
      <c r="Z28" s="18">
        <v>0.0</v>
      </c>
      <c r="AA28" s="18">
        <v>0.0</v>
      </c>
      <c r="AB28" s="18">
        <v>0.0</v>
      </c>
      <c r="AC28" s="23"/>
      <c r="AD28" s="23"/>
      <c r="AE28" s="23"/>
      <c r="AF28" s="23"/>
      <c r="AG28" s="23"/>
      <c r="AH28" s="23"/>
    </row>
    <row r="29" ht="15.75" customHeight="1">
      <c r="A29" s="5" t="s">
        <v>90</v>
      </c>
      <c r="B29" s="18">
        <v>1.1195943262936352E7</v>
      </c>
      <c r="C29" s="18">
        <f>$B29*SD3.1!E82</f>
        <v>10520077.74</v>
      </c>
      <c r="D29" s="18">
        <f>$B29*SD3.1!F82</f>
        <v>8716094.049</v>
      </c>
      <c r="E29" s="18">
        <f>$B29*SD3.1!G82</f>
        <v>7814655.248</v>
      </c>
      <c r="F29" s="18">
        <f>$B29*SD3.1!H82</f>
        <v>7961295.955</v>
      </c>
      <c r="G29" s="18">
        <f>$B29*SD3.1!I82</f>
        <v>2958150.541</v>
      </c>
      <c r="H29" s="18">
        <f>$B29*SD3.1!J82</f>
        <v>3000979.208</v>
      </c>
      <c r="I29" s="18">
        <f>$B29*SD3.1!K82</f>
        <v>117723.3099</v>
      </c>
      <c r="J29" s="18">
        <f>$B29*SD3.1!L82</f>
        <v>0</v>
      </c>
      <c r="K29" s="18">
        <f>$B29*SD3.1!M82</f>
        <v>0</v>
      </c>
      <c r="L29" s="18">
        <f>$B29*SD3.1!N82</f>
        <v>0</v>
      </c>
      <c r="M29" s="18">
        <f>$B29*SD3.1!O82</f>
        <v>0</v>
      </c>
      <c r="N29" s="18">
        <f>$B29*SD3.1!P82</f>
        <v>0</v>
      </c>
      <c r="O29" s="18">
        <f>$B29*SD3.1!Q82</f>
        <v>0</v>
      </c>
      <c r="P29" s="18">
        <f>$B29*SD3.1!R82</f>
        <v>0</v>
      </c>
      <c r="Q29" s="18">
        <f>$B29*SD3.1!S82</f>
        <v>0</v>
      </c>
      <c r="R29" s="18">
        <f>$B29*SD3.1!T82</f>
        <v>0</v>
      </c>
      <c r="S29" s="18">
        <f>$B29*SD3.1!U82</f>
        <v>0</v>
      </c>
      <c r="T29" s="18">
        <f>$B29*SD3.1!V82</f>
        <v>0</v>
      </c>
      <c r="U29" s="18">
        <f>$B29*SD3.1!W82</f>
        <v>0</v>
      </c>
      <c r="V29" s="18">
        <f>$B29*SD3.1!X82</f>
        <v>0</v>
      </c>
      <c r="W29" s="18">
        <f>$B29*SD3.1!Y82</f>
        <v>0</v>
      </c>
      <c r="X29" s="18">
        <f>$B29*SD3.1!Z82</f>
        <v>0</v>
      </c>
      <c r="Y29" s="18">
        <f>$B29*SD3.1!AA82</f>
        <v>0</v>
      </c>
      <c r="Z29" s="18">
        <f>$B29*SD3.1!AB82</f>
        <v>0</v>
      </c>
      <c r="AA29" s="18">
        <f>$B29*SD3.1!AC82</f>
        <v>0</v>
      </c>
      <c r="AB29" s="18">
        <f>$B29*SD3.1!AD82</f>
        <v>0</v>
      </c>
      <c r="AC29" s="23"/>
      <c r="AD29" s="23"/>
      <c r="AE29" s="23"/>
      <c r="AF29" s="23"/>
      <c r="AG29" s="23"/>
      <c r="AH29" s="23"/>
    </row>
    <row r="30" ht="15.75" customHeight="1">
      <c r="A30" s="5" t="s">
        <v>92</v>
      </c>
      <c r="B30" s="18">
        <v>6506136.282067383</v>
      </c>
      <c r="C30" s="18">
        <f>$B30*SD3.1!E83</f>
        <v>6662052.618</v>
      </c>
      <c r="D30" s="18">
        <f>$B30*SD3.1!F83</f>
        <v>6522459.478</v>
      </c>
      <c r="E30" s="18">
        <f>$B30*SD3.1!G83</f>
        <v>5349602.076</v>
      </c>
      <c r="F30" s="18">
        <f>$B30*SD3.1!H83</f>
        <v>5283734.112</v>
      </c>
      <c r="G30" s="18">
        <f>$B30*SD3.1!I83</f>
        <v>5301333.322</v>
      </c>
      <c r="H30" s="18">
        <f>$B30*SD3.1!J83</f>
        <v>3323725.409</v>
      </c>
      <c r="I30" s="18">
        <f>$B30*SD3.1!K83</f>
        <v>3198554.299</v>
      </c>
      <c r="J30" s="18">
        <f>$B30*SD3.1!L83</f>
        <v>339825.7269</v>
      </c>
      <c r="K30" s="18">
        <f>$B30*SD3.1!M83</f>
        <v>339027.4664</v>
      </c>
      <c r="L30" s="18">
        <f>$B30*SD3.1!N83</f>
        <v>272229.1618</v>
      </c>
      <c r="M30" s="18">
        <f>$B30*SD3.1!O83</f>
        <v>205930.9785</v>
      </c>
      <c r="N30" s="18">
        <f>$B30*SD3.1!P83</f>
        <v>194055.3917</v>
      </c>
      <c r="O30" s="18">
        <f>$B30*SD3.1!Q83</f>
        <v>200022.8552</v>
      </c>
      <c r="P30" s="18">
        <f>$B30*SD3.1!R83</f>
        <v>142028.3544</v>
      </c>
      <c r="Q30" s="18">
        <f>$B30*SD3.1!S83</f>
        <v>11072.43979</v>
      </c>
      <c r="R30" s="18">
        <f>$B30*SD3.1!T83</f>
        <v>11080.31008</v>
      </c>
      <c r="S30" s="18">
        <f>$B30*SD3.1!U83</f>
        <v>11087.21328</v>
      </c>
      <c r="T30" s="18">
        <f>$B30*SD3.1!V83</f>
        <v>10451.57849</v>
      </c>
      <c r="U30" s="18">
        <f>$B30*SD3.1!W83</f>
        <v>7705.459284</v>
      </c>
      <c r="V30" s="18">
        <f>$B30*SD3.1!X83</f>
        <v>10612.88565</v>
      </c>
      <c r="W30" s="18">
        <f>$B30*SD3.1!Y83</f>
        <v>10617.09901</v>
      </c>
      <c r="X30" s="18">
        <f>$B30*SD3.1!Z83</f>
        <v>11112.16054</v>
      </c>
      <c r="Y30" s="18">
        <f>$B30*SD3.1!AA83</f>
        <v>10624.80892</v>
      </c>
      <c r="Z30" s="18">
        <f>$B30*SD3.1!AB83</f>
        <v>10289.78212</v>
      </c>
      <c r="AA30" s="18">
        <f>$B30*SD3.1!AC83</f>
        <v>10573.55854</v>
      </c>
      <c r="AB30" s="18">
        <f>$B30*SD3.1!AD83</f>
        <v>9480.618031</v>
      </c>
      <c r="AC30" s="23"/>
      <c r="AD30" s="23"/>
      <c r="AE30" s="23"/>
      <c r="AF30" s="23"/>
      <c r="AG30" s="23"/>
      <c r="AH30" s="23"/>
    </row>
    <row r="31" ht="15.75" customHeight="1">
      <c r="A31" s="5" t="s">
        <v>93</v>
      </c>
      <c r="B31" s="18">
        <v>3406906.8812539484</v>
      </c>
      <c r="C31" s="18" t="str">
        <f>$B31*SD3.1!E84</f>
        <v>#REF!</v>
      </c>
      <c r="D31" s="18" t="str">
        <f>$B31*SD3.1!F84</f>
        <v>#REF!</v>
      </c>
      <c r="E31" s="18" t="str">
        <f>$B31*SD3.1!G84</f>
        <v>#REF!</v>
      </c>
      <c r="F31" s="18" t="str">
        <f>$B31*SD3.1!H84</f>
        <v>#REF!</v>
      </c>
      <c r="G31" s="18" t="str">
        <f>$B31*SD3.1!I84</f>
        <v>#REF!</v>
      </c>
      <c r="H31" s="18" t="str">
        <f>$B31*SD3.1!J84</f>
        <v>#REF!</v>
      </c>
      <c r="I31" s="18" t="str">
        <f>$B31*SD3.1!K84</f>
        <v>#REF!</v>
      </c>
      <c r="J31" s="18" t="str">
        <f>$B31*SD3.1!L84</f>
        <v>#REF!</v>
      </c>
      <c r="K31" s="18" t="str">
        <f>$B31*SD3.1!M84</f>
        <v>#REF!</v>
      </c>
      <c r="L31" s="18" t="str">
        <f>$B31*SD3.1!N84</f>
        <v>#REF!</v>
      </c>
      <c r="M31" s="18" t="str">
        <f>$B31*SD3.1!O84</f>
        <v>#REF!</v>
      </c>
      <c r="N31" s="18" t="str">
        <f>$B31*SD3.1!P84</f>
        <v>#REF!</v>
      </c>
      <c r="O31" s="18" t="str">
        <f>$B31*SD3.1!Q84</f>
        <v>#REF!</v>
      </c>
      <c r="P31" s="18" t="str">
        <f>$B31*SD3.1!R84</f>
        <v>#REF!</v>
      </c>
      <c r="Q31" s="18" t="str">
        <f>$B31*SD3.1!S84</f>
        <v>#REF!</v>
      </c>
      <c r="R31" s="18" t="str">
        <f>$B31*SD3.1!T84</f>
        <v>#REF!</v>
      </c>
      <c r="S31" s="18" t="str">
        <f>$B31*SD3.1!U84</f>
        <v>#REF!</v>
      </c>
      <c r="T31" s="18" t="str">
        <f>$B31*SD3.1!V84</f>
        <v>#REF!</v>
      </c>
      <c r="U31" s="18" t="str">
        <f>$B31*SD3.1!W84</f>
        <v>#REF!</v>
      </c>
      <c r="V31" s="18" t="str">
        <f>$B31*SD3.1!X84</f>
        <v>#REF!</v>
      </c>
      <c r="W31" s="18" t="str">
        <f>$B31*SD3.1!Y84</f>
        <v>#REF!</v>
      </c>
      <c r="X31" s="18" t="str">
        <f>$B31*SD3.1!Z84</f>
        <v>#REF!</v>
      </c>
      <c r="Y31" s="18" t="str">
        <f>$B31*SD3.1!AA84</f>
        <v>#REF!</v>
      </c>
      <c r="Z31" s="18" t="str">
        <f>$B31*SD3.1!AB84</f>
        <v>#REF!</v>
      </c>
      <c r="AA31" s="18" t="str">
        <f>$B31*SD3.1!AC84</f>
        <v>#REF!</v>
      </c>
      <c r="AB31" s="18" t="str">
        <f>$B31*SD3.1!AD84</f>
        <v>#REF!</v>
      </c>
      <c r="AC31" s="23"/>
      <c r="AD31" s="23"/>
      <c r="AE31" s="23"/>
      <c r="AF31" s="23"/>
      <c r="AG31" s="23"/>
      <c r="AH31" s="23"/>
    </row>
    <row r="32" ht="15.75" customHeight="1">
      <c r="A32" s="5" t="s">
        <v>94</v>
      </c>
      <c r="B32" s="18">
        <v>2.1071168066382963E7</v>
      </c>
      <c r="C32" s="18" t="str">
        <f>$B32*SD3.1!E85</f>
        <v>#REF!</v>
      </c>
      <c r="D32" s="18" t="str">
        <f>$B32*SD3.1!F85</f>
        <v>#REF!</v>
      </c>
      <c r="E32" s="18" t="str">
        <f>$B32*SD3.1!G85</f>
        <v>#REF!</v>
      </c>
      <c r="F32" s="18" t="str">
        <f>$B32*SD3.1!H85</f>
        <v>#REF!</v>
      </c>
      <c r="G32" s="18" t="str">
        <f>$B32*SD3.1!I85</f>
        <v>#REF!</v>
      </c>
      <c r="H32" s="18" t="str">
        <f>$B32*SD3.1!J85</f>
        <v>#REF!</v>
      </c>
      <c r="I32" s="18" t="str">
        <f>$B32*SD3.1!K85</f>
        <v>#REF!</v>
      </c>
      <c r="J32" s="18" t="str">
        <f>$B32*SD3.1!L85</f>
        <v>#REF!</v>
      </c>
      <c r="K32" s="18" t="str">
        <f>$B32*SD3.1!M85</f>
        <v>#REF!</v>
      </c>
      <c r="L32" s="18" t="str">
        <f>$B32*SD3.1!N85</f>
        <v>#REF!</v>
      </c>
      <c r="M32" s="18" t="str">
        <f>$B32*SD3.1!O85</f>
        <v>#REF!</v>
      </c>
      <c r="N32" s="18" t="str">
        <f>$B32*SD3.1!P85</f>
        <v>#REF!</v>
      </c>
      <c r="O32" s="18" t="str">
        <f>$B32*SD3.1!Q85</f>
        <v>#REF!</v>
      </c>
      <c r="P32" s="18" t="str">
        <f>$B32*SD3.1!R85</f>
        <v>#REF!</v>
      </c>
      <c r="Q32" s="18" t="str">
        <f>$B32*SD3.1!S85</f>
        <v>#REF!</v>
      </c>
      <c r="R32" s="18" t="str">
        <f>$B32*SD3.1!T85</f>
        <v>#REF!</v>
      </c>
      <c r="S32" s="18" t="str">
        <f>$B32*SD3.1!U85</f>
        <v>#REF!</v>
      </c>
      <c r="T32" s="18" t="str">
        <f>$B32*SD3.1!V85</f>
        <v>#REF!</v>
      </c>
      <c r="U32" s="18" t="str">
        <f>$B32*SD3.1!W85</f>
        <v>#REF!</v>
      </c>
      <c r="V32" s="18" t="str">
        <f>$B32*SD3.1!X85</f>
        <v>#REF!</v>
      </c>
      <c r="W32" s="18" t="str">
        <f>$B32*SD3.1!Y85</f>
        <v>#REF!</v>
      </c>
      <c r="X32" s="18" t="str">
        <f>$B32*SD3.1!Z85</f>
        <v>#REF!</v>
      </c>
      <c r="Y32" s="18" t="str">
        <f>$B32*SD3.1!AA85</f>
        <v>#REF!</v>
      </c>
      <c r="Z32" s="18" t="str">
        <f>$B32*SD3.1!AB85</f>
        <v>#REF!</v>
      </c>
      <c r="AA32" s="18" t="str">
        <f>$B32*SD3.1!AC85</f>
        <v>#REF!</v>
      </c>
      <c r="AB32" s="18" t="str">
        <f>$B32*SD3.1!AD85</f>
        <v>#REF!</v>
      </c>
      <c r="AC32" s="23"/>
      <c r="AD32" s="23"/>
      <c r="AE32" s="23"/>
      <c r="AF32" s="23"/>
      <c r="AG32" s="23"/>
      <c r="AH32" s="23"/>
    </row>
    <row r="33" ht="15.75" customHeight="1">
      <c r="A33" s="5" t="s">
        <v>95</v>
      </c>
      <c r="B33" s="18">
        <v>6459202.889535524</v>
      </c>
      <c r="C33" s="18">
        <f>$B33*SD3.1!E86</f>
        <v>5497908.105</v>
      </c>
      <c r="D33" s="18">
        <f>$B33*SD3.1!F86</f>
        <v>665451.5375</v>
      </c>
      <c r="E33" s="18">
        <f>$B33*SD3.1!G86</f>
        <v>676903.9771</v>
      </c>
      <c r="F33" s="18">
        <f>$B33*SD3.1!H86</f>
        <v>688246.2612</v>
      </c>
      <c r="G33" s="18">
        <f>$B33*SD3.1!I86</f>
        <v>717685.7885</v>
      </c>
      <c r="H33" s="18">
        <f>$B33*SD3.1!J86</f>
        <v>1368506.092</v>
      </c>
      <c r="I33" s="18">
        <f>$B33*SD3.1!K86</f>
        <v>0</v>
      </c>
      <c r="J33" s="18">
        <f>$B33*SD3.1!L86</f>
        <v>0</v>
      </c>
      <c r="K33" s="18">
        <f>$B33*SD3.1!M86</f>
        <v>0</v>
      </c>
      <c r="L33" s="18">
        <f>$B33*SD3.1!N86</f>
        <v>0</v>
      </c>
      <c r="M33" s="18">
        <f>$B33*SD3.1!O86</f>
        <v>0</v>
      </c>
      <c r="N33" s="18">
        <f>$B33*SD3.1!P86</f>
        <v>0</v>
      </c>
      <c r="O33" s="18">
        <f>$B33*SD3.1!Q86</f>
        <v>0</v>
      </c>
      <c r="P33" s="18">
        <f>$B33*SD3.1!R86</f>
        <v>0</v>
      </c>
      <c r="Q33" s="18">
        <f>$B33*SD3.1!S86</f>
        <v>0</v>
      </c>
      <c r="R33" s="18">
        <f>$B33*SD3.1!T86</f>
        <v>0</v>
      </c>
      <c r="S33" s="18">
        <f>$B33*SD3.1!U86</f>
        <v>0</v>
      </c>
      <c r="T33" s="18">
        <f>$B33*SD3.1!V86</f>
        <v>0</v>
      </c>
      <c r="U33" s="18">
        <f>$B33*SD3.1!W86</f>
        <v>0</v>
      </c>
      <c r="V33" s="18">
        <f>$B33*SD3.1!X86</f>
        <v>0</v>
      </c>
      <c r="W33" s="18">
        <f>$B33*SD3.1!Y86</f>
        <v>0</v>
      </c>
      <c r="X33" s="18">
        <f>$B33*SD3.1!Z86</f>
        <v>0</v>
      </c>
      <c r="Y33" s="18">
        <f>$B33*SD3.1!AA86</f>
        <v>0</v>
      </c>
      <c r="Z33" s="18">
        <f>$B33*SD3.1!AB86</f>
        <v>0</v>
      </c>
      <c r="AA33" s="18">
        <f>$B33*SD3.1!AC86</f>
        <v>0</v>
      </c>
      <c r="AB33" s="18">
        <f>$B33*SD3.1!AD86</f>
        <v>0</v>
      </c>
      <c r="AC33" s="23"/>
      <c r="AD33" s="23"/>
      <c r="AE33" s="23"/>
      <c r="AF33" s="23"/>
      <c r="AG33" s="23"/>
      <c r="AH33" s="23"/>
    </row>
    <row r="34" ht="15.75" customHeight="1">
      <c r="A34" s="5" t="s">
        <v>96</v>
      </c>
      <c r="B34" s="18">
        <v>9598930.305084815</v>
      </c>
      <c r="C34" s="18">
        <f>$B34*SD3.1!E87</f>
        <v>9567755.301</v>
      </c>
      <c r="D34" s="18">
        <f>$B34*SD3.1!F87</f>
        <v>8338743.839</v>
      </c>
      <c r="E34" s="18">
        <f>$B34*SD3.1!G87</f>
        <v>6474014.537</v>
      </c>
      <c r="F34" s="18">
        <f>$B34*SD3.1!H87</f>
        <v>6431432.189</v>
      </c>
      <c r="G34" s="18">
        <f>$B34*SD3.1!I87</f>
        <v>6585788.258</v>
      </c>
      <c r="H34" s="18">
        <f>$B34*SD3.1!J87</f>
        <v>3834253.358</v>
      </c>
      <c r="I34" s="18">
        <f>$B34*SD3.1!K87</f>
        <v>3104403.836</v>
      </c>
      <c r="J34" s="18">
        <f>$B34*SD3.1!L87</f>
        <v>6440.540347</v>
      </c>
      <c r="K34" s="18">
        <f>$B34*SD3.1!M87</f>
        <v>6440.540347</v>
      </c>
      <c r="L34" s="18">
        <f>$B34*SD3.1!N87</f>
        <v>6440.540347</v>
      </c>
      <c r="M34" s="18">
        <f>$B34*SD3.1!O87</f>
        <v>6440.540347</v>
      </c>
      <c r="N34" s="18">
        <f>$B34*SD3.1!P87</f>
        <v>6440.540347</v>
      </c>
      <c r="O34" s="18">
        <f>$B34*SD3.1!Q87</f>
        <v>6440.540347</v>
      </c>
      <c r="P34" s="18">
        <f>$B34*SD3.1!R87</f>
        <v>6440.540347</v>
      </c>
      <c r="Q34" s="18">
        <f>$B34*SD3.1!S87</f>
        <v>0</v>
      </c>
      <c r="R34" s="18">
        <f>$B34*SD3.1!T87</f>
        <v>0</v>
      </c>
      <c r="S34" s="18">
        <f>$B34*SD3.1!U87</f>
        <v>0</v>
      </c>
      <c r="T34" s="18">
        <f>$B34*SD3.1!V87</f>
        <v>0</v>
      </c>
      <c r="U34" s="18">
        <f>$B34*SD3.1!W87</f>
        <v>0</v>
      </c>
      <c r="V34" s="18">
        <f>$B34*SD3.1!X87</f>
        <v>0</v>
      </c>
      <c r="W34" s="18">
        <f>$B34*SD3.1!Y87</f>
        <v>0</v>
      </c>
      <c r="X34" s="18">
        <f>$B34*SD3.1!Z87</f>
        <v>0</v>
      </c>
      <c r="Y34" s="18">
        <f>$B34*SD3.1!AA87</f>
        <v>0</v>
      </c>
      <c r="Z34" s="18">
        <f>$B34*SD3.1!AB87</f>
        <v>0</v>
      </c>
      <c r="AA34" s="18">
        <f>$B34*SD3.1!AC87</f>
        <v>0</v>
      </c>
      <c r="AB34" s="18">
        <f>$B34*SD3.1!AD87</f>
        <v>0</v>
      </c>
      <c r="AC34" s="23"/>
      <c r="AD34" s="23"/>
      <c r="AE34" s="23"/>
      <c r="AF34" s="23"/>
      <c r="AG34" s="23"/>
      <c r="AH34" s="23"/>
    </row>
    <row r="35" ht="15.75" customHeight="1">
      <c r="A35" s="5" t="s">
        <v>97</v>
      </c>
      <c r="B35" s="18">
        <v>1139185.424940261</v>
      </c>
      <c r="C35" s="18">
        <f>$B35*SD3.1!E88</f>
        <v>1078451.197</v>
      </c>
      <c r="D35" s="18">
        <f>$B35*SD3.1!F88</f>
        <v>831064.1815</v>
      </c>
      <c r="E35" s="18">
        <f>$B35*SD3.1!G88</f>
        <v>692172.1746</v>
      </c>
      <c r="F35" s="18">
        <f>$B35*SD3.1!H88</f>
        <v>644929.2408</v>
      </c>
      <c r="G35" s="18">
        <f>$B35*SD3.1!I88</f>
        <v>738398.1736</v>
      </c>
      <c r="H35" s="18">
        <f>$B35*SD3.1!J88</f>
        <v>605768.3841</v>
      </c>
      <c r="I35" s="18">
        <f>$B35*SD3.1!K88</f>
        <v>567690.6558</v>
      </c>
      <c r="J35" s="18">
        <f>$B35*SD3.1!L88</f>
        <v>0</v>
      </c>
      <c r="K35" s="18">
        <f>$B35*SD3.1!M88</f>
        <v>0</v>
      </c>
      <c r="L35" s="18">
        <f>$B35*SD3.1!N88</f>
        <v>0</v>
      </c>
      <c r="M35" s="18">
        <f>$B35*SD3.1!O88</f>
        <v>0</v>
      </c>
      <c r="N35" s="18">
        <f>$B35*SD3.1!P88</f>
        <v>0</v>
      </c>
      <c r="O35" s="18">
        <f>$B35*SD3.1!Q88</f>
        <v>0</v>
      </c>
      <c r="P35" s="18">
        <f>$B35*SD3.1!R88</f>
        <v>0</v>
      </c>
      <c r="Q35" s="18">
        <f>$B35*SD3.1!S88</f>
        <v>0</v>
      </c>
      <c r="R35" s="18">
        <f>$B35*SD3.1!T88</f>
        <v>0</v>
      </c>
      <c r="S35" s="18">
        <f>$B35*SD3.1!U88</f>
        <v>0</v>
      </c>
      <c r="T35" s="18">
        <f>$B35*SD3.1!V88</f>
        <v>0</v>
      </c>
      <c r="U35" s="18">
        <f>$B35*SD3.1!W88</f>
        <v>0</v>
      </c>
      <c r="V35" s="18">
        <f>$B35*SD3.1!X88</f>
        <v>0</v>
      </c>
      <c r="W35" s="18">
        <f>$B35*SD3.1!Y88</f>
        <v>0</v>
      </c>
      <c r="X35" s="18">
        <f>$B35*SD3.1!Z88</f>
        <v>0</v>
      </c>
      <c r="Y35" s="18">
        <f>$B35*SD3.1!AA88</f>
        <v>0</v>
      </c>
      <c r="Z35" s="18">
        <f>$B35*SD3.1!AB88</f>
        <v>0</v>
      </c>
      <c r="AA35" s="18">
        <f>$B35*SD3.1!AC88</f>
        <v>0</v>
      </c>
      <c r="AB35" s="18">
        <f>$B35*SD3.1!AD88</f>
        <v>0</v>
      </c>
      <c r="AC35" s="23"/>
      <c r="AD35" s="23"/>
      <c r="AE35" s="23"/>
      <c r="AF35" s="23"/>
      <c r="AG35" s="23"/>
      <c r="AH35" s="23"/>
    </row>
    <row r="36" ht="15.75" customHeight="1">
      <c r="A36" s="5" t="s">
        <v>98</v>
      </c>
      <c r="B36" s="18">
        <v>61065.110630464376</v>
      </c>
      <c r="C36" s="18">
        <f>$B36*SD3.1!E89</f>
        <v>62419.01036</v>
      </c>
      <c r="D36" s="18">
        <f>$B36*SD3.1!F89</f>
        <v>0</v>
      </c>
      <c r="E36" s="18">
        <f>$B36*SD3.1!G89</f>
        <v>0</v>
      </c>
      <c r="F36" s="18">
        <f>$B36*SD3.1!H89</f>
        <v>0</v>
      </c>
      <c r="G36" s="18">
        <f>$B36*SD3.1!I89</f>
        <v>0</v>
      </c>
      <c r="H36" s="18">
        <f>$B36*SD3.1!J89</f>
        <v>0</v>
      </c>
      <c r="I36" s="18">
        <f>$B36*SD3.1!K89</f>
        <v>0</v>
      </c>
      <c r="J36" s="18">
        <f>$B36*SD3.1!L89</f>
        <v>0</v>
      </c>
      <c r="K36" s="18">
        <f>$B36*SD3.1!M89</f>
        <v>0</v>
      </c>
      <c r="L36" s="18">
        <f>$B36*SD3.1!N89</f>
        <v>0</v>
      </c>
      <c r="M36" s="18">
        <f>$B36*SD3.1!O89</f>
        <v>0</v>
      </c>
      <c r="N36" s="18">
        <f>$B36*SD3.1!P89</f>
        <v>0</v>
      </c>
      <c r="O36" s="18">
        <f>$B36*SD3.1!Q89</f>
        <v>0</v>
      </c>
      <c r="P36" s="18">
        <f>$B36*SD3.1!R89</f>
        <v>0</v>
      </c>
      <c r="Q36" s="18">
        <f>$B36*SD3.1!S89</f>
        <v>0</v>
      </c>
      <c r="R36" s="18">
        <f>$B36*SD3.1!T89</f>
        <v>0</v>
      </c>
      <c r="S36" s="18">
        <f>$B36*SD3.1!U89</f>
        <v>0</v>
      </c>
      <c r="T36" s="18">
        <f>$B36*SD3.1!V89</f>
        <v>0</v>
      </c>
      <c r="U36" s="18">
        <f>$B36*SD3.1!W89</f>
        <v>0</v>
      </c>
      <c r="V36" s="18">
        <f>$B36*SD3.1!X89</f>
        <v>0</v>
      </c>
      <c r="W36" s="18">
        <f>$B36*SD3.1!Y89</f>
        <v>0</v>
      </c>
      <c r="X36" s="18">
        <f>$B36*SD3.1!Z89</f>
        <v>0</v>
      </c>
      <c r="Y36" s="18">
        <f>$B36*SD3.1!AA89</f>
        <v>0</v>
      </c>
      <c r="Z36" s="18">
        <f>$B36*SD3.1!AB89</f>
        <v>0</v>
      </c>
      <c r="AA36" s="18">
        <f>$B36*SD3.1!AC89</f>
        <v>0</v>
      </c>
      <c r="AB36" s="18">
        <f>$B36*SD3.1!AD89</f>
        <v>0</v>
      </c>
      <c r="AC36" s="23"/>
      <c r="AD36" s="23"/>
      <c r="AE36" s="23"/>
      <c r="AF36" s="23"/>
      <c r="AG36" s="23"/>
      <c r="AH36" s="23"/>
    </row>
    <row r="37" ht="15.75" customHeight="1">
      <c r="A37" s="5" t="s">
        <v>99</v>
      </c>
      <c r="B37" s="18">
        <v>0.0</v>
      </c>
      <c r="C37" s="18">
        <v>0.0</v>
      </c>
      <c r="D37" s="18">
        <v>0.0</v>
      </c>
      <c r="E37" s="18">
        <v>0.0</v>
      </c>
      <c r="F37" s="18">
        <v>0.0</v>
      </c>
      <c r="G37" s="18">
        <v>0.0</v>
      </c>
      <c r="H37" s="18">
        <v>0.0</v>
      </c>
      <c r="I37" s="18">
        <v>0.0</v>
      </c>
      <c r="J37" s="18">
        <v>0.0</v>
      </c>
      <c r="K37" s="18">
        <v>0.0</v>
      </c>
      <c r="L37" s="18">
        <v>0.0</v>
      </c>
      <c r="M37" s="18">
        <v>0.0</v>
      </c>
      <c r="N37" s="18">
        <v>0.0</v>
      </c>
      <c r="O37" s="18">
        <v>0.0</v>
      </c>
      <c r="P37" s="18">
        <v>0.0</v>
      </c>
      <c r="Q37" s="18">
        <v>0.0</v>
      </c>
      <c r="R37" s="18">
        <v>0.0</v>
      </c>
      <c r="S37" s="18">
        <v>0.0</v>
      </c>
      <c r="T37" s="18">
        <v>0.0</v>
      </c>
      <c r="U37" s="18">
        <v>0.0</v>
      </c>
      <c r="V37" s="18">
        <v>0.0</v>
      </c>
      <c r="W37" s="18">
        <v>0.0</v>
      </c>
      <c r="X37" s="18">
        <v>0.0</v>
      </c>
      <c r="Y37" s="18">
        <v>0.0</v>
      </c>
      <c r="Z37" s="18">
        <v>0.0</v>
      </c>
      <c r="AA37" s="18">
        <v>0.0</v>
      </c>
      <c r="AB37" s="18">
        <v>0.0</v>
      </c>
      <c r="AC37" s="23"/>
      <c r="AD37" s="23"/>
      <c r="AE37" s="23"/>
      <c r="AF37" s="23"/>
      <c r="AG37" s="23"/>
      <c r="AH37" s="23"/>
    </row>
    <row r="38" ht="15.75" customHeight="1">
      <c r="A38" s="5" t="s">
        <v>100</v>
      </c>
      <c r="B38" s="18">
        <v>3533863.6358618797</v>
      </c>
      <c r="C38" s="18">
        <f>$B38*SD3.1!E91</f>
        <v>4592642.462</v>
      </c>
      <c r="D38" s="18">
        <f>$B38*SD3.1!F91</f>
        <v>2819060.035</v>
      </c>
      <c r="E38" s="18">
        <f>$B38*SD3.1!G91</f>
        <v>2128502.879</v>
      </c>
      <c r="F38" s="18">
        <f>$B38*SD3.1!H91</f>
        <v>2640141.962</v>
      </c>
      <c r="G38" s="18">
        <f>$B38*SD3.1!I91</f>
        <v>2538993.001</v>
      </c>
      <c r="H38" s="18">
        <f>$B38*SD3.1!J91</f>
        <v>2013885.627</v>
      </c>
      <c r="I38" s="18">
        <f>$B38*SD3.1!K91</f>
        <v>1637088.872</v>
      </c>
      <c r="J38" s="18">
        <f>$B38*SD3.1!L91</f>
        <v>0</v>
      </c>
      <c r="K38" s="18">
        <f>$B38*SD3.1!M91</f>
        <v>0</v>
      </c>
      <c r="L38" s="18">
        <f>$B38*SD3.1!N91</f>
        <v>0</v>
      </c>
      <c r="M38" s="18">
        <f>$B38*SD3.1!O91</f>
        <v>0</v>
      </c>
      <c r="N38" s="18">
        <f>$B38*SD3.1!P91</f>
        <v>0</v>
      </c>
      <c r="O38" s="18">
        <f>$B38*SD3.1!Q91</f>
        <v>0</v>
      </c>
      <c r="P38" s="18">
        <f>$B38*SD3.1!R91</f>
        <v>0</v>
      </c>
      <c r="Q38" s="18">
        <f>$B38*SD3.1!S91</f>
        <v>0</v>
      </c>
      <c r="R38" s="18">
        <f>$B38*SD3.1!T91</f>
        <v>0</v>
      </c>
      <c r="S38" s="18">
        <f>$B38*SD3.1!U91</f>
        <v>0</v>
      </c>
      <c r="T38" s="18">
        <f>$B38*SD3.1!V91</f>
        <v>0</v>
      </c>
      <c r="U38" s="18">
        <f>$B38*SD3.1!W91</f>
        <v>0</v>
      </c>
      <c r="V38" s="18">
        <f>$B38*SD3.1!X91</f>
        <v>0</v>
      </c>
      <c r="W38" s="18">
        <f>$B38*SD3.1!Y91</f>
        <v>0</v>
      </c>
      <c r="X38" s="18">
        <f>$B38*SD3.1!Z91</f>
        <v>0</v>
      </c>
      <c r="Y38" s="18">
        <f>$B38*SD3.1!AA91</f>
        <v>0</v>
      </c>
      <c r="Z38" s="18">
        <f>$B38*SD3.1!AB91</f>
        <v>0</v>
      </c>
      <c r="AA38" s="18">
        <f>$B38*SD3.1!AC91</f>
        <v>0</v>
      </c>
      <c r="AB38" s="18">
        <f>$B38*SD3.1!AD91</f>
        <v>0</v>
      </c>
      <c r="AC38" s="23"/>
      <c r="AD38" s="23"/>
      <c r="AE38" s="23"/>
      <c r="AF38" s="23"/>
      <c r="AG38" s="23"/>
      <c r="AH38" s="23"/>
    </row>
    <row r="39" ht="15.75" customHeight="1">
      <c r="A39" s="5" t="s">
        <v>101</v>
      </c>
      <c r="B39" s="18">
        <v>0.0</v>
      </c>
      <c r="C39" s="18">
        <v>0.0</v>
      </c>
      <c r="D39" s="18">
        <v>0.0</v>
      </c>
      <c r="E39" s="18">
        <v>0.0</v>
      </c>
      <c r="F39" s="18">
        <v>0.0</v>
      </c>
      <c r="G39" s="18">
        <v>0.0</v>
      </c>
      <c r="H39" s="18">
        <v>0.0</v>
      </c>
      <c r="I39" s="18">
        <v>0.0</v>
      </c>
      <c r="J39" s="18">
        <v>0.0</v>
      </c>
      <c r="K39" s="18">
        <v>0.0</v>
      </c>
      <c r="L39" s="18">
        <v>0.0</v>
      </c>
      <c r="M39" s="18">
        <v>0.0</v>
      </c>
      <c r="N39" s="18">
        <v>0.0</v>
      </c>
      <c r="O39" s="18">
        <v>0.0</v>
      </c>
      <c r="P39" s="18">
        <v>0.0</v>
      </c>
      <c r="Q39" s="18">
        <v>0.0</v>
      </c>
      <c r="R39" s="18">
        <v>0.0</v>
      </c>
      <c r="S39" s="18">
        <v>0.0</v>
      </c>
      <c r="T39" s="18">
        <v>0.0</v>
      </c>
      <c r="U39" s="18">
        <v>0.0</v>
      </c>
      <c r="V39" s="18">
        <v>0.0</v>
      </c>
      <c r="W39" s="18">
        <v>0.0</v>
      </c>
      <c r="X39" s="18">
        <v>0.0</v>
      </c>
      <c r="Y39" s="18">
        <v>0.0</v>
      </c>
      <c r="Z39" s="18">
        <v>0.0</v>
      </c>
      <c r="AA39" s="18">
        <v>0.0</v>
      </c>
      <c r="AB39" s="18">
        <v>0.0</v>
      </c>
      <c r="AC39" s="23"/>
      <c r="AD39" s="23"/>
      <c r="AE39" s="23"/>
      <c r="AF39" s="23"/>
      <c r="AG39" s="23"/>
      <c r="AH39" s="23"/>
    </row>
    <row r="40" ht="15.75" customHeight="1">
      <c r="A40" s="5" t="s">
        <v>103</v>
      </c>
      <c r="B40" s="18">
        <v>5181180.147329621</v>
      </c>
      <c r="C40" s="18">
        <f>$B40*SD3.1!E93</f>
        <v>6077761.797</v>
      </c>
      <c r="D40" s="18">
        <f>$B40*SD3.1!F93</f>
        <v>5525049.508</v>
      </c>
      <c r="E40" s="18">
        <f>$B40*SD3.1!G93</f>
        <v>4951834.292</v>
      </c>
      <c r="F40" s="18">
        <f>$B40*SD3.1!H93</f>
        <v>4815750.665</v>
      </c>
      <c r="G40" s="18">
        <f>$B40*SD3.1!I93</f>
        <v>4576942.87</v>
      </c>
      <c r="H40" s="18">
        <f>$B40*SD3.1!J93</f>
        <v>4711122.481</v>
      </c>
      <c r="I40" s="18">
        <f>$B40*SD3.1!K93</f>
        <v>4362535.913</v>
      </c>
      <c r="J40" s="18">
        <f>$B40*SD3.1!L93</f>
        <v>597575.6796</v>
      </c>
      <c r="K40" s="18">
        <f>$B40*SD3.1!M93</f>
        <v>415517.05</v>
      </c>
      <c r="L40" s="18">
        <f>$B40*SD3.1!N93</f>
        <v>414285.3661</v>
      </c>
      <c r="M40" s="18">
        <f>$B40*SD3.1!O93</f>
        <v>355242.3728</v>
      </c>
      <c r="N40" s="18">
        <f>$B40*SD3.1!P93</f>
        <v>354897.0084</v>
      </c>
      <c r="O40" s="18">
        <f>$B40*SD3.1!Q93</f>
        <v>51867.4214</v>
      </c>
      <c r="P40" s="18">
        <f>$B40*SD3.1!R93</f>
        <v>109080.4168</v>
      </c>
      <c r="Q40" s="18">
        <f>$B40*SD3.1!S93</f>
        <v>0</v>
      </c>
      <c r="R40" s="18">
        <f>$B40*SD3.1!T93</f>
        <v>0</v>
      </c>
      <c r="S40" s="18">
        <f>$B40*SD3.1!U93</f>
        <v>0</v>
      </c>
      <c r="T40" s="18">
        <f>$B40*SD3.1!V93</f>
        <v>0</v>
      </c>
      <c r="U40" s="18">
        <f>$B40*SD3.1!W93</f>
        <v>0</v>
      </c>
      <c r="V40" s="18">
        <f>$B40*SD3.1!X93</f>
        <v>0</v>
      </c>
      <c r="W40" s="18">
        <f>$B40*SD3.1!Y93</f>
        <v>0</v>
      </c>
      <c r="X40" s="18">
        <f>$B40*SD3.1!Z93</f>
        <v>0</v>
      </c>
      <c r="Y40" s="18">
        <f>$B40*SD3.1!AA93</f>
        <v>0</v>
      </c>
      <c r="Z40" s="18">
        <f>$B40*SD3.1!AB93</f>
        <v>0</v>
      </c>
      <c r="AA40" s="18">
        <f>$B40*SD3.1!AC93</f>
        <v>0</v>
      </c>
      <c r="AB40" s="18">
        <f>$B40*SD3.1!AD93</f>
        <v>0</v>
      </c>
      <c r="AC40" s="23"/>
      <c r="AD40" s="23"/>
      <c r="AE40" s="23"/>
      <c r="AF40" s="23"/>
      <c r="AG40" s="23"/>
      <c r="AH40" s="23"/>
    </row>
    <row r="41" ht="15.75" customHeight="1">
      <c r="A41" s="5" t="s">
        <v>104</v>
      </c>
      <c r="B41" s="18">
        <v>1.633892825131006E7</v>
      </c>
      <c r="C41" s="18">
        <f>$B41*SD3.1!E94</f>
        <v>16285863.36</v>
      </c>
      <c r="D41" s="18">
        <f>$B41*SD3.1!F94</f>
        <v>14193887.54</v>
      </c>
      <c r="E41" s="18">
        <f>$B41*SD3.1!G94</f>
        <v>11019817.38</v>
      </c>
      <c r="F41" s="18">
        <f>$B41*SD3.1!H94</f>
        <v>10947335.35</v>
      </c>
      <c r="G41" s="18">
        <f>$B41*SD3.1!I94</f>
        <v>11210074.29</v>
      </c>
      <c r="H41" s="18">
        <f>$B41*SD3.1!J94</f>
        <v>6526517.906</v>
      </c>
      <c r="I41" s="18">
        <f>$B41*SD3.1!K94</f>
        <v>5284196.252</v>
      </c>
      <c r="J41" s="18">
        <f>$B41*SD3.1!L94</f>
        <v>10962.83891</v>
      </c>
      <c r="K41" s="18">
        <f>$B41*SD3.1!M94</f>
        <v>10962.83891</v>
      </c>
      <c r="L41" s="18">
        <f>$B41*SD3.1!N94</f>
        <v>10962.83891</v>
      </c>
      <c r="M41" s="18">
        <f>$B41*SD3.1!O94</f>
        <v>10962.83891</v>
      </c>
      <c r="N41" s="18">
        <f>$B41*SD3.1!P94</f>
        <v>10962.83891</v>
      </c>
      <c r="O41" s="18">
        <f>$B41*SD3.1!Q94</f>
        <v>10962.83891</v>
      </c>
      <c r="P41" s="18">
        <f>$B41*SD3.1!R94</f>
        <v>10962.83891</v>
      </c>
      <c r="Q41" s="18">
        <f>$B41*SD3.1!S94</f>
        <v>0</v>
      </c>
      <c r="R41" s="18">
        <f>$B41*SD3.1!T94</f>
        <v>0</v>
      </c>
      <c r="S41" s="18">
        <f>$B41*SD3.1!U94</f>
        <v>0</v>
      </c>
      <c r="T41" s="18">
        <f>$B41*SD3.1!V94</f>
        <v>0</v>
      </c>
      <c r="U41" s="18">
        <f>$B41*SD3.1!W94</f>
        <v>0</v>
      </c>
      <c r="V41" s="18">
        <f>$B41*SD3.1!X94</f>
        <v>0</v>
      </c>
      <c r="W41" s="18">
        <f>$B41*SD3.1!Y94</f>
        <v>0</v>
      </c>
      <c r="X41" s="18">
        <f>$B41*SD3.1!Z94</f>
        <v>0</v>
      </c>
      <c r="Y41" s="18">
        <f>$B41*SD3.1!AA94</f>
        <v>0</v>
      </c>
      <c r="Z41" s="18">
        <f>$B41*SD3.1!AB94</f>
        <v>0</v>
      </c>
      <c r="AA41" s="18">
        <f>$B41*SD3.1!AC94</f>
        <v>0</v>
      </c>
      <c r="AB41" s="18">
        <f>$B41*SD3.1!AD94</f>
        <v>0</v>
      </c>
      <c r="AC41" s="23"/>
      <c r="AD41" s="23"/>
      <c r="AE41" s="23"/>
      <c r="AF41" s="23"/>
      <c r="AG41" s="23"/>
      <c r="AH41" s="23"/>
    </row>
    <row r="42" ht="15.75" customHeight="1">
      <c r="A42" s="5" t="s">
        <v>105</v>
      </c>
      <c r="B42" s="18">
        <v>1.1205803130986547E7</v>
      </c>
      <c r="C42" s="18">
        <f>$B42*SD3.1!E95</f>
        <v>11214981.77</v>
      </c>
      <c r="D42" s="18">
        <f>$B42*SD3.1!F95</f>
        <v>9228742.529</v>
      </c>
      <c r="E42" s="18">
        <f>$B42*SD3.1!G95</f>
        <v>6896916.388</v>
      </c>
      <c r="F42" s="18">
        <f>$B42*SD3.1!H95</f>
        <v>5485343.667</v>
      </c>
      <c r="G42" s="18">
        <f>$B42*SD3.1!I95</f>
        <v>5125330.137</v>
      </c>
      <c r="H42" s="18">
        <f>$B42*SD3.1!J95</f>
        <v>4711038.073</v>
      </c>
      <c r="I42" s="18">
        <f>$B42*SD3.1!K95</f>
        <v>4156176.967</v>
      </c>
      <c r="J42" s="18">
        <f>$B42*SD3.1!L95</f>
        <v>240447.3765</v>
      </c>
      <c r="K42" s="18">
        <f>$B42*SD3.1!M95</f>
        <v>241050.7212</v>
      </c>
      <c r="L42" s="18">
        <f>$B42*SD3.1!N95</f>
        <v>233024.6465</v>
      </c>
      <c r="M42" s="18">
        <f>$B42*SD3.1!O95</f>
        <v>233384.6231</v>
      </c>
      <c r="N42" s="18">
        <f>$B42*SD3.1!P95</f>
        <v>233651.8472</v>
      </c>
      <c r="O42" s="18">
        <f>$B42*SD3.1!Q95</f>
        <v>233823.0598</v>
      </c>
      <c r="P42" s="18">
        <f>$B42*SD3.1!R95</f>
        <v>233968.2526</v>
      </c>
      <c r="Q42" s="18">
        <f>$B42*SD3.1!S95</f>
        <v>234089.8565</v>
      </c>
      <c r="R42" s="18">
        <f>$B42*SD3.1!T95</f>
        <v>234204.0339</v>
      </c>
      <c r="S42" s="18">
        <f>$B42*SD3.1!U95</f>
        <v>234284.6847</v>
      </c>
      <c r="T42" s="18">
        <f>$B42*SD3.1!V95</f>
        <v>206389.213</v>
      </c>
      <c r="U42" s="18">
        <f>$B42*SD3.1!W95</f>
        <v>206430.4868</v>
      </c>
      <c r="V42" s="18">
        <f>$B42*SD3.1!X95</f>
        <v>171911.4465</v>
      </c>
      <c r="W42" s="18">
        <f>$B42*SD3.1!Y95</f>
        <v>85754.28329</v>
      </c>
      <c r="X42" s="18">
        <f>$B42*SD3.1!Z95</f>
        <v>187619.6346</v>
      </c>
      <c r="Y42" s="18">
        <f>$B42*SD3.1!AA95</f>
        <v>83414.11509</v>
      </c>
      <c r="Z42" s="18">
        <f>$B42*SD3.1!AB95</f>
        <v>83423.93263</v>
      </c>
      <c r="AA42" s="18">
        <f>$B42*SD3.1!AC95</f>
        <v>83432.52131</v>
      </c>
      <c r="AB42" s="18">
        <f>$B42*SD3.1!AD95</f>
        <v>83439.60063</v>
      </c>
      <c r="AC42" s="23"/>
      <c r="AD42" s="23"/>
      <c r="AE42" s="23"/>
      <c r="AF42" s="23"/>
      <c r="AG42" s="23"/>
      <c r="AH42" s="23"/>
    </row>
    <row r="43" ht="15.75" customHeight="1">
      <c r="A43" s="5" t="s">
        <v>106</v>
      </c>
      <c r="B43" s="18">
        <v>3088560.729154074</v>
      </c>
      <c r="C43" s="18">
        <f>$B43*SD3.1!E96</f>
        <v>2467498.835</v>
      </c>
      <c r="D43" s="18">
        <f>$B43*SD3.1!F96</f>
        <v>2854350.465</v>
      </c>
      <c r="E43" s="18">
        <f>$B43*SD3.1!G96</f>
        <v>2141047.289</v>
      </c>
      <c r="F43" s="18">
        <f>$B43*SD3.1!H96</f>
        <v>1932748.68</v>
      </c>
      <c r="G43" s="18">
        <f>$B43*SD3.1!I96</f>
        <v>1795252.667</v>
      </c>
      <c r="H43" s="18">
        <f>$B43*SD3.1!J96</f>
        <v>1176405.829</v>
      </c>
      <c r="I43" s="18">
        <f>$B43*SD3.1!K96</f>
        <v>1238646.431</v>
      </c>
      <c r="J43" s="18">
        <f>$B43*SD3.1!L96</f>
        <v>409.0383185</v>
      </c>
      <c r="K43" s="18">
        <f>$B43*SD3.1!M96</f>
        <v>409.0383185</v>
      </c>
      <c r="L43" s="18">
        <f>$B43*SD3.1!N96</f>
        <v>409.0383185</v>
      </c>
      <c r="M43" s="18">
        <f>$B43*SD3.1!O96</f>
        <v>409.0383185</v>
      </c>
      <c r="N43" s="18">
        <f>$B43*SD3.1!P96</f>
        <v>365.8205971</v>
      </c>
      <c r="O43" s="18">
        <f>$B43*SD3.1!Q96</f>
        <v>340.2867139</v>
      </c>
      <c r="P43" s="18">
        <f>$B43*SD3.1!R96</f>
        <v>340.2867139</v>
      </c>
      <c r="Q43" s="18">
        <f>$B43*SD3.1!S96</f>
        <v>0</v>
      </c>
      <c r="R43" s="18">
        <f>$B43*SD3.1!T96</f>
        <v>0</v>
      </c>
      <c r="S43" s="18">
        <f>$B43*SD3.1!U96</f>
        <v>0</v>
      </c>
      <c r="T43" s="18">
        <f>$B43*SD3.1!V96</f>
        <v>0</v>
      </c>
      <c r="U43" s="18">
        <f>$B43*SD3.1!W96</f>
        <v>0</v>
      </c>
      <c r="V43" s="18">
        <f>$B43*SD3.1!X96</f>
        <v>0</v>
      </c>
      <c r="W43" s="18">
        <f>$B43*SD3.1!Y96</f>
        <v>0</v>
      </c>
      <c r="X43" s="18">
        <f>$B43*SD3.1!Z96</f>
        <v>0</v>
      </c>
      <c r="Y43" s="18">
        <f>$B43*SD3.1!AA96</f>
        <v>0</v>
      </c>
      <c r="Z43" s="18">
        <f>$B43*SD3.1!AB96</f>
        <v>0</v>
      </c>
      <c r="AA43" s="18">
        <f>$B43*SD3.1!AC96</f>
        <v>0</v>
      </c>
      <c r="AB43" s="18">
        <f>$B43*SD3.1!AD96</f>
        <v>0</v>
      </c>
      <c r="AC43" s="23"/>
      <c r="AD43" s="23"/>
      <c r="AE43" s="23"/>
      <c r="AF43" s="23"/>
      <c r="AG43" s="23"/>
      <c r="AH43" s="23"/>
    </row>
    <row r="44" ht="15.75" customHeight="1">
      <c r="A44" s="5" t="s">
        <v>107</v>
      </c>
      <c r="B44" s="18">
        <v>0.0</v>
      </c>
      <c r="C44" s="18">
        <v>0.0</v>
      </c>
      <c r="D44" s="18">
        <v>0.0</v>
      </c>
      <c r="E44" s="18">
        <v>0.0</v>
      </c>
      <c r="F44" s="18">
        <v>0.0</v>
      </c>
      <c r="G44" s="18">
        <v>0.0</v>
      </c>
      <c r="H44" s="18">
        <v>0.0</v>
      </c>
      <c r="I44" s="18">
        <v>0.0</v>
      </c>
      <c r="J44" s="18">
        <v>0.0</v>
      </c>
      <c r="K44" s="18">
        <v>0.0</v>
      </c>
      <c r="L44" s="18">
        <v>0.0</v>
      </c>
      <c r="M44" s="18">
        <v>0.0</v>
      </c>
      <c r="N44" s="18">
        <v>0.0</v>
      </c>
      <c r="O44" s="18">
        <v>0.0</v>
      </c>
      <c r="P44" s="18">
        <v>0.0</v>
      </c>
      <c r="Q44" s="18">
        <v>0.0</v>
      </c>
      <c r="R44" s="18">
        <v>0.0</v>
      </c>
      <c r="S44" s="18">
        <v>0.0</v>
      </c>
      <c r="T44" s="18">
        <v>0.0</v>
      </c>
      <c r="U44" s="18">
        <v>0.0</v>
      </c>
      <c r="V44" s="18">
        <v>0.0</v>
      </c>
      <c r="W44" s="18">
        <v>0.0</v>
      </c>
      <c r="X44" s="18">
        <v>0.0</v>
      </c>
      <c r="Y44" s="18">
        <v>0.0</v>
      </c>
      <c r="Z44" s="18">
        <v>0.0</v>
      </c>
      <c r="AA44" s="18">
        <v>0.0</v>
      </c>
      <c r="AB44" s="18">
        <v>0.0</v>
      </c>
      <c r="AC44" s="23"/>
      <c r="AD44" s="23"/>
      <c r="AE44" s="23"/>
      <c r="AF44" s="23"/>
      <c r="AG44" s="23"/>
      <c r="AH44" s="23"/>
    </row>
    <row r="45" ht="15.75" customHeight="1">
      <c r="A45" s="5" t="s">
        <v>108</v>
      </c>
      <c r="B45" s="18">
        <v>8560066.321096802</v>
      </c>
      <c r="C45" s="18">
        <f>$B45*SD3.1!E98</f>
        <v>11313995.24</v>
      </c>
      <c r="D45" s="18">
        <f>$B45*SD3.1!F98</f>
        <v>16537952.34</v>
      </c>
      <c r="E45" s="18">
        <f>$B45*SD3.1!G98</f>
        <v>15963226.06</v>
      </c>
      <c r="F45" s="18">
        <f>$B45*SD3.1!H98</f>
        <v>13346907.88</v>
      </c>
      <c r="G45" s="18">
        <f>$B45*SD3.1!I98</f>
        <v>10843768.75</v>
      </c>
      <c r="H45" s="18">
        <f>$B45*SD3.1!J98</f>
        <v>9764060.647</v>
      </c>
      <c r="I45" s="18">
        <f>$B45*SD3.1!K98</f>
        <v>7675425.455</v>
      </c>
      <c r="J45" s="18">
        <f>$B45*SD3.1!L98</f>
        <v>844259.1403</v>
      </c>
      <c r="K45" s="18">
        <f>$B45*SD3.1!M98</f>
        <v>841278.3378</v>
      </c>
      <c r="L45" s="18">
        <f>$B45*SD3.1!N98</f>
        <v>838714.9518</v>
      </c>
      <c r="M45" s="18">
        <f>$B45*SD3.1!O98</f>
        <v>839514.2312</v>
      </c>
      <c r="N45" s="18">
        <f>$B45*SD3.1!P98</f>
        <v>453433.1249</v>
      </c>
      <c r="O45" s="18">
        <f>$B45*SD3.1!Q98</f>
        <v>37465.97052</v>
      </c>
      <c r="P45" s="18">
        <f>$B45*SD3.1!R98</f>
        <v>39408.45562</v>
      </c>
      <c r="Q45" s="18">
        <f>$B45*SD3.1!S98</f>
        <v>0</v>
      </c>
      <c r="R45" s="18">
        <f>$B45*SD3.1!T98</f>
        <v>0</v>
      </c>
      <c r="S45" s="18">
        <f>$B45*SD3.1!U98</f>
        <v>0</v>
      </c>
      <c r="T45" s="18">
        <f>$B45*SD3.1!V98</f>
        <v>0</v>
      </c>
      <c r="U45" s="18">
        <f>$B45*SD3.1!W98</f>
        <v>0</v>
      </c>
      <c r="V45" s="18">
        <f>$B45*SD3.1!X98</f>
        <v>0</v>
      </c>
      <c r="W45" s="18">
        <f>$B45*SD3.1!Y98</f>
        <v>0</v>
      </c>
      <c r="X45" s="18">
        <f>$B45*SD3.1!Z98</f>
        <v>0</v>
      </c>
      <c r="Y45" s="18">
        <f>$B45*SD3.1!AA98</f>
        <v>0</v>
      </c>
      <c r="Z45" s="18">
        <f>$B45*SD3.1!AB98</f>
        <v>0</v>
      </c>
      <c r="AA45" s="18">
        <f>$B45*SD3.1!AC98</f>
        <v>0</v>
      </c>
      <c r="AB45" s="18">
        <f>$B45*SD3.1!AD98</f>
        <v>0</v>
      </c>
      <c r="AC45" s="23"/>
      <c r="AD45" s="23"/>
      <c r="AE45" s="23"/>
      <c r="AF45" s="23"/>
      <c r="AG45" s="23"/>
      <c r="AH45" s="23"/>
    </row>
    <row r="46" ht="15.75" customHeight="1">
      <c r="A46" s="5" t="s">
        <v>109</v>
      </c>
      <c r="B46" s="18">
        <v>0.0</v>
      </c>
      <c r="C46" s="18">
        <v>0.0</v>
      </c>
      <c r="D46" s="18">
        <v>0.0</v>
      </c>
      <c r="E46" s="18">
        <v>0.0</v>
      </c>
      <c r="F46" s="18">
        <v>0.0</v>
      </c>
      <c r="G46" s="18">
        <v>0.0</v>
      </c>
      <c r="H46" s="18">
        <v>0.0</v>
      </c>
      <c r="I46" s="18">
        <v>0.0</v>
      </c>
      <c r="J46" s="18">
        <v>0.0</v>
      </c>
      <c r="K46" s="18">
        <v>0.0</v>
      </c>
      <c r="L46" s="18">
        <v>0.0</v>
      </c>
      <c r="M46" s="18">
        <v>0.0</v>
      </c>
      <c r="N46" s="18">
        <v>0.0</v>
      </c>
      <c r="O46" s="18">
        <v>0.0</v>
      </c>
      <c r="P46" s="18">
        <v>0.0</v>
      </c>
      <c r="Q46" s="18">
        <v>0.0</v>
      </c>
      <c r="R46" s="18">
        <v>0.0</v>
      </c>
      <c r="S46" s="18">
        <v>0.0</v>
      </c>
      <c r="T46" s="18">
        <v>0.0</v>
      </c>
      <c r="U46" s="18">
        <v>0.0</v>
      </c>
      <c r="V46" s="18">
        <v>0.0</v>
      </c>
      <c r="W46" s="18">
        <v>0.0</v>
      </c>
      <c r="X46" s="18">
        <v>0.0</v>
      </c>
      <c r="Y46" s="18">
        <v>0.0</v>
      </c>
      <c r="Z46" s="18">
        <v>0.0</v>
      </c>
      <c r="AA46" s="18">
        <v>0.0</v>
      </c>
      <c r="AB46" s="18">
        <v>0.0</v>
      </c>
      <c r="AC46" s="23"/>
      <c r="AD46" s="23"/>
      <c r="AE46" s="23"/>
      <c r="AF46" s="23"/>
      <c r="AG46" s="23"/>
      <c r="AH46" s="23"/>
    </row>
    <row r="47" ht="15.75" customHeight="1">
      <c r="A47" s="5" t="s">
        <v>110</v>
      </c>
      <c r="B47" s="18">
        <v>5653348.828526491</v>
      </c>
      <c r="C47" s="18">
        <f>$B47*SD3.1!E100</f>
        <v>6631637.303</v>
      </c>
      <c r="D47" s="18">
        <f>$B47*SD3.1!F100</f>
        <v>6028555.518</v>
      </c>
      <c r="E47" s="18">
        <f>$B47*SD3.1!G100</f>
        <v>5403102.343</v>
      </c>
      <c r="F47" s="18">
        <f>$B47*SD3.1!H100</f>
        <v>5254617.212</v>
      </c>
      <c r="G47" s="18">
        <f>$B47*SD3.1!I100</f>
        <v>4994046.506</v>
      </c>
      <c r="H47" s="18">
        <f>$B47*SD3.1!J100</f>
        <v>5140454.105</v>
      </c>
      <c r="I47" s="18">
        <f>$B47*SD3.1!K100</f>
        <v>4760100.323</v>
      </c>
      <c r="J47" s="18">
        <f>$B47*SD3.1!L100</f>
        <v>652033.6433</v>
      </c>
      <c r="K47" s="18">
        <f>$B47*SD3.1!M100</f>
        <v>453383.7391</v>
      </c>
      <c r="L47" s="18">
        <f>$B47*SD3.1!N100</f>
        <v>452039.8099</v>
      </c>
      <c r="M47" s="18">
        <f>$B47*SD3.1!O100</f>
        <v>387616.1405</v>
      </c>
      <c r="N47" s="18">
        <f>$B47*SD3.1!P100</f>
        <v>387239.3025</v>
      </c>
      <c r="O47" s="18">
        <f>$B47*SD3.1!Q100</f>
        <v>56594.17694</v>
      </c>
      <c r="P47" s="18">
        <f>$B47*SD3.1!R100</f>
        <v>119021.078</v>
      </c>
      <c r="Q47" s="18">
        <f>$B47*SD3.1!S100</f>
        <v>0</v>
      </c>
      <c r="R47" s="18">
        <f>$B47*SD3.1!T100</f>
        <v>0</v>
      </c>
      <c r="S47" s="18">
        <f>$B47*SD3.1!U100</f>
        <v>0</v>
      </c>
      <c r="T47" s="18">
        <f>$B47*SD3.1!V100</f>
        <v>0</v>
      </c>
      <c r="U47" s="18">
        <f>$B47*SD3.1!W100</f>
        <v>0</v>
      </c>
      <c r="V47" s="18">
        <f>$B47*SD3.1!X100</f>
        <v>0</v>
      </c>
      <c r="W47" s="18">
        <f>$B47*SD3.1!Y100</f>
        <v>0</v>
      </c>
      <c r="X47" s="18">
        <f>$B47*SD3.1!Z100</f>
        <v>0</v>
      </c>
      <c r="Y47" s="18">
        <f>$B47*SD3.1!AA100</f>
        <v>0</v>
      </c>
      <c r="Z47" s="18">
        <f>$B47*SD3.1!AB100</f>
        <v>0</v>
      </c>
      <c r="AA47" s="18">
        <f>$B47*SD3.1!AC100</f>
        <v>0</v>
      </c>
      <c r="AB47" s="18">
        <f>$B47*SD3.1!AD100</f>
        <v>0</v>
      </c>
      <c r="AC47" s="23"/>
      <c r="AD47" s="23"/>
      <c r="AE47" s="23"/>
      <c r="AF47" s="23"/>
      <c r="AG47" s="23"/>
      <c r="AH47" s="23"/>
    </row>
    <row r="48" ht="15.75" customHeight="1">
      <c r="A48" s="5" t="s">
        <v>111</v>
      </c>
      <c r="B48" s="18">
        <v>857047.9119891726</v>
      </c>
      <c r="C48" s="18">
        <f>$B48*SD3.1!E101</f>
        <v>854264.4276</v>
      </c>
      <c r="D48" s="18">
        <f>$B48*SD3.1!F101</f>
        <v>744531.1893</v>
      </c>
      <c r="E48" s="18">
        <f>$B48*SD3.1!G101</f>
        <v>578037.3922</v>
      </c>
      <c r="F48" s="18">
        <f>$B48*SD3.1!H101</f>
        <v>574235.3943</v>
      </c>
      <c r="G48" s="18">
        <f>$B48*SD3.1!I101</f>
        <v>588017.1953</v>
      </c>
      <c r="H48" s="18">
        <f>$B48*SD3.1!J101</f>
        <v>342344.2748</v>
      </c>
      <c r="I48" s="18">
        <f>$B48*SD3.1!K101</f>
        <v>277179.0961</v>
      </c>
      <c r="J48" s="18">
        <f>$B48*SD3.1!L101</f>
        <v>575.0486232</v>
      </c>
      <c r="K48" s="18">
        <f>$B48*SD3.1!M101</f>
        <v>575.0486232</v>
      </c>
      <c r="L48" s="18">
        <f>$B48*SD3.1!N101</f>
        <v>575.0486232</v>
      </c>
      <c r="M48" s="18">
        <f>$B48*SD3.1!O101</f>
        <v>575.0486232</v>
      </c>
      <c r="N48" s="18">
        <f>$B48*SD3.1!P101</f>
        <v>575.0486232</v>
      </c>
      <c r="O48" s="18">
        <f>$B48*SD3.1!Q101</f>
        <v>575.0486232</v>
      </c>
      <c r="P48" s="18">
        <f>$B48*SD3.1!R101</f>
        <v>575.0486232</v>
      </c>
      <c r="Q48" s="18">
        <f>$B48*SD3.1!S101</f>
        <v>0</v>
      </c>
      <c r="R48" s="18">
        <f>$B48*SD3.1!T101</f>
        <v>0</v>
      </c>
      <c r="S48" s="18">
        <f>$B48*SD3.1!U101</f>
        <v>0</v>
      </c>
      <c r="T48" s="18">
        <f>$B48*SD3.1!V101</f>
        <v>0</v>
      </c>
      <c r="U48" s="18">
        <f>$B48*SD3.1!W101</f>
        <v>0</v>
      </c>
      <c r="V48" s="18">
        <f>$B48*SD3.1!X101</f>
        <v>0</v>
      </c>
      <c r="W48" s="18">
        <f>$B48*SD3.1!Y101</f>
        <v>0</v>
      </c>
      <c r="X48" s="18">
        <f>$B48*SD3.1!Z101</f>
        <v>0</v>
      </c>
      <c r="Y48" s="18">
        <f>$B48*SD3.1!AA101</f>
        <v>0</v>
      </c>
      <c r="Z48" s="18">
        <f>$B48*SD3.1!AB101</f>
        <v>0</v>
      </c>
      <c r="AA48" s="18">
        <f>$B48*SD3.1!AC101</f>
        <v>0</v>
      </c>
      <c r="AB48" s="18">
        <f>$B48*SD3.1!AD101</f>
        <v>0</v>
      </c>
      <c r="AC48" s="23"/>
      <c r="AD48" s="23"/>
      <c r="AE48" s="23"/>
      <c r="AF48" s="23"/>
      <c r="AG48" s="23"/>
      <c r="AH48" s="23"/>
    </row>
    <row r="49" ht="15.75" customHeight="1">
      <c r="A49" s="5" t="s">
        <v>112</v>
      </c>
      <c r="B49" s="18">
        <v>7379148.207222079</v>
      </c>
      <c r="C49" s="18">
        <f>$B49*SD3.1!E102</f>
        <v>7582877.667</v>
      </c>
      <c r="D49" s="18">
        <f>$B49*SD3.1!F102</f>
        <v>7408812.024</v>
      </c>
      <c r="E49" s="18">
        <f>$B49*SD3.1!G102</f>
        <v>5413832.694</v>
      </c>
      <c r="F49" s="18">
        <f>$B49*SD3.1!H102</f>
        <v>5123174.122</v>
      </c>
      <c r="G49" s="18">
        <f>$B49*SD3.1!I102</f>
        <v>4392397.352</v>
      </c>
      <c r="H49" s="18">
        <f>$B49*SD3.1!J102</f>
        <v>4590362.864</v>
      </c>
      <c r="I49" s="18">
        <f>$B49*SD3.1!K102</f>
        <v>4419324.079</v>
      </c>
      <c r="J49" s="18">
        <f>$B49*SD3.1!L102</f>
        <v>329332.4811</v>
      </c>
      <c r="K49" s="18">
        <f>$B49*SD3.1!M102</f>
        <v>329848.7735</v>
      </c>
      <c r="L49" s="18">
        <f>$B49*SD3.1!N102</f>
        <v>308569.4496</v>
      </c>
      <c r="M49" s="18">
        <f>$B49*SD3.1!O102</f>
        <v>303777.9016</v>
      </c>
      <c r="N49" s="18">
        <f>$B49*SD3.1!P102</f>
        <v>271239.9277</v>
      </c>
      <c r="O49" s="18">
        <f>$B49*SD3.1!Q102</f>
        <v>293975.3572</v>
      </c>
      <c r="P49" s="18">
        <f>$B49*SD3.1!R102</f>
        <v>289907.1334</v>
      </c>
      <c r="Q49" s="18">
        <f>$B49*SD3.1!S102</f>
        <v>0</v>
      </c>
      <c r="R49" s="18">
        <f>$B49*SD3.1!T102</f>
        <v>0</v>
      </c>
      <c r="S49" s="18">
        <f>$B49*SD3.1!U102</f>
        <v>0</v>
      </c>
      <c r="T49" s="18">
        <f>$B49*SD3.1!V102</f>
        <v>0</v>
      </c>
      <c r="U49" s="18">
        <f>$B49*SD3.1!W102</f>
        <v>0</v>
      </c>
      <c r="V49" s="18">
        <f>$B49*SD3.1!X102</f>
        <v>0</v>
      </c>
      <c r="W49" s="18">
        <f>$B49*SD3.1!Y102</f>
        <v>0</v>
      </c>
      <c r="X49" s="18">
        <f>$B49*SD3.1!Z102</f>
        <v>0</v>
      </c>
      <c r="Y49" s="18">
        <f>$B49*SD3.1!AA102</f>
        <v>0</v>
      </c>
      <c r="Z49" s="18">
        <f>$B49*SD3.1!AB102</f>
        <v>0</v>
      </c>
      <c r="AA49" s="18">
        <f>$B49*SD3.1!AC102</f>
        <v>0</v>
      </c>
      <c r="AB49" s="18">
        <f>$B49*SD3.1!AD102</f>
        <v>0</v>
      </c>
      <c r="AC49" s="23"/>
      <c r="AD49" s="23"/>
      <c r="AE49" s="23"/>
      <c r="AF49" s="23"/>
      <c r="AG49" s="23"/>
      <c r="AH49" s="23"/>
    </row>
    <row r="50" ht="15.75" customHeight="1">
      <c r="A50" s="5" t="s">
        <v>113</v>
      </c>
      <c r="B50" s="18">
        <v>4.443249465994926E7</v>
      </c>
      <c r="C50" s="18">
        <f>$B50*SD3.1!E103</f>
        <v>41520253.63</v>
      </c>
      <c r="D50" s="18">
        <f>$B50*SD3.1!F103</f>
        <v>28009013</v>
      </c>
      <c r="E50" s="18">
        <f>$B50*SD3.1!G103</f>
        <v>26016868.02</v>
      </c>
      <c r="F50" s="18">
        <f>$B50*SD3.1!H103</f>
        <v>33464039.56</v>
      </c>
      <c r="G50" s="18">
        <f>$B50*SD3.1!I103</f>
        <v>36122609.52</v>
      </c>
      <c r="H50" s="18">
        <f>$B50*SD3.1!J103</f>
        <v>24093204.45</v>
      </c>
      <c r="I50" s="18">
        <f>$B50*SD3.1!K103</f>
        <v>23977181.83</v>
      </c>
      <c r="J50" s="18">
        <f>$B50*SD3.1!L103</f>
        <v>3205259.591</v>
      </c>
      <c r="K50" s="18">
        <f>$B50*SD3.1!M103</f>
        <v>3209281.461</v>
      </c>
      <c r="L50" s="18">
        <f>$B50*SD3.1!N103</f>
        <v>3213206.499</v>
      </c>
      <c r="M50" s="18">
        <f>$B50*SD3.1!O103</f>
        <v>3216349.923</v>
      </c>
      <c r="N50" s="18">
        <f>$B50*SD3.1!P103</f>
        <v>3218978.302</v>
      </c>
      <c r="O50" s="18">
        <f>$B50*SD3.1!Q103</f>
        <v>3220961.69</v>
      </c>
      <c r="P50" s="18">
        <f>$B50*SD3.1!R103</f>
        <v>3222778.682</v>
      </c>
      <c r="Q50" s="18">
        <f>$B50*SD3.1!S103</f>
        <v>3224513.59</v>
      </c>
      <c r="R50" s="18">
        <f>$B50*SD3.1!T103</f>
        <v>3226313.609</v>
      </c>
      <c r="S50" s="18">
        <f>$B50*SD3.1!U103</f>
        <v>3227857.079</v>
      </c>
      <c r="T50" s="18">
        <f>$B50*SD3.1!V103</f>
        <v>3229271.995</v>
      </c>
      <c r="U50" s="18">
        <f>$B50*SD3.1!W103</f>
        <v>3230537.49</v>
      </c>
      <c r="V50" s="18">
        <f>$B50*SD3.1!X103</f>
        <v>1359880.714</v>
      </c>
      <c r="W50" s="18">
        <f>$B50*SD3.1!Y103</f>
        <v>1435034.083</v>
      </c>
      <c r="X50" s="18">
        <f>$B50*SD3.1!Z103</f>
        <v>0</v>
      </c>
      <c r="Y50" s="18">
        <f>$B50*SD3.1!AA103</f>
        <v>0</v>
      </c>
      <c r="Z50" s="18">
        <f>$B50*SD3.1!AB103</f>
        <v>0</v>
      </c>
      <c r="AA50" s="18">
        <f>$B50*SD3.1!AC103</f>
        <v>0</v>
      </c>
      <c r="AB50" s="18">
        <f>$B50*SD3.1!AD103</f>
        <v>0</v>
      </c>
      <c r="AC50" s="23"/>
      <c r="AD50" s="23"/>
      <c r="AE50" s="23"/>
      <c r="AF50" s="23"/>
      <c r="AG50" s="23"/>
      <c r="AH50" s="23"/>
    </row>
    <row r="51" ht="15.75" customHeight="1">
      <c r="A51" s="5" t="s">
        <v>114</v>
      </c>
      <c r="B51" s="18">
        <v>6893939.648985131</v>
      </c>
      <c r="C51" s="18">
        <f>$B51*SD3.1!E104</f>
        <v>6526397.986</v>
      </c>
      <c r="D51" s="18">
        <f>$B51*SD3.1!F104</f>
        <v>5029300.925</v>
      </c>
      <c r="E51" s="18">
        <f>$B51*SD3.1!G104</f>
        <v>4188776.554</v>
      </c>
      <c r="F51" s="18">
        <f>$B51*SD3.1!H104</f>
        <v>3902879.344</v>
      </c>
      <c r="G51" s="18">
        <f>$B51*SD3.1!I104</f>
        <v>4468519.64</v>
      </c>
      <c r="H51" s="18">
        <f>$B51*SD3.1!J104</f>
        <v>3665891.952</v>
      </c>
      <c r="I51" s="18">
        <f>$B51*SD3.1!K104</f>
        <v>3435459.263</v>
      </c>
      <c r="J51" s="18">
        <f>$B51*SD3.1!L104</f>
        <v>0</v>
      </c>
      <c r="K51" s="18">
        <f>$B51*SD3.1!M104</f>
        <v>0</v>
      </c>
      <c r="L51" s="18">
        <f>$B51*SD3.1!N104</f>
        <v>0</v>
      </c>
      <c r="M51" s="18">
        <f>$B51*SD3.1!O104</f>
        <v>0</v>
      </c>
      <c r="N51" s="18">
        <f>$B51*SD3.1!P104</f>
        <v>0</v>
      </c>
      <c r="O51" s="18">
        <f>$B51*SD3.1!Q104</f>
        <v>0</v>
      </c>
      <c r="P51" s="18">
        <f>$B51*SD3.1!R104</f>
        <v>0</v>
      </c>
      <c r="Q51" s="18">
        <f>$B51*SD3.1!S104</f>
        <v>0</v>
      </c>
      <c r="R51" s="18">
        <f>$B51*SD3.1!T104</f>
        <v>0</v>
      </c>
      <c r="S51" s="18">
        <f>$B51*SD3.1!U104</f>
        <v>0</v>
      </c>
      <c r="T51" s="18">
        <f>$B51*SD3.1!V104</f>
        <v>0</v>
      </c>
      <c r="U51" s="18">
        <f>$B51*SD3.1!W104</f>
        <v>0</v>
      </c>
      <c r="V51" s="18">
        <f>$B51*SD3.1!X104</f>
        <v>0</v>
      </c>
      <c r="W51" s="18">
        <f>$B51*SD3.1!Y104</f>
        <v>0</v>
      </c>
      <c r="X51" s="18">
        <f>$B51*SD3.1!Z104</f>
        <v>0</v>
      </c>
      <c r="Y51" s="18">
        <f>$B51*SD3.1!AA104</f>
        <v>0</v>
      </c>
      <c r="Z51" s="18">
        <f>$B51*SD3.1!AB104</f>
        <v>0</v>
      </c>
      <c r="AA51" s="18">
        <f>$B51*SD3.1!AC104</f>
        <v>0</v>
      </c>
      <c r="AB51" s="18">
        <f>$B51*SD3.1!AD104</f>
        <v>0</v>
      </c>
      <c r="AC51" s="23"/>
      <c r="AD51" s="23"/>
      <c r="AE51" s="23"/>
      <c r="AF51" s="23"/>
      <c r="AG51" s="23"/>
      <c r="AH51" s="23"/>
    </row>
    <row r="52" ht="15.75" customHeight="1">
      <c r="A52" s="5" t="s">
        <v>115</v>
      </c>
      <c r="B52" s="18">
        <v>0.0</v>
      </c>
      <c r="C52" s="18">
        <v>0.0</v>
      </c>
      <c r="D52" s="18">
        <v>0.0</v>
      </c>
      <c r="E52" s="18">
        <v>0.0</v>
      </c>
      <c r="F52" s="18">
        <v>0.0</v>
      </c>
      <c r="G52" s="18">
        <v>0.0</v>
      </c>
      <c r="H52" s="18">
        <v>0.0</v>
      </c>
      <c r="I52" s="18">
        <v>0.0</v>
      </c>
      <c r="J52" s="18">
        <v>0.0</v>
      </c>
      <c r="K52" s="18">
        <v>0.0</v>
      </c>
      <c r="L52" s="18">
        <v>0.0</v>
      </c>
      <c r="M52" s="18">
        <v>0.0</v>
      </c>
      <c r="N52" s="18">
        <v>0.0</v>
      </c>
      <c r="O52" s="18">
        <v>0.0</v>
      </c>
      <c r="P52" s="18">
        <v>0.0</v>
      </c>
      <c r="Q52" s="18">
        <v>0.0</v>
      </c>
      <c r="R52" s="18">
        <v>0.0</v>
      </c>
      <c r="S52" s="18">
        <v>0.0</v>
      </c>
      <c r="T52" s="18">
        <v>0.0</v>
      </c>
      <c r="U52" s="18">
        <v>0.0</v>
      </c>
      <c r="V52" s="18">
        <v>0.0</v>
      </c>
      <c r="W52" s="18">
        <v>0.0</v>
      </c>
      <c r="X52" s="18">
        <v>0.0</v>
      </c>
      <c r="Y52" s="18">
        <v>0.0</v>
      </c>
      <c r="Z52" s="18">
        <v>0.0</v>
      </c>
      <c r="AA52" s="18">
        <v>0.0</v>
      </c>
      <c r="AB52" s="18">
        <v>0.0</v>
      </c>
      <c r="AC52" s="23"/>
      <c r="AD52" s="23"/>
      <c r="AE52" s="23"/>
      <c r="AF52" s="23"/>
      <c r="AG52" s="23"/>
      <c r="AH52" s="23"/>
    </row>
    <row r="53" ht="15.75" customHeight="1">
      <c r="A53" s="5" t="s">
        <v>116</v>
      </c>
      <c r="B53" s="18">
        <v>715320.6333984735</v>
      </c>
      <c r="C53" s="18">
        <f>$B53*SD3.1!E106</f>
        <v>999329.8557</v>
      </c>
      <c r="D53" s="18">
        <f>$B53*SD3.1!F106</f>
        <v>0</v>
      </c>
      <c r="E53" s="18">
        <f>$B53*SD3.1!G106</f>
        <v>0</v>
      </c>
      <c r="F53" s="18">
        <f>$B53*SD3.1!H106</f>
        <v>0</v>
      </c>
      <c r="G53" s="18">
        <f>$B53*SD3.1!I106</f>
        <v>20068.91319</v>
      </c>
      <c r="H53" s="18">
        <f>$B53*SD3.1!J106</f>
        <v>173522.6463</v>
      </c>
      <c r="I53" s="18">
        <f>$B53*SD3.1!K106</f>
        <v>0</v>
      </c>
      <c r="J53" s="18">
        <f>$B53*SD3.1!L106</f>
        <v>0</v>
      </c>
      <c r="K53" s="18">
        <f>$B53*SD3.1!M106</f>
        <v>0</v>
      </c>
      <c r="L53" s="18">
        <f>$B53*SD3.1!N106</f>
        <v>0</v>
      </c>
      <c r="M53" s="18">
        <f>$B53*SD3.1!O106</f>
        <v>0</v>
      </c>
      <c r="N53" s="18">
        <f>$B53*SD3.1!P106</f>
        <v>0</v>
      </c>
      <c r="O53" s="18">
        <f>$B53*SD3.1!Q106</f>
        <v>0</v>
      </c>
      <c r="P53" s="18">
        <f>$B53*SD3.1!R106</f>
        <v>0</v>
      </c>
      <c r="Q53" s="18">
        <f>$B53*SD3.1!S106</f>
        <v>0</v>
      </c>
      <c r="R53" s="18">
        <f>$B53*SD3.1!T106</f>
        <v>0</v>
      </c>
      <c r="S53" s="18">
        <f>$B53*SD3.1!U106</f>
        <v>0</v>
      </c>
      <c r="T53" s="18">
        <f>$B53*SD3.1!V106</f>
        <v>0</v>
      </c>
      <c r="U53" s="18">
        <f>$B53*SD3.1!W106</f>
        <v>0</v>
      </c>
      <c r="V53" s="18">
        <f>$B53*SD3.1!X106</f>
        <v>0</v>
      </c>
      <c r="W53" s="18">
        <f>$B53*SD3.1!Y106</f>
        <v>0</v>
      </c>
      <c r="X53" s="18">
        <f>$B53*SD3.1!Z106</f>
        <v>0</v>
      </c>
      <c r="Y53" s="18">
        <f>$B53*SD3.1!AA106</f>
        <v>0</v>
      </c>
      <c r="Z53" s="18">
        <f>$B53*SD3.1!AB106</f>
        <v>0</v>
      </c>
      <c r="AA53" s="18">
        <f>$B53*SD3.1!AC106</f>
        <v>0</v>
      </c>
      <c r="AB53" s="18">
        <f>$B53*SD3.1!AD106</f>
        <v>0</v>
      </c>
      <c r="AC53" s="23"/>
      <c r="AD53" s="23"/>
      <c r="AE53" s="23"/>
      <c r="AF53" s="23"/>
      <c r="AG53" s="23"/>
      <c r="AH53" s="23"/>
    </row>
    <row r="54" ht="15.75" customHeight="1">
      <c r="A54" s="5" t="s">
        <v>117</v>
      </c>
      <c r="B54" s="18">
        <v>2455063.3306520698</v>
      </c>
      <c r="C54" s="18">
        <f>$B54*SD3.1!E107</f>
        <v>2089687.043</v>
      </c>
      <c r="D54" s="18">
        <f>$B54*SD3.1!F107</f>
        <v>252929.9197</v>
      </c>
      <c r="E54" s="18">
        <f>$B54*SD3.1!G107</f>
        <v>257282.8507</v>
      </c>
      <c r="F54" s="18">
        <f>$B54*SD3.1!H107</f>
        <v>261593.9129</v>
      </c>
      <c r="G54" s="18">
        <f>$B54*SD3.1!I107</f>
        <v>272783.5141</v>
      </c>
      <c r="H54" s="18">
        <f>$B54*SD3.1!J107</f>
        <v>520152.282</v>
      </c>
      <c r="I54" s="18">
        <f>$B54*SD3.1!K107</f>
        <v>0</v>
      </c>
      <c r="J54" s="18">
        <f>$B54*SD3.1!L107</f>
        <v>0</v>
      </c>
      <c r="K54" s="18">
        <f>$B54*SD3.1!M107</f>
        <v>0</v>
      </c>
      <c r="L54" s="18">
        <f>$B54*SD3.1!N107</f>
        <v>0</v>
      </c>
      <c r="M54" s="18">
        <f>$B54*SD3.1!O107</f>
        <v>0</v>
      </c>
      <c r="N54" s="18">
        <f>$B54*SD3.1!P107</f>
        <v>0</v>
      </c>
      <c r="O54" s="18">
        <f>$B54*SD3.1!Q107</f>
        <v>0</v>
      </c>
      <c r="P54" s="18">
        <f>$B54*SD3.1!R107</f>
        <v>0</v>
      </c>
      <c r="Q54" s="18">
        <f>$B54*SD3.1!S107</f>
        <v>0</v>
      </c>
      <c r="R54" s="18">
        <f>$B54*SD3.1!T107</f>
        <v>0</v>
      </c>
      <c r="S54" s="18">
        <f>$B54*SD3.1!U107</f>
        <v>0</v>
      </c>
      <c r="T54" s="18">
        <f>$B54*SD3.1!V107</f>
        <v>0</v>
      </c>
      <c r="U54" s="18">
        <f>$B54*SD3.1!W107</f>
        <v>0</v>
      </c>
      <c r="V54" s="18">
        <f>$B54*SD3.1!X107</f>
        <v>0</v>
      </c>
      <c r="W54" s="18">
        <f>$B54*SD3.1!Y107</f>
        <v>0</v>
      </c>
      <c r="X54" s="18">
        <f>$B54*SD3.1!Z107</f>
        <v>0</v>
      </c>
      <c r="Y54" s="18">
        <f>$B54*SD3.1!AA107</f>
        <v>0</v>
      </c>
      <c r="Z54" s="18">
        <f>$B54*SD3.1!AB107</f>
        <v>0</v>
      </c>
      <c r="AA54" s="18">
        <f>$B54*SD3.1!AC107</f>
        <v>0</v>
      </c>
      <c r="AB54" s="18">
        <f>$B54*SD3.1!AD107</f>
        <v>0</v>
      </c>
      <c r="AC54" s="23"/>
      <c r="AD54" s="23"/>
      <c r="AE54" s="23"/>
      <c r="AF54" s="23"/>
      <c r="AG54" s="23"/>
      <c r="AH54" s="23"/>
    </row>
    <row r="55" ht="15.75" customHeight="1">
      <c r="A55" s="5" t="s">
        <v>118</v>
      </c>
      <c r="B55" s="18">
        <v>1.644449859109102E7</v>
      </c>
      <c r="C55" s="18">
        <f>$B55*SD3.1!E108</f>
        <v>16457968.23</v>
      </c>
      <c r="D55" s="18">
        <f>$B55*SD3.1!F108</f>
        <v>13543165.25</v>
      </c>
      <c r="E55" s="18">
        <f>$B55*SD3.1!G108</f>
        <v>10121214.03</v>
      </c>
      <c r="F55" s="18">
        <f>$B55*SD3.1!H108</f>
        <v>8049733.264</v>
      </c>
      <c r="G55" s="18">
        <f>$B55*SD3.1!I108</f>
        <v>7521413.971</v>
      </c>
      <c r="H55" s="18">
        <f>$B55*SD3.1!J108</f>
        <v>6913441.014</v>
      </c>
      <c r="I55" s="18">
        <f>$B55*SD3.1!K108</f>
        <v>6099183.207</v>
      </c>
      <c r="J55" s="18">
        <f>$B55*SD3.1!L108</f>
        <v>352856.1494</v>
      </c>
      <c r="K55" s="18">
        <f>$B55*SD3.1!M108</f>
        <v>353741.5569</v>
      </c>
      <c r="L55" s="18">
        <f>$B55*SD3.1!N108</f>
        <v>341963.3048</v>
      </c>
      <c r="M55" s="18">
        <f>$B55*SD3.1!O108</f>
        <v>342491.5698</v>
      </c>
      <c r="N55" s="18">
        <f>$B55*SD3.1!P108</f>
        <v>342883.7208</v>
      </c>
      <c r="O55" s="18">
        <f>$B55*SD3.1!Q108</f>
        <v>343134.9751</v>
      </c>
      <c r="P55" s="18">
        <f>$B55*SD3.1!R108</f>
        <v>343348.0452</v>
      </c>
      <c r="Q55" s="18">
        <f>$B55*SD3.1!S108</f>
        <v>343526.4988</v>
      </c>
      <c r="R55" s="18">
        <f>$B55*SD3.1!T108</f>
        <v>343694.0539</v>
      </c>
      <c r="S55" s="18">
        <f>$B55*SD3.1!U108</f>
        <v>343812.4088</v>
      </c>
      <c r="T55" s="18">
        <f>$B55*SD3.1!V108</f>
        <v>302875.8477</v>
      </c>
      <c r="U55" s="18">
        <f>$B55*SD3.1!W108</f>
        <v>302936.4169</v>
      </c>
      <c r="V55" s="18">
        <f>$B55*SD3.1!X108</f>
        <v>252279.7791</v>
      </c>
      <c r="W55" s="18">
        <f>$B55*SD3.1!Y108</f>
        <v>125844.2768</v>
      </c>
      <c r="X55" s="18">
        <f>$B55*SD3.1!Z108</f>
        <v>275331.5207</v>
      </c>
      <c r="Y55" s="18">
        <f>$B55*SD3.1!AA108</f>
        <v>122410.0836</v>
      </c>
      <c r="Z55" s="18">
        <f>$B55*SD3.1!AB108</f>
        <v>122424.4908</v>
      </c>
      <c r="AA55" s="18">
        <f>$B55*SD3.1!AC108</f>
        <v>122437.0947</v>
      </c>
      <c r="AB55" s="18">
        <f>$B55*SD3.1!AD108</f>
        <v>122447.4836</v>
      </c>
      <c r="AC55" s="23"/>
      <c r="AD55" s="23"/>
      <c r="AE55" s="23"/>
      <c r="AF55" s="23"/>
      <c r="AG55" s="23"/>
      <c r="AH55" s="23"/>
    </row>
    <row r="56" ht="15.75" customHeight="1">
      <c r="A56" s="5" t="s">
        <v>119</v>
      </c>
      <c r="B56" s="18">
        <v>1.0362184162995707E7</v>
      </c>
      <c r="C56" s="18">
        <f>$B56*SD3.1!E109</f>
        <v>10610508.78</v>
      </c>
      <c r="D56" s="18">
        <f>$B56*SD3.1!F109</f>
        <v>10388181.77</v>
      </c>
      <c r="E56" s="18">
        <f>$B56*SD3.1!G109</f>
        <v>8520196.858</v>
      </c>
      <c r="F56" s="18">
        <f>$B56*SD3.1!H109</f>
        <v>8415290.36</v>
      </c>
      <c r="G56" s="18">
        <f>$B56*SD3.1!I109</f>
        <v>8443320.246</v>
      </c>
      <c r="H56" s="18">
        <f>$B56*SD3.1!J109</f>
        <v>5293626.402</v>
      </c>
      <c r="I56" s="18">
        <f>$B56*SD3.1!K109</f>
        <v>5094269.05</v>
      </c>
      <c r="J56" s="18">
        <f>$B56*SD3.1!L109</f>
        <v>541233.1702</v>
      </c>
      <c r="K56" s="18">
        <f>$B56*SD3.1!M109</f>
        <v>539961.7977</v>
      </c>
      <c r="L56" s="18">
        <f>$B56*SD3.1!N109</f>
        <v>433573.5661</v>
      </c>
      <c r="M56" s="18">
        <f>$B56*SD3.1!O109</f>
        <v>327981.8669</v>
      </c>
      <c r="N56" s="18">
        <f>$B56*SD3.1!P109</f>
        <v>309067.8738</v>
      </c>
      <c r="O56" s="18">
        <f>$B56*SD3.1!Q109</f>
        <v>318572.1252</v>
      </c>
      <c r="P56" s="18">
        <f>$B56*SD3.1!R109</f>
        <v>226205.5237</v>
      </c>
      <c r="Q56" s="18">
        <f>$B56*SD3.1!S109</f>
        <v>17634.83814</v>
      </c>
      <c r="R56" s="18">
        <f>$B56*SD3.1!T109</f>
        <v>17647.37297</v>
      </c>
      <c r="S56" s="18">
        <f>$B56*SD3.1!U109</f>
        <v>17658.36755</v>
      </c>
      <c r="T56" s="18">
        <f>$B56*SD3.1!V109</f>
        <v>16646.00562</v>
      </c>
      <c r="U56" s="18">
        <f>$B56*SD3.1!W109</f>
        <v>12272.32027</v>
      </c>
      <c r="V56" s="18">
        <f>$B56*SD3.1!X109</f>
        <v>16902.91608</v>
      </c>
      <c r="W56" s="18">
        <f>$B56*SD3.1!Y109</f>
        <v>16909.62661</v>
      </c>
      <c r="X56" s="18">
        <f>$B56*SD3.1!Z109</f>
        <v>17698.10053</v>
      </c>
      <c r="Y56" s="18">
        <f>$B56*SD3.1!AA109</f>
        <v>16921.90602</v>
      </c>
      <c r="Z56" s="18">
        <f>$B56*SD3.1!AB109</f>
        <v>16388.316</v>
      </c>
      <c r="AA56" s="18">
        <f>$B56*SD3.1!AC109</f>
        <v>16840.28064</v>
      </c>
      <c r="AB56" s="18">
        <f>$B56*SD3.1!AD109</f>
        <v>15099.57765</v>
      </c>
      <c r="AC56" s="23"/>
      <c r="AD56" s="23"/>
      <c r="AE56" s="23"/>
      <c r="AF56" s="23"/>
      <c r="AG56" s="23"/>
      <c r="AH56" s="23"/>
    </row>
    <row r="57" ht="15.75" customHeight="1">
      <c r="A57" s="5" t="s">
        <v>120</v>
      </c>
      <c r="B57" s="18">
        <v>1.7527268430807356E7</v>
      </c>
      <c r="C57" s="18">
        <f>$B57*SD3.1!E110</f>
        <v>16592824.31</v>
      </c>
      <c r="D57" s="18">
        <f>$B57*SD3.1!F110</f>
        <v>12786579.49</v>
      </c>
      <c r="E57" s="18">
        <f>$B57*SD3.1!G110</f>
        <v>10649616.15</v>
      </c>
      <c r="F57" s="18">
        <f>$B57*SD3.1!H110</f>
        <v>9922746.266</v>
      </c>
      <c r="G57" s="18">
        <f>$B57*SD3.1!I110</f>
        <v>11360839.7</v>
      </c>
      <c r="H57" s="18">
        <f>$B57*SD3.1!J110</f>
        <v>9320225.525</v>
      </c>
      <c r="I57" s="18">
        <f>$B57*SD3.1!K110</f>
        <v>8734369.57</v>
      </c>
      <c r="J57" s="18">
        <f>$B57*SD3.1!L110</f>
        <v>0</v>
      </c>
      <c r="K57" s="18">
        <f>$B57*SD3.1!M110</f>
        <v>0</v>
      </c>
      <c r="L57" s="18">
        <f>$B57*SD3.1!N110</f>
        <v>0</v>
      </c>
      <c r="M57" s="18">
        <f>$B57*SD3.1!O110</f>
        <v>0</v>
      </c>
      <c r="N57" s="18">
        <f>$B57*SD3.1!P110</f>
        <v>0</v>
      </c>
      <c r="O57" s="18">
        <f>$B57*SD3.1!Q110</f>
        <v>0</v>
      </c>
      <c r="P57" s="18">
        <f>$B57*SD3.1!R110</f>
        <v>0</v>
      </c>
      <c r="Q57" s="18">
        <f>$B57*SD3.1!S110</f>
        <v>0</v>
      </c>
      <c r="R57" s="18">
        <f>$B57*SD3.1!T110</f>
        <v>0</v>
      </c>
      <c r="S57" s="18">
        <f>$B57*SD3.1!U110</f>
        <v>0</v>
      </c>
      <c r="T57" s="18">
        <f>$B57*SD3.1!V110</f>
        <v>0</v>
      </c>
      <c r="U57" s="18">
        <f>$B57*SD3.1!W110</f>
        <v>0</v>
      </c>
      <c r="V57" s="18">
        <f>$B57*SD3.1!X110</f>
        <v>0</v>
      </c>
      <c r="W57" s="18">
        <f>$B57*SD3.1!Y110</f>
        <v>0</v>
      </c>
      <c r="X57" s="18">
        <f>$B57*SD3.1!Z110</f>
        <v>0</v>
      </c>
      <c r="Y57" s="18">
        <f>$B57*SD3.1!AA110</f>
        <v>0</v>
      </c>
      <c r="Z57" s="18">
        <f>$B57*SD3.1!AB110</f>
        <v>0</v>
      </c>
      <c r="AA57" s="18">
        <f>$B57*SD3.1!AC110</f>
        <v>0</v>
      </c>
      <c r="AB57" s="18">
        <f>$B57*SD3.1!AD110</f>
        <v>0</v>
      </c>
      <c r="AC57" s="23"/>
      <c r="AD57" s="23"/>
      <c r="AE57" s="23"/>
      <c r="AF57" s="23"/>
      <c r="AG57" s="23"/>
      <c r="AH57" s="23"/>
    </row>
    <row r="58" ht="15.75" customHeight="1">
      <c r="A58" s="5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25"/>
      <c r="AD58" s="25"/>
      <c r="AE58" s="25"/>
      <c r="AF58" s="25"/>
      <c r="AG58" s="25"/>
      <c r="AH58" s="25"/>
    </row>
    <row r="59" ht="15.75" customHeight="1">
      <c r="A59" s="5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3"/>
      <c r="AD59" s="23"/>
      <c r="AE59" s="23"/>
      <c r="AF59" s="23"/>
      <c r="AG59" s="23"/>
      <c r="AH59" s="23"/>
    </row>
    <row r="60" ht="15.75" customHeight="1">
      <c r="A60" s="5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3"/>
      <c r="AD60" s="23"/>
      <c r="AE60" s="23"/>
      <c r="AF60" s="23"/>
      <c r="AG60" s="23"/>
      <c r="AH60" s="23"/>
    </row>
    <row r="61" ht="15.75" customHeight="1">
      <c r="A61" s="5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3"/>
      <c r="AD61" s="23"/>
      <c r="AE61" s="23"/>
      <c r="AF61" s="23"/>
      <c r="AG61" s="23"/>
      <c r="AH61" s="23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23"/>
      <c r="AD62" s="23"/>
      <c r="AE62" s="23"/>
      <c r="AF62" s="23"/>
      <c r="AG62" s="23"/>
      <c r="AH62" s="23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23"/>
      <c r="AD63" s="23"/>
      <c r="AE63" s="23"/>
      <c r="AF63" s="23"/>
      <c r="AG63" s="23"/>
      <c r="AH63" s="23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23"/>
      <c r="AD64" s="23"/>
      <c r="AE64" s="23"/>
      <c r="AF64" s="23"/>
      <c r="AG64" s="23"/>
      <c r="AH64" s="23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23"/>
      <c r="AD65" s="23"/>
      <c r="AE65" s="23"/>
      <c r="AF65" s="23"/>
      <c r="AG65" s="23"/>
      <c r="AH65" s="23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23"/>
      <c r="AD66" s="23"/>
      <c r="AE66" s="23"/>
      <c r="AF66" s="23"/>
      <c r="AG66" s="23"/>
      <c r="AH66" s="23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23"/>
      <c r="AD67" s="23"/>
      <c r="AE67" s="23"/>
      <c r="AF67" s="23"/>
      <c r="AG67" s="23"/>
      <c r="AH67" s="23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23"/>
      <c r="AD68" s="23"/>
      <c r="AE68" s="23"/>
      <c r="AF68" s="23"/>
      <c r="AG68" s="23"/>
      <c r="AH68" s="23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23"/>
      <c r="AD69" s="23"/>
      <c r="AE69" s="23"/>
      <c r="AF69" s="23"/>
      <c r="AG69" s="23"/>
      <c r="AH69" s="23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23"/>
      <c r="AD70" s="23"/>
      <c r="AE70" s="23"/>
      <c r="AF70" s="23"/>
      <c r="AG70" s="23"/>
      <c r="AH70" s="23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23"/>
      <c r="AD71" s="23"/>
      <c r="AE71" s="23"/>
      <c r="AF71" s="23"/>
      <c r="AG71" s="23"/>
      <c r="AH71" s="23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23"/>
      <c r="AD72" s="23"/>
      <c r="AE72" s="23"/>
      <c r="AF72" s="23"/>
      <c r="AG72" s="23"/>
      <c r="AH72" s="23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23"/>
      <c r="AD73" s="23"/>
      <c r="AE73" s="23"/>
      <c r="AF73" s="23"/>
      <c r="AG73" s="23"/>
      <c r="AH73" s="23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23"/>
      <c r="AD74" s="23"/>
      <c r="AE74" s="23"/>
      <c r="AF74" s="23"/>
      <c r="AG74" s="23"/>
      <c r="AH74" s="23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23"/>
      <c r="AD75" s="23"/>
      <c r="AE75" s="23"/>
      <c r="AF75" s="23"/>
      <c r="AG75" s="23"/>
      <c r="AH75" s="23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23"/>
      <c r="AD76" s="23"/>
      <c r="AE76" s="23"/>
      <c r="AF76" s="23"/>
      <c r="AG76" s="23"/>
      <c r="AH76" s="23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23"/>
      <c r="AD77" s="23"/>
      <c r="AE77" s="23"/>
      <c r="AF77" s="23"/>
      <c r="AG77" s="23"/>
      <c r="AH77" s="23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23"/>
      <c r="AD78" s="23"/>
      <c r="AE78" s="23"/>
      <c r="AF78" s="23"/>
      <c r="AG78" s="23"/>
      <c r="AH78" s="23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23"/>
      <c r="AD79" s="23"/>
      <c r="AE79" s="23"/>
      <c r="AF79" s="23"/>
      <c r="AG79" s="23"/>
      <c r="AH79" s="23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23"/>
      <c r="AD80" s="23"/>
      <c r="AE80" s="23"/>
      <c r="AF80" s="23"/>
      <c r="AG80" s="23"/>
      <c r="AH80" s="23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23"/>
      <c r="AD81" s="23"/>
      <c r="AE81" s="23"/>
      <c r="AF81" s="23"/>
      <c r="AG81" s="23"/>
      <c r="AH81" s="23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23"/>
      <c r="AD82" s="23"/>
      <c r="AE82" s="23"/>
      <c r="AF82" s="23"/>
      <c r="AG82" s="23"/>
      <c r="AH82" s="23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23"/>
      <c r="AD83" s="23"/>
      <c r="AE83" s="23"/>
      <c r="AF83" s="23"/>
      <c r="AG83" s="23"/>
      <c r="AH83" s="23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23"/>
      <c r="AD84" s="23"/>
      <c r="AE84" s="23"/>
      <c r="AF84" s="23"/>
      <c r="AG84" s="23"/>
      <c r="AH84" s="23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23"/>
      <c r="AD85" s="23"/>
      <c r="AE85" s="23"/>
      <c r="AF85" s="23"/>
      <c r="AG85" s="23"/>
      <c r="AH85" s="23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23"/>
      <c r="AD86" s="23"/>
      <c r="AE86" s="23"/>
      <c r="AF86" s="23"/>
      <c r="AG86" s="23"/>
      <c r="AH86" s="23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23"/>
      <c r="AD87" s="23"/>
      <c r="AE87" s="23"/>
      <c r="AF87" s="23"/>
      <c r="AG87" s="23"/>
      <c r="AH87" s="23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23"/>
      <c r="AD88" s="23"/>
      <c r="AE88" s="23"/>
      <c r="AF88" s="23"/>
      <c r="AG88" s="23"/>
      <c r="AH88" s="23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23"/>
      <c r="AD89" s="23"/>
      <c r="AE89" s="23"/>
      <c r="AF89" s="23"/>
      <c r="AG89" s="23"/>
      <c r="AH89" s="23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23"/>
      <c r="AD90" s="23"/>
      <c r="AE90" s="23"/>
      <c r="AF90" s="23"/>
      <c r="AG90" s="23"/>
      <c r="AH90" s="23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23"/>
      <c r="AD91" s="23"/>
      <c r="AE91" s="23"/>
      <c r="AF91" s="23"/>
      <c r="AG91" s="23"/>
      <c r="AH91" s="23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23"/>
      <c r="AD92" s="23"/>
      <c r="AE92" s="23"/>
      <c r="AF92" s="23"/>
      <c r="AG92" s="23"/>
      <c r="AH92" s="23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23"/>
      <c r="AD93" s="23"/>
      <c r="AE93" s="23"/>
      <c r="AF93" s="23"/>
      <c r="AG93" s="23"/>
      <c r="AH93" s="23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23"/>
      <c r="AD94" s="23"/>
      <c r="AE94" s="23"/>
      <c r="AF94" s="23"/>
      <c r="AG94" s="23"/>
      <c r="AH94" s="23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23"/>
      <c r="AD95" s="23"/>
      <c r="AE95" s="23"/>
      <c r="AF95" s="23"/>
      <c r="AG95" s="23"/>
      <c r="AH95" s="23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23"/>
      <c r="AD96" s="23"/>
      <c r="AE96" s="23"/>
      <c r="AF96" s="23"/>
      <c r="AG96" s="23"/>
      <c r="AH96" s="23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23"/>
      <c r="AD97" s="23"/>
      <c r="AE97" s="23"/>
      <c r="AF97" s="23"/>
      <c r="AG97" s="23"/>
      <c r="AH97" s="23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23"/>
      <c r="AD98" s="23"/>
      <c r="AE98" s="23"/>
      <c r="AF98" s="23"/>
      <c r="AG98" s="23"/>
      <c r="AH98" s="23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23"/>
      <c r="AD99" s="23"/>
      <c r="AE99" s="23"/>
      <c r="AF99" s="23"/>
      <c r="AG99" s="23"/>
      <c r="AH99" s="23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23"/>
      <c r="AD100" s="23"/>
      <c r="AE100" s="23"/>
      <c r="AF100" s="23"/>
      <c r="AG100" s="23"/>
      <c r="AH100" s="23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23"/>
      <c r="AD101" s="23"/>
      <c r="AE101" s="23"/>
      <c r="AF101" s="23"/>
      <c r="AG101" s="23"/>
      <c r="AH101" s="23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23"/>
      <c r="AD102" s="23"/>
      <c r="AE102" s="23"/>
      <c r="AF102" s="23"/>
      <c r="AG102" s="23"/>
      <c r="AH102" s="23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23"/>
      <c r="AD103" s="23"/>
      <c r="AE103" s="23"/>
      <c r="AF103" s="23"/>
      <c r="AG103" s="23"/>
      <c r="AH103" s="23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23"/>
      <c r="AD104" s="23"/>
      <c r="AE104" s="23"/>
      <c r="AF104" s="23"/>
      <c r="AG104" s="23"/>
      <c r="AH104" s="23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23"/>
      <c r="AD105" s="23"/>
      <c r="AE105" s="23"/>
      <c r="AF105" s="23"/>
      <c r="AG105" s="23"/>
      <c r="AH105" s="23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23"/>
      <c r="AD106" s="23"/>
      <c r="AE106" s="23"/>
      <c r="AF106" s="23"/>
      <c r="AG106" s="23"/>
      <c r="AH106" s="23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23"/>
      <c r="AD107" s="23"/>
      <c r="AE107" s="23"/>
      <c r="AF107" s="23"/>
      <c r="AG107" s="23"/>
      <c r="AH107" s="23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23"/>
      <c r="AD108" s="23"/>
      <c r="AE108" s="23"/>
      <c r="AF108" s="23"/>
      <c r="AG108" s="23"/>
      <c r="AH108" s="23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23"/>
      <c r="AD109" s="23"/>
      <c r="AE109" s="23"/>
      <c r="AF109" s="23"/>
      <c r="AG109" s="23"/>
      <c r="AH109" s="23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23"/>
      <c r="AD110" s="23"/>
      <c r="AE110" s="23"/>
      <c r="AF110" s="23"/>
      <c r="AG110" s="23"/>
      <c r="AH110" s="23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23"/>
      <c r="AD111" s="23"/>
      <c r="AE111" s="23"/>
      <c r="AF111" s="23"/>
      <c r="AG111" s="23"/>
      <c r="AH111" s="23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23"/>
      <c r="AD112" s="23"/>
      <c r="AE112" s="23"/>
      <c r="AF112" s="23"/>
      <c r="AG112" s="23"/>
      <c r="AH112" s="23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23"/>
      <c r="AD113" s="23"/>
      <c r="AE113" s="23"/>
      <c r="AF113" s="23"/>
      <c r="AG113" s="23"/>
      <c r="AH113" s="23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23"/>
      <c r="AD114" s="23"/>
      <c r="AE114" s="23"/>
      <c r="AF114" s="23"/>
      <c r="AG114" s="23"/>
      <c r="AH114" s="23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23"/>
      <c r="AD115" s="23"/>
      <c r="AE115" s="23"/>
      <c r="AF115" s="23"/>
      <c r="AG115" s="23"/>
      <c r="AH115" s="23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23"/>
      <c r="AD116" s="23"/>
      <c r="AE116" s="23"/>
      <c r="AF116" s="23"/>
      <c r="AG116" s="23"/>
      <c r="AH116" s="23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23"/>
      <c r="AD117" s="23"/>
      <c r="AE117" s="23"/>
      <c r="AF117" s="23"/>
      <c r="AG117" s="23"/>
      <c r="AH117" s="23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23"/>
      <c r="AD118" s="23"/>
      <c r="AE118" s="23"/>
      <c r="AF118" s="23"/>
      <c r="AG118" s="23"/>
      <c r="AH118" s="23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23"/>
      <c r="AD119" s="23"/>
      <c r="AE119" s="23"/>
      <c r="AF119" s="23"/>
      <c r="AG119" s="23"/>
      <c r="AH119" s="23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23"/>
      <c r="AD120" s="23"/>
      <c r="AE120" s="23"/>
      <c r="AF120" s="23"/>
      <c r="AG120" s="23"/>
      <c r="AH120" s="23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23"/>
      <c r="AD121" s="23"/>
      <c r="AE121" s="23"/>
      <c r="AF121" s="23"/>
      <c r="AG121" s="23"/>
      <c r="AH121" s="23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23"/>
      <c r="AD122" s="23"/>
      <c r="AE122" s="23"/>
      <c r="AF122" s="23"/>
      <c r="AG122" s="23"/>
      <c r="AH122" s="23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23"/>
      <c r="AD123" s="23"/>
      <c r="AE123" s="23"/>
      <c r="AF123" s="23"/>
      <c r="AG123" s="23"/>
      <c r="AH123" s="23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23"/>
      <c r="AD124" s="23"/>
      <c r="AE124" s="23"/>
      <c r="AF124" s="23"/>
      <c r="AG124" s="23"/>
      <c r="AH124" s="23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23"/>
      <c r="AD125" s="23"/>
      <c r="AE125" s="23"/>
      <c r="AF125" s="23"/>
      <c r="AG125" s="23"/>
      <c r="AH125" s="23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23"/>
      <c r="AD126" s="23"/>
      <c r="AE126" s="23"/>
      <c r="AF126" s="23"/>
      <c r="AG126" s="23"/>
      <c r="AH126" s="23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23"/>
      <c r="AD127" s="23"/>
      <c r="AE127" s="23"/>
      <c r="AF127" s="23"/>
      <c r="AG127" s="23"/>
      <c r="AH127" s="23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23"/>
      <c r="AD128" s="23"/>
      <c r="AE128" s="23"/>
      <c r="AF128" s="23"/>
      <c r="AG128" s="23"/>
      <c r="AH128" s="23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23"/>
      <c r="AD129" s="23"/>
      <c r="AE129" s="23"/>
      <c r="AF129" s="23"/>
      <c r="AG129" s="23"/>
      <c r="AH129" s="23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23"/>
      <c r="AD130" s="23"/>
      <c r="AE130" s="23"/>
      <c r="AF130" s="23"/>
      <c r="AG130" s="23"/>
      <c r="AH130" s="23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23"/>
      <c r="AD131" s="23"/>
      <c r="AE131" s="23"/>
      <c r="AF131" s="23"/>
      <c r="AG131" s="23"/>
      <c r="AH131" s="23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23"/>
      <c r="AD132" s="23"/>
      <c r="AE132" s="23"/>
      <c r="AF132" s="23"/>
      <c r="AG132" s="23"/>
      <c r="AH132" s="23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23"/>
      <c r="AD133" s="23"/>
      <c r="AE133" s="23"/>
      <c r="AF133" s="23"/>
      <c r="AG133" s="23"/>
      <c r="AH133" s="23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23"/>
      <c r="AD134" s="23"/>
      <c r="AE134" s="23"/>
      <c r="AF134" s="23"/>
      <c r="AG134" s="23"/>
      <c r="AH134" s="23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23"/>
      <c r="AD135" s="23"/>
      <c r="AE135" s="23"/>
      <c r="AF135" s="23"/>
      <c r="AG135" s="23"/>
      <c r="AH135" s="23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23"/>
      <c r="AD136" s="23"/>
      <c r="AE136" s="23"/>
      <c r="AF136" s="23"/>
      <c r="AG136" s="23"/>
      <c r="AH136" s="23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23"/>
      <c r="AD137" s="23"/>
      <c r="AE137" s="23"/>
      <c r="AF137" s="23"/>
      <c r="AG137" s="23"/>
      <c r="AH137" s="23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23"/>
      <c r="AD138" s="23"/>
      <c r="AE138" s="23"/>
      <c r="AF138" s="23"/>
      <c r="AG138" s="23"/>
      <c r="AH138" s="23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23"/>
      <c r="AD139" s="23"/>
      <c r="AE139" s="23"/>
      <c r="AF139" s="23"/>
      <c r="AG139" s="23"/>
      <c r="AH139" s="23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23"/>
      <c r="AD140" s="23"/>
      <c r="AE140" s="23"/>
      <c r="AF140" s="23"/>
      <c r="AG140" s="23"/>
      <c r="AH140" s="23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23"/>
      <c r="AD141" s="23"/>
      <c r="AE141" s="23"/>
      <c r="AF141" s="23"/>
      <c r="AG141" s="23"/>
      <c r="AH141" s="23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23"/>
      <c r="AD142" s="23"/>
      <c r="AE142" s="23"/>
      <c r="AF142" s="23"/>
      <c r="AG142" s="23"/>
      <c r="AH142" s="23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23"/>
      <c r="AD143" s="23"/>
      <c r="AE143" s="23"/>
      <c r="AF143" s="23"/>
      <c r="AG143" s="23"/>
      <c r="AH143" s="23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23"/>
      <c r="AD144" s="23"/>
      <c r="AE144" s="23"/>
      <c r="AF144" s="23"/>
      <c r="AG144" s="23"/>
      <c r="AH144" s="23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23"/>
      <c r="AD145" s="23"/>
      <c r="AE145" s="23"/>
      <c r="AF145" s="23"/>
      <c r="AG145" s="23"/>
      <c r="AH145" s="23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23"/>
      <c r="AD146" s="23"/>
      <c r="AE146" s="23"/>
      <c r="AF146" s="23"/>
      <c r="AG146" s="23"/>
      <c r="AH146" s="23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23"/>
      <c r="AD147" s="23"/>
      <c r="AE147" s="23"/>
      <c r="AF147" s="23"/>
      <c r="AG147" s="23"/>
      <c r="AH147" s="23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23"/>
      <c r="AD148" s="23"/>
      <c r="AE148" s="23"/>
      <c r="AF148" s="23"/>
      <c r="AG148" s="23"/>
      <c r="AH148" s="23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23"/>
      <c r="AD149" s="23"/>
      <c r="AE149" s="23"/>
      <c r="AF149" s="23"/>
      <c r="AG149" s="23"/>
      <c r="AH149" s="23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23"/>
      <c r="AD150" s="23"/>
      <c r="AE150" s="23"/>
      <c r="AF150" s="23"/>
      <c r="AG150" s="23"/>
      <c r="AH150" s="23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23"/>
      <c r="AD151" s="23"/>
      <c r="AE151" s="23"/>
      <c r="AF151" s="23"/>
      <c r="AG151" s="23"/>
      <c r="AH151" s="23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23"/>
      <c r="AD152" s="23"/>
      <c r="AE152" s="23"/>
      <c r="AF152" s="23"/>
      <c r="AG152" s="23"/>
      <c r="AH152" s="23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23"/>
      <c r="AD153" s="23"/>
      <c r="AE153" s="23"/>
      <c r="AF153" s="23"/>
      <c r="AG153" s="23"/>
      <c r="AH153" s="23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23"/>
      <c r="AD154" s="23"/>
      <c r="AE154" s="23"/>
      <c r="AF154" s="23"/>
      <c r="AG154" s="23"/>
      <c r="AH154" s="23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23"/>
      <c r="AD155" s="23"/>
      <c r="AE155" s="23"/>
      <c r="AF155" s="23"/>
      <c r="AG155" s="23"/>
      <c r="AH155" s="23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23"/>
      <c r="AD156" s="23"/>
      <c r="AE156" s="23"/>
      <c r="AF156" s="23"/>
      <c r="AG156" s="23"/>
      <c r="AH156" s="23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23"/>
      <c r="AD157" s="23"/>
      <c r="AE157" s="23"/>
      <c r="AF157" s="23"/>
      <c r="AG157" s="23"/>
      <c r="AH157" s="23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23"/>
      <c r="AD158" s="23"/>
      <c r="AE158" s="23"/>
      <c r="AF158" s="23"/>
      <c r="AG158" s="23"/>
      <c r="AH158" s="23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23"/>
      <c r="AD159" s="23"/>
      <c r="AE159" s="23"/>
      <c r="AF159" s="23"/>
      <c r="AG159" s="23"/>
      <c r="AH159" s="23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23"/>
      <c r="AD160" s="23"/>
      <c r="AE160" s="23"/>
      <c r="AF160" s="23"/>
      <c r="AG160" s="23"/>
      <c r="AH160" s="23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23"/>
      <c r="AD161" s="23"/>
      <c r="AE161" s="23"/>
      <c r="AF161" s="23"/>
      <c r="AG161" s="23"/>
      <c r="AH161" s="23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23"/>
      <c r="AD162" s="23"/>
      <c r="AE162" s="23"/>
      <c r="AF162" s="23"/>
      <c r="AG162" s="23"/>
      <c r="AH162" s="23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23"/>
      <c r="AD163" s="23"/>
      <c r="AE163" s="23"/>
      <c r="AF163" s="23"/>
      <c r="AG163" s="23"/>
      <c r="AH163" s="23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23"/>
      <c r="AD164" s="23"/>
      <c r="AE164" s="23"/>
      <c r="AF164" s="23"/>
      <c r="AG164" s="23"/>
      <c r="AH164" s="23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23"/>
      <c r="AD165" s="23"/>
      <c r="AE165" s="23"/>
      <c r="AF165" s="23"/>
      <c r="AG165" s="23"/>
      <c r="AH165" s="23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23"/>
      <c r="AD166" s="23"/>
      <c r="AE166" s="23"/>
      <c r="AF166" s="23"/>
      <c r="AG166" s="23"/>
      <c r="AH166" s="23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23"/>
      <c r="AD167" s="23"/>
      <c r="AE167" s="23"/>
      <c r="AF167" s="23"/>
      <c r="AG167" s="23"/>
      <c r="AH167" s="23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23"/>
      <c r="AD168" s="23"/>
      <c r="AE168" s="23"/>
      <c r="AF168" s="23"/>
      <c r="AG168" s="23"/>
      <c r="AH168" s="23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23"/>
      <c r="AD169" s="23"/>
      <c r="AE169" s="23"/>
      <c r="AF169" s="23"/>
      <c r="AG169" s="23"/>
      <c r="AH169" s="23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23"/>
      <c r="AD170" s="23"/>
      <c r="AE170" s="23"/>
      <c r="AF170" s="23"/>
      <c r="AG170" s="23"/>
      <c r="AH170" s="23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23"/>
      <c r="AD171" s="23"/>
      <c r="AE171" s="23"/>
      <c r="AF171" s="23"/>
      <c r="AG171" s="23"/>
      <c r="AH171" s="23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23"/>
      <c r="AD172" s="23"/>
      <c r="AE172" s="23"/>
      <c r="AF172" s="23"/>
      <c r="AG172" s="23"/>
      <c r="AH172" s="23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23"/>
      <c r="AD173" s="23"/>
      <c r="AE173" s="23"/>
      <c r="AF173" s="23"/>
      <c r="AG173" s="23"/>
      <c r="AH173" s="23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23"/>
      <c r="AD174" s="23"/>
      <c r="AE174" s="23"/>
      <c r="AF174" s="23"/>
      <c r="AG174" s="23"/>
      <c r="AH174" s="23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23"/>
      <c r="AD175" s="23"/>
      <c r="AE175" s="23"/>
      <c r="AF175" s="23"/>
      <c r="AG175" s="23"/>
      <c r="AH175" s="23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23"/>
      <c r="AD176" s="23"/>
      <c r="AE176" s="23"/>
      <c r="AF176" s="23"/>
      <c r="AG176" s="23"/>
      <c r="AH176" s="23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23"/>
      <c r="AD177" s="23"/>
      <c r="AE177" s="23"/>
      <c r="AF177" s="23"/>
      <c r="AG177" s="23"/>
      <c r="AH177" s="23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23"/>
      <c r="AD178" s="23"/>
      <c r="AE178" s="23"/>
      <c r="AF178" s="23"/>
      <c r="AG178" s="23"/>
      <c r="AH178" s="23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23"/>
      <c r="AD179" s="23"/>
      <c r="AE179" s="23"/>
      <c r="AF179" s="23"/>
      <c r="AG179" s="23"/>
      <c r="AH179" s="23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23"/>
      <c r="AD180" s="23"/>
      <c r="AE180" s="23"/>
      <c r="AF180" s="23"/>
      <c r="AG180" s="23"/>
      <c r="AH180" s="23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23"/>
      <c r="AD181" s="23"/>
      <c r="AE181" s="23"/>
      <c r="AF181" s="23"/>
      <c r="AG181" s="23"/>
      <c r="AH181" s="23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23"/>
      <c r="AD182" s="23"/>
      <c r="AE182" s="23"/>
      <c r="AF182" s="23"/>
      <c r="AG182" s="23"/>
      <c r="AH182" s="23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23"/>
      <c r="AD183" s="23"/>
      <c r="AE183" s="23"/>
      <c r="AF183" s="23"/>
      <c r="AG183" s="23"/>
      <c r="AH183" s="23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23"/>
      <c r="AD184" s="23"/>
      <c r="AE184" s="23"/>
      <c r="AF184" s="23"/>
      <c r="AG184" s="23"/>
      <c r="AH184" s="23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23"/>
      <c r="AD185" s="23"/>
      <c r="AE185" s="23"/>
      <c r="AF185" s="23"/>
      <c r="AG185" s="23"/>
      <c r="AH185" s="23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23"/>
      <c r="AD186" s="23"/>
      <c r="AE186" s="23"/>
      <c r="AF186" s="23"/>
      <c r="AG186" s="23"/>
      <c r="AH186" s="23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23"/>
      <c r="AD187" s="23"/>
      <c r="AE187" s="23"/>
      <c r="AF187" s="23"/>
      <c r="AG187" s="23"/>
      <c r="AH187" s="23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23"/>
      <c r="AD188" s="23"/>
      <c r="AE188" s="23"/>
      <c r="AF188" s="23"/>
      <c r="AG188" s="23"/>
      <c r="AH188" s="23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23"/>
      <c r="AD189" s="23"/>
      <c r="AE189" s="23"/>
      <c r="AF189" s="23"/>
      <c r="AG189" s="23"/>
      <c r="AH189" s="23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23"/>
      <c r="AD190" s="23"/>
      <c r="AE190" s="23"/>
      <c r="AF190" s="23"/>
      <c r="AG190" s="23"/>
      <c r="AH190" s="23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23"/>
      <c r="AD191" s="23"/>
      <c r="AE191" s="23"/>
      <c r="AF191" s="23"/>
      <c r="AG191" s="23"/>
      <c r="AH191" s="23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23"/>
      <c r="AD192" s="23"/>
      <c r="AE192" s="23"/>
      <c r="AF192" s="23"/>
      <c r="AG192" s="23"/>
      <c r="AH192" s="23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23"/>
      <c r="AD193" s="23"/>
      <c r="AE193" s="23"/>
      <c r="AF193" s="23"/>
      <c r="AG193" s="23"/>
      <c r="AH193" s="23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23"/>
      <c r="AD194" s="23"/>
      <c r="AE194" s="23"/>
      <c r="AF194" s="23"/>
      <c r="AG194" s="23"/>
      <c r="AH194" s="23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23"/>
      <c r="AD195" s="23"/>
      <c r="AE195" s="23"/>
      <c r="AF195" s="23"/>
      <c r="AG195" s="23"/>
      <c r="AH195" s="23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23"/>
      <c r="AD196" s="23"/>
      <c r="AE196" s="23"/>
      <c r="AF196" s="23"/>
      <c r="AG196" s="23"/>
      <c r="AH196" s="23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23"/>
      <c r="AD197" s="23"/>
      <c r="AE197" s="23"/>
      <c r="AF197" s="23"/>
      <c r="AG197" s="23"/>
      <c r="AH197" s="23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23"/>
      <c r="AD198" s="23"/>
      <c r="AE198" s="23"/>
      <c r="AF198" s="23"/>
      <c r="AG198" s="23"/>
      <c r="AH198" s="23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23"/>
      <c r="AD199" s="23"/>
      <c r="AE199" s="23"/>
      <c r="AF199" s="23"/>
      <c r="AG199" s="23"/>
      <c r="AH199" s="23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23"/>
      <c r="AD200" s="23"/>
      <c r="AE200" s="23"/>
      <c r="AF200" s="23"/>
      <c r="AG200" s="23"/>
      <c r="AH200" s="23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23"/>
      <c r="AD201" s="23"/>
      <c r="AE201" s="23"/>
      <c r="AF201" s="23"/>
      <c r="AG201" s="23"/>
      <c r="AH201" s="23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23"/>
      <c r="AD202" s="23"/>
      <c r="AE202" s="23"/>
      <c r="AF202" s="23"/>
      <c r="AG202" s="23"/>
      <c r="AH202" s="23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23"/>
      <c r="AD203" s="23"/>
      <c r="AE203" s="23"/>
      <c r="AF203" s="23"/>
      <c r="AG203" s="23"/>
      <c r="AH203" s="23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23"/>
      <c r="AD204" s="23"/>
      <c r="AE204" s="23"/>
      <c r="AF204" s="23"/>
      <c r="AG204" s="23"/>
      <c r="AH204" s="23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23"/>
      <c r="AD205" s="23"/>
      <c r="AE205" s="23"/>
      <c r="AF205" s="23"/>
      <c r="AG205" s="23"/>
      <c r="AH205" s="23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23"/>
      <c r="AD206" s="23"/>
      <c r="AE206" s="23"/>
      <c r="AF206" s="23"/>
      <c r="AG206" s="23"/>
      <c r="AH206" s="23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23"/>
      <c r="AD207" s="23"/>
      <c r="AE207" s="23"/>
      <c r="AF207" s="23"/>
      <c r="AG207" s="23"/>
      <c r="AH207" s="23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23"/>
      <c r="AD208" s="23"/>
      <c r="AE208" s="23"/>
      <c r="AF208" s="23"/>
      <c r="AG208" s="23"/>
      <c r="AH208" s="23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23"/>
      <c r="AD209" s="23"/>
      <c r="AE209" s="23"/>
      <c r="AF209" s="23"/>
      <c r="AG209" s="23"/>
      <c r="AH209" s="23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23"/>
      <c r="AD210" s="23"/>
      <c r="AE210" s="23"/>
      <c r="AF210" s="23"/>
      <c r="AG210" s="23"/>
      <c r="AH210" s="23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23"/>
      <c r="AD211" s="23"/>
      <c r="AE211" s="23"/>
      <c r="AF211" s="23"/>
      <c r="AG211" s="23"/>
      <c r="AH211" s="23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23"/>
      <c r="AD212" s="23"/>
      <c r="AE212" s="23"/>
      <c r="AF212" s="23"/>
      <c r="AG212" s="23"/>
      <c r="AH212" s="23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23"/>
      <c r="AD213" s="23"/>
      <c r="AE213" s="23"/>
      <c r="AF213" s="23"/>
      <c r="AG213" s="23"/>
      <c r="AH213" s="23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23"/>
      <c r="AD214" s="23"/>
      <c r="AE214" s="23"/>
      <c r="AF214" s="23"/>
      <c r="AG214" s="23"/>
      <c r="AH214" s="23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23"/>
      <c r="AD215" s="23"/>
      <c r="AE215" s="23"/>
      <c r="AF215" s="23"/>
      <c r="AG215" s="23"/>
      <c r="AH215" s="23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23"/>
      <c r="AD216" s="23"/>
      <c r="AE216" s="23"/>
      <c r="AF216" s="23"/>
      <c r="AG216" s="23"/>
      <c r="AH216" s="23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23"/>
      <c r="AD217" s="23"/>
      <c r="AE217" s="23"/>
      <c r="AF217" s="23"/>
      <c r="AG217" s="23"/>
      <c r="AH217" s="23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23"/>
      <c r="AD218" s="23"/>
      <c r="AE218" s="23"/>
      <c r="AF218" s="23"/>
      <c r="AG218" s="23"/>
      <c r="AH218" s="23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23"/>
      <c r="AD219" s="23"/>
      <c r="AE219" s="23"/>
      <c r="AF219" s="23"/>
      <c r="AG219" s="23"/>
      <c r="AH219" s="23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23"/>
      <c r="AD220" s="23"/>
      <c r="AE220" s="23"/>
      <c r="AF220" s="23"/>
      <c r="AG220" s="23"/>
      <c r="AH220" s="23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23"/>
      <c r="AD221" s="23"/>
      <c r="AE221" s="23"/>
      <c r="AF221" s="23"/>
      <c r="AG221" s="23"/>
      <c r="AH221" s="23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23"/>
      <c r="AD222" s="23"/>
      <c r="AE222" s="23"/>
      <c r="AF222" s="23"/>
      <c r="AG222" s="23"/>
      <c r="AH222" s="23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23"/>
      <c r="AD223" s="23"/>
      <c r="AE223" s="23"/>
      <c r="AF223" s="23"/>
      <c r="AG223" s="23"/>
      <c r="AH223" s="23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23"/>
      <c r="AD224" s="23"/>
      <c r="AE224" s="23"/>
      <c r="AF224" s="23"/>
      <c r="AG224" s="23"/>
      <c r="AH224" s="23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23"/>
      <c r="AD225" s="23"/>
      <c r="AE225" s="23"/>
      <c r="AF225" s="23"/>
      <c r="AG225" s="23"/>
      <c r="AH225" s="23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23"/>
      <c r="AD226" s="23"/>
      <c r="AE226" s="23"/>
      <c r="AF226" s="23"/>
      <c r="AG226" s="23"/>
      <c r="AH226" s="23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23"/>
      <c r="AD227" s="23"/>
      <c r="AE227" s="23"/>
      <c r="AF227" s="23"/>
      <c r="AG227" s="23"/>
      <c r="AH227" s="23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23"/>
      <c r="AD228" s="23"/>
      <c r="AE228" s="23"/>
      <c r="AF228" s="23"/>
      <c r="AG228" s="23"/>
      <c r="AH228" s="23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23"/>
      <c r="AD229" s="23"/>
      <c r="AE229" s="23"/>
      <c r="AF229" s="23"/>
      <c r="AG229" s="23"/>
      <c r="AH229" s="23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23"/>
      <c r="AD230" s="23"/>
      <c r="AE230" s="23"/>
      <c r="AF230" s="23"/>
      <c r="AG230" s="23"/>
      <c r="AH230" s="23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23"/>
      <c r="AD231" s="23"/>
      <c r="AE231" s="23"/>
      <c r="AF231" s="23"/>
      <c r="AG231" s="23"/>
      <c r="AH231" s="23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23"/>
      <c r="AD232" s="23"/>
      <c r="AE232" s="23"/>
      <c r="AF232" s="23"/>
      <c r="AG232" s="23"/>
      <c r="AH232" s="23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23"/>
      <c r="AD233" s="23"/>
      <c r="AE233" s="23"/>
      <c r="AF233" s="23"/>
      <c r="AG233" s="23"/>
      <c r="AH233" s="23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23"/>
      <c r="AD234" s="23"/>
      <c r="AE234" s="23"/>
      <c r="AF234" s="23"/>
      <c r="AG234" s="23"/>
      <c r="AH234" s="23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23"/>
      <c r="AD235" s="23"/>
      <c r="AE235" s="23"/>
      <c r="AF235" s="23"/>
      <c r="AG235" s="23"/>
      <c r="AH235" s="23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23"/>
      <c r="AD236" s="23"/>
      <c r="AE236" s="23"/>
      <c r="AF236" s="23"/>
      <c r="AG236" s="23"/>
      <c r="AH236" s="23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23"/>
      <c r="AD237" s="23"/>
      <c r="AE237" s="23"/>
      <c r="AF237" s="23"/>
      <c r="AG237" s="23"/>
      <c r="AH237" s="23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23"/>
      <c r="AD238" s="23"/>
      <c r="AE238" s="23"/>
      <c r="AF238" s="23"/>
      <c r="AG238" s="23"/>
      <c r="AH238" s="23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23"/>
      <c r="AD239" s="23"/>
      <c r="AE239" s="23"/>
      <c r="AF239" s="23"/>
      <c r="AG239" s="23"/>
      <c r="AH239" s="23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23"/>
      <c r="AD240" s="23"/>
      <c r="AE240" s="23"/>
      <c r="AF240" s="23"/>
      <c r="AG240" s="23"/>
      <c r="AH240" s="23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23"/>
      <c r="AD241" s="23"/>
      <c r="AE241" s="23"/>
      <c r="AF241" s="23"/>
      <c r="AG241" s="23"/>
      <c r="AH241" s="23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23"/>
      <c r="AD242" s="23"/>
      <c r="AE242" s="23"/>
      <c r="AF242" s="23"/>
      <c r="AG242" s="23"/>
      <c r="AH242" s="23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23"/>
      <c r="AD243" s="23"/>
      <c r="AE243" s="23"/>
      <c r="AF243" s="23"/>
      <c r="AG243" s="23"/>
      <c r="AH243" s="23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23"/>
      <c r="AD244" s="23"/>
      <c r="AE244" s="23"/>
      <c r="AF244" s="23"/>
      <c r="AG244" s="23"/>
      <c r="AH244" s="23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23"/>
      <c r="AD245" s="23"/>
      <c r="AE245" s="23"/>
      <c r="AF245" s="23"/>
      <c r="AG245" s="23"/>
      <c r="AH245" s="23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23"/>
      <c r="AD246" s="23"/>
      <c r="AE246" s="23"/>
      <c r="AF246" s="23"/>
      <c r="AG246" s="23"/>
      <c r="AH246" s="23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23"/>
      <c r="AD247" s="23"/>
      <c r="AE247" s="23"/>
      <c r="AF247" s="23"/>
      <c r="AG247" s="23"/>
      <c r="AH247" s="23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23"/>
      <c r="AD248" s="23"/>
      <c r="AE248" s="23"/>
      <c r="AF248" s="23"/>
      <c r="AG248" s="23"/>
      <c r="AH248" s="23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23"/>
      <c r="AD249" s="23"/>
      <c r="AE249" s="23"/>
      <c r="AF249" s="23"/>
      <c r="AG249" s="23"/>
      <c r="AH249" s="23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23"/>
      <c r="AD250" s="23"/>
      <c r="AE250" s="23"/>
      <c r="AF250" s="23"/>
      <c r="AG250" s="23"/>
      <c r="AH250" s="23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23"/>
      <c r="AD251" s="23"/>
      <c r="AE251" s="23"/>
      <c r="AF251" s="23"/>
      <c r="AG251" s="23"/>
      <c r="AH251" s="23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23"/>
      <c r="AD252" s="23"/>
      <c r="AE252" s="23"/>
      <c r="AF252" s="23"/>
      <c r="AG252" s="23"/>
      <c r="AH252" s="23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23"/>
      <c r="AD253" s="23"/>
      <c r="AE253" s="23"/>
      <c r="AF253" s="23"/>
      <c r="AG253" s="23"/>
      <c r="AH253" s="23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23"/>
      <c r="AD254" s="23"/>
      <c r="AE254" s="23"/>
      <c r="AF254" s="23"/>
      <c r="AG254" s="23"/>
      <c r="AH254" s="23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23"/>
      <c r="AD255" s="23"/>
      <c r="AE255" s="23"/>
      <c r="AF255" s="23"/>
      <c r="AG255" s="23"/>
      <c r="AH255" s="23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23"/>
      <c r="AD256" s="23"/>
      <c r="AE256" s="23"/>
      <c r="AF256" s="23"/>
      <c r="AG256" s="23"/>
      <c r="AH256" s="23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23"/>
      <c r="AD257" s="23"/>
      <c r="AE257" s="23"/>
      <c r="AF257" s="23"/>
      <c r="AG257" s="23"/>
      <c r="AH257" s="23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23"/>
      <c r="AD258" s="23"/>
      <c r="AE258" s="23"/>
      <c r="AF258" s="23"/>
      <c r="AG258" s="23"/>
      <c r="AH258" s="23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23"/>
      <c r="AD259" s="23"/>
      <c r="AE259" s="23"/>
      <c r="AF259" s="23"/>
      <c r="AG259" s="23"/>
      <c r="AH259" s="23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23"/>
      <c r="AD260" s="23"/>
      <c r="AE260" s="23"/>
      <c r="AF260" s="23"/>
      <c r="AG260" s="23"/>
      <c r="AH260" s="23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23"/>
      <c r="AD261" s="23"/>
      <c r="AE261" s="23"/>
      <c r="AF261" s="23"/>
      <c r="AG261" s="23"/>
      <c r="AH261" s="23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23"/>
      <c r="AD262" s="23"/>
      <c r="AE262" s="23"/>
      <c r="AF262" s="23"/>
      <c r="AG262" s="23"/>
      <c r="AH262" s="23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23"/>
      <c r="AD263" s="23"/>
      <c r="AE263" s="23"/>
      <c r="AF263" s="23"/>
      <c r="AG263" s="23"/>
      <c r="AH263" s="23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23"/>
      <c r="AD264" s="23"/>
      <c r="AE264" s="23"/>
      <c r="AF264" s="23"/>
      <c r="AG264" s="23"/>
      <c r="AH264" s="23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23"/>
      <c r="AD265" s="23"/>
      <c r="AE265" s="23"/>
      <c r="AF265" s="23"/>
      <c r="AG265" s="23"/>
      <c r="AH265" s="23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23"/>
      <c r="AD266" s="23"/>
      <c r="AE266" s="23"/>
      <c r="AF266" s="23"/>
      <c r="AG266" s="23"/>
      <c r="AH266" s="23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23"/>
      <c r="AD267" s="23"/>
      <c r="AE267" s="23"/>
      <c r="AF267" s="23"/>
      <c r="AG267" s="23"/>
      <c r="AH267" s="23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23"/>
      <c r="AD268" s="23"/>
      <c r="AE268" s="23"/>
      <c r="AF268" s="23"/>
      <c r="AG268" s="23"/>
      <c r="AH268" s="23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23"/>
      <c r="AD269" s="23"/>
      <c r="AE269" s="23"/>
      <c r="AF269" s="23"/>
      <c r="AG269" s="23"/>
      <c r="AH269" s="23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23"/>
      <c r="AD270" s="23"/>
      <c r="AE270" s="23"/>
      <c r="AF270" s="23"/>
      <c r="AG270" s="23"/>
      <c r="AH270" s="23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23"/>
      <c r="AD271" s="23"/>
      <c r="AE271" s="23"/>
      <c r="AF271" s="23"/>
      <c r="AG271" s="23"/>
      <c r="AH271" s="23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23"/>
      <c r="AD272" s="23"/>
      <c r="AE272" s="23"/>
      <c r="AF272" s="23"/>
      <c r="AG272" s="23"/>
      <c r="AH272" s="23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23"/>
      <c r="AD273" s="23"/>
      <c r="AE273" s="23"/>
      <c r="AF273" s="23"/>
      <c r="AG273" s="23"/>
      <c r="AH273" s="23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23"/>
      <c r="AD274" s="23"/>
      <c r="AE274" s="23"/>
      <c r="AF274" s="23"/>
      <c r="AG274" s="23"/>
      <c r="AH274" s="23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23"/>
      <c r="AD275" s="23"/>
      <c r="AE275" s="23"/>
      <c r="AF275" s="23"/>
      <c r="AG275" s="23"/>
      <c r="AH275" s="23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23"/>
      <c r="AD276" s="23"/>
      <c r="AE276" s="23"/>
      <c r="AF276" s="23"/>
      <c r="AG276" s="23"/>
      <c r="AH276" s="23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23"/>
      <c r="AD277" s="23"/>
      <c r="AE277" s="23"/>
      <c r="AF277" s="23"/>
      <c r="AG277" s="23"/>
      <c r="AH277" s="23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23"/>
      <c r="AD278" s="23"/>
      <c r="AE278" s="23"/>
      <c r="AF278" s="23"/>
      <c r="AG278" s="23"/>
      <c r="AH278" s="23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23"/>
      <c r="AD279" s="23"/>
      <c r="AE279" s="23"/>
      <c r="AF279" s="23"/>
      <c r="AG279" s="23"/>
      <c r="AH279" s="23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23"/>
      <c r="AD280" s="23"/>
      <c r="AE280" s="23"/>
      <c r="AF280" s="23"/>
      <c r="AG280" s="23"/>
      <c r="AH280" s="23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23"/>
      <c r="AD281" s="23"/>
      <c r="AE281" s="23"/>
      <c r="AF281" s="23"/>
      <c r="AG281" s="23"/>
      <c r="AH281" s="23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23"/>
      <c r="AD282" s="23"/>
      <c r="AE282" s="23"/>
      <c r="AF282" s="23"/>
      <c r="AG282" s="23"/>
      <c r="AH282" s="23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23"/>
      <c r="AD283" s="23"/>
      <c r="AE283" s="23"/>
      <c r="AF283" s="23"/>
      <c r="AG283" s="23"/>
      <c r="AH283" s="23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23"/>
      <c r="AD284" s="23"/>
      <c r="AE284" s="23"/>
      <c r="AF284" s="23"/>
      <c r="AG284" s="23"/>
      <c r="AH284" s="23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23"/>
      <c r="AD285" s="23"/>
      <c r="AE285" s="23"/>
      <c r="AF285" s="23"/>
      <c r="AG285" s="23"/>
      <c r="AH285" s="23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23"/>
      <c r="AD286" s="23"/>
      <c r="AE286" s="23"/>
      <c r="AF286" s="23"/>
      <c r="AG286" s="23"/>
      <c r="AH286" s="23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23"/>
      <c r="AD287" s="23"/>
      <c r="AE287" s="23"/>
      <c r="AF287" s="23"/>
      <c r="AG287" s="23"/>
      <c r="AH287" s="23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23"/>
      <c r="AD288" s="23"/>
      <c r="AE288" s="23"/>
      <c r="AF288" s="23"/>
      <c r="AG288" s="23"/>
      <c r="AH288" s="23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23"/>
      <c r="AD289" s="23"/>
      <c r="AE289" s="23"/>
      <c r="AF289" s="23"/>
      <c r="AG289" s="23"/>
      <c r="AH289" s="23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23"/>
      <c r="AD290" s="23"/>
      <c r="AE290" s="23"/>
      <c r="AF290" s="23"/>
      <c r="AG290" s="23"/>
      <c r="AH290" s="23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23"/>
      <c r="AD291" s="23"/>
      <c r="AE291" s="23"/>
      <c r="AF291" s="23"/>
      <c r="AG291" s="23"/>
      <c r="AH291" s="23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23"/>
      <c r="AD292" s="23"/>
      <c r="AE292" s="23"/>
      <c r="AF292" s="23"/>
      <c r="AG292" s="23"/>
      <c r="AH292" s="23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23"/>
      <c r="AD293" s="23"/>
      <c r="AE293" s="23"/>
      <c r="AF293" s="23"/>
      <c r="AG293" s="23"/>
      <c r="AH293" s="23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23"/>
      <c r="AD294" s="23"/>
      <c r="AE294" s="23"/>
      <c r="AF294" s="23"/>
      <c r="AG294" s="23"/>
      <c r="AH294" s="23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23"/>
      <c r="AD295" s="23"/>
      <c r="AE295" s="23"/>
      <c r="AF295" s="23"/>
      <c r="AG295" s="23"/>
      <c r="AH295" s="23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23"/>
      <c r="AD296" s="23"/>
      <c r="AE296" s="23"/>
      <c r="AF296" s="23"/>
      <c r="AG296" s="23"/>
      <c r="AH296" s="23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23"/>
      <c r="AD297" s="23"/>
      <c r="AE297" s="23"/>
      <c r="AF297" s="23"/>
      <c r="AG297" s="23"/>
      <c r="AH297" s="23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23"/>
      <c r="AD298" s="23"/>
      <c r="AE298" s="23"/>
      <c r="AF298" s="23"/>
      <c r="AG298" s="23"/>
      <c r="AH298" s="23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23"/>
      <c r="AD299" s="23"/>
      <c r="AE299" s="23"/>
      <c r="AF299" s="23"/>
      <c r="AG299" s="23"/>
      <c r="AH299" s="23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23"/>
      <c r="AD300" s="23"/>
      <c r="AE300" s="23"/>
      <c r="AF300" s="23"/>
      <c r="AG300" s="23"/>
      <c r="AH300" s="23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23"/>
      <c r="AD301" s="23"/>
      <c r="AE301" s="23"/>
      <c r="AF301" s="23"/>
      <c r="AG301" s="23"/>
      <c r="AH301" s="23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23"/>
      <c r="AD302" s="23"/>
      <c r="AE302" s="23"/>
      <c r="AF302" s="23"/>
      <c r="AG302" s="23"/>
      <c r="AH302" s="23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23"/>
      <c r="AD303" s="23"/>
      <c r="AE303" s="23"/>
      <c r="AF303" s="23"/>
      <c r="AG303" s="23"/>
      <c r="AH303" s="23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23"/>
      <c r="AD304" s="23"/>
      <c r="AE304" s="23"/>
      <c r="AF304" s="23"/>
      <c r="AG304" s="23"/>
      <c r="AH304" s="23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23"/>
      <c r="AD305" s="23"/>
      <c r="AE305" s="23"/>
      <c r="AF305" s="23"/>
      <c r="AG305" s="23"/>
      <c r="AH305" s="23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23"/>
      <c r="AD306" s="23"/>
      <c r="AE306" s="23"/>
      <c r="AF306" s="23"/>
      <c r="AG306" s="23"/>
      <c r="AH306" s="23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23"/>
      <c r="AD307" s="23"/>
      <c r="AE307" s="23"/>
      <c r="AF307" s="23"/>
      <c r="AG307" s="23"/>
      <c r="AH307" s="23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23"/>
      <c r="AD308" s="23"/>
      <c r="AE308" s="23"/>
      <c r="AF308" s="23"/>
      <c r="AG308" s="23"/>
      <c r="AH308" s="23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23"/>
      <c r="AD309" s="23"/>
      <c r="AE309" s="23"/>
      <c r="AF309" s="23"/>
      <c r="AG309" s="23"/>
      <c r="AH309" s="23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23"/>
      <c r="AD310" s="23"/>
      <c r="AE310" s="23"/>
      <c r="AF310" s="23"/>
      <c r="AG310" s="23"/>
      <c r="AH310" s="23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23"/>
      <c r="AD311" s="23"/>
      <c r="AE311" s="23"/>
      <c r="AF311" s="23"/>
      <c r="AG311" s="23"/>
      <c r="AH311" s="23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23"/>
      <c r="AD312" s="23"/>
      <c r="AE312" s="23"/>
      <c r="AF312" s="23"/>
      <c r="AG312" s="23"/>
      <c r="AH312" s="23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23"/>
      <c r="AD313" s="23"/>
      <c r="AE313" s="23"/>
      <c r="AF313" s="23"/>
      <c r="AG313" s="23"/>
      <c r="AH313" s="23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23"/>
      <c r="AD314" s="23"/>
      <c r="AE314" s="23"/>
      <c r="AF314" s="23"/>
      <c r="AG314" s="23"/>
      <c r="AH314" s="23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23"/>
      <c r="AD315" s="23"/>
      <c r="AE315" s="23"/>
      <c r="AF315" s="23"/>
      <c r="AG315" s="23"/>
      <c r="AH315" s="23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23"/>
      <c r="AD316" s="23"/>
      <c r="AE316" s="23"/>
      <c r="AF316" s="23"/>
      <c r="AG316" s="23"/>
      <c r="AH316" s="23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23"/>
      <c r="AD317" s="23"/>
      <c r="AE317" s="23"/>
      <c r="AF317" s="23"/>
      <c r="AG317" s="23"/>
      <c r="AH317" s="23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23"/>
      <c r="AD318" s="23"/>
      <c r="AE318" s="23"/>
      <c r="AF318" s="23"/>
      <c r="AG318" s="23"/>
      <c r="AH318" s="23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23"/>
      <c r="AD319" s="23"/>
      <c r="AE319" s="23"/>
      <c r="AF319" s="23"/>
      <c r="AG319" s="23"/>
      <c r="AH319" s="23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23"/>
      <c r="AD320" s="23"/>
      <c r="AE320" s="23"/>
      <c r="AF320" s="23"/>
      <c r="AG320" s="23"/>
      <c r="AH320" s="23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23"/>
      <c r="AD321" s="23"/>
      <c r="AE321" s="23"/>
      <c r="AF321" s="23"/>
      <c r="AG321" s="23"/>
      <c r="AH321" s="23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23"/>
      <c r="AD322" s="23"/>
      <c r="AE322" s="23"/>
      <c r="AF322" s="23"/>
      <c r="AG322" s="23"/>
      <c r="AH322" s="23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23"/>
      <c r="AD323" s="23"/>
      <c r="AE323" s="23"/>
      <c r="AF323" s="23"/>
      <c r="AG323" s="23"/>
      <c r="AH323" s="23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23"/>
      <c r="AD324" s="23"/>
      <c r="AE324" s="23"/>
      <c r="AF324" s="23"/>
      <c r="AG324" s="23"/>
      <c r="AH324" s="23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23"/>
      <c r="AD325" s="23"/>
      <c r="AE325" s="23"/>
      <c r="AF325" s="23"/>
      <c r="AG325" s="23"/>
      <c r="AH325" s="23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23"/>
      <c r="AD326" s="23"/>
      <c r="AE326" s="23"/>
      <c r="AF326" s="23"/>
      <c r="AG326" s="23"/>
      <c r="AH326" s="23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23"/>
      <c r="AD327" s="23"/>
      <c r="AE327" s="23"/>
      <c r="AF327" s="23"/>
      <c r="AG327" s="23"/>
      <c r="AH327" s="23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23"/>
      <c r="AD328" s="23"/>
      <c r="AE328" s="23"/>
      <c r="AF328" s="23"/>
      <c r="AG328" s="23"/>
      <c r="AH328" s="23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23"/>
      <c r="AD329" s="23"/>
      <c r="AE329" s="23"/>
      <c r="AF329" s="23"/>
      <c r="AG329" s="23"/>
      <c r="AH329" s="23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23"/>
      <c r="AD330" s="23"/>
      <c r="AE330" s="23"/>
      <c r="AF330" s="23"/>
      <c r="AG330" s="23"/>
      <c r="AH330" s="23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23"/>
      <c r="AD331" s="23"/>
      <c r="AE331" s="23"/>
      <c r="AF331" s="23"/>
      <c r="AG331" s="23"/>
      <c r="AH331" s="23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23"/>
      <c r="AD332" s="23"/>
      <c r="AE332" s="23"/>
      <c r="AF332" s="23"/>
      <c r="AG332" s="23"/>
      <c r="AH332" s="23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23"/>
      <c r="AD333" s="23"/>
      <c r="AE333" s="23"/>
      <c r="AF333" s="23"/>
      <c r="AG333" s="23"/>
      <c r="AH333" s="23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23"/>
      <c r="AD334" s="23"/>
      <c r="AE334" s="23"/>
      <c r="AF334" s="23"/>
      <c r="AG334" s="23"/>
      <c r="AH334" s="23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23"/>
      <c r="AD335" s="23"/>
      <c r="AE335" s="23"/>
      <c r="AF335" s="23"/>
      <c r="AG335" s="23"/>
      <c r="AH335" s="23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23"/>
      <c r="AD336" s="23"/>
      <c r="AE336" s="23"/>
      <c r="AF336" s="23"/>
      <c r="AG336" s="23"/>
      <c r="AH336" s="23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23"/>
      <c r="AD337" s="23"/>
      <c r="AE337" s="23"/>
      <c r="AF337" s="23"/>
      <c r="AG337" s="23"/>
      <c r="AH337" s="23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23"/>
      <c r="AD338" s="23"/>
      <c r="AE338" s="23"/>
      <c r="AF338" s="23"/>
      <c r="AG338" s="23"/>
      <c r="AH338" s="23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23"/>
      <c r="AD339" s="23"/>
      <c r="AE339" s="23"/>
      <c r="AF339" s="23"/>
      <c r="AG339" s="23"/>
      <c r="AH339" s="23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23"/>
      <c r="AD340" s="23"/>
      <c r="AE340" s="23"/>
      <c r="AF340" s="23"/>
      <c r="AG340" s="23"/>
      <c r="AH340" s="23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23"/>
      <c r="AD341" s="23"/>
      <c r="AE341" s="23"/>
      <c r="AF341" s="23"/>
      <c r="AG341" s="23"/>
      <c r="AH341" s="23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23"/>
      <c r="AD342" s="23"/>
      <c r="AE342" s="23"/>
      <c r="AF342" s="23"/>
      <c r="AG342" s="23"/>
      <c r="AH342" s="23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23"/>
      <c r="AD343" s="23"/>
      <c r="AE343" s="23"/>
      <c r="AF343" s="23"/>
      <c r="AG343" s="23"/>
      <c r="AH343" s="23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23"/>
      <c r="AD344" s="23"/>
      <c r="AE344" s="23"/>
      <c r="AF344" s="23"/>
      <c r="AG344" s="23"/>
      <c r="AH344" s="23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23"/>
      <c r="AD345" s="23"/>
      <c r="AE345" s="23"/>
      <c r="AF345" s="23"/>
      <c r="AG345" s="23"/>
      <c r="AH345" s="23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23"/>
      <c r="AD346" s="23"/>
      <c r="AE346" s="23"/>
      <c r="AF346" s="23"/>
      <c r="AG346" s="23"/>
      <c r="AH346" s="23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23"/>
      <c r="AD347" s="23"/>
      <c r="AE347" s="23"/>
      <c r="AF347" s="23"/>
      <c r="AG347" s="23"/>
      <c r="AH347" s="23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23"/>
      <c r="AD348" s="23"/>
      <c r="AE348" s="23"/>
      <c r="AF348" s="23"/>
      <c r="AG348" s="23"/>
      <c r="AH348" s="23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23"/>
      <c r="AD349" s="23"/>
      <c r="AE349" s="23"/>
      <c r="AF349" s="23"/>
      <c r="AG349" s="23"/>
      <c r="AH349" s="23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23"/>
      <c r="AD350" s="23"/>
      <c r="AE350" s="23"/>
      <c r="AF350" s="23"/>
      <c r="AG350" s="23"/>
      <c r="AH350" s="23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23"/>
      <c r="AD351" s="23"/>
      <c r="AE351" s="23"/>
      <c r="AF351" s="23"/>
      <c r="AG351" s="23"/>
      <c r="AH351" s="23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23"/>
      <c r="AD352" s="23"/>
      <c r="AE352" s="23"/>
      <c r="AF352" s="23"/>
      <c r="AG352" s="23"/>
      <c r="AH352" s="23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23"/>
      <c r="AD353" s="23"/>
      <c r="AE353" s="23"/>
      <c r="AF353" s="23"/>
      <c r="AG353" s="23"/>
      <c r="AH353" s="23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23"/>
      <c r="AD354" s="23"/>
      <c r="AE354" s="23"/>
      <c r="AF354" s="23"/>
      <c r="AG354" s="23"/>
      <c r="AH354" s="23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23"/>
      <c r="AD355" s="23"/>
      <c r="AE355" s="23"/>
      <c r="AF355" s="23"/>
      <c r="AG355" s="23"/>
      <c r="AH355" s="23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23"/>
      <c r="AD356" s="23"/>
      <c r="AE356" s="23"/>
      <c r="AF356" s="23"/>
      <c r="AG356" s="23"/>
      <c r="AH356" s="23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23"/>
      <c r="AD357" s="23"/>
      <c r="AE357" s="23"/>
      <c r="AF357" s="23"/>
      <c r="AG357" s="23"/>
      <c r="AH357" s="23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23"/>
      <c r="AD358" s="23"/>
      <c r="AE358" s="23"/>
      <c r="AF358" s="23"/>
      <c r="AG358" s="23"/>
      <c r="AH358" s="23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23"/>
      <c r="AD359" s="23"/>
      <c r="AE359" s="23"/>
      <c r="AF359" s="23"/>
      <c r="AG359" s="23"/>
      <c r="AH359" s="23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23"/>
      <c r="AD360" s="23"/>
      <c r="AE360" s="23"/>
      <c r="AF360" s="23"/>
      <c r="AG360" s="23"/>
      <c r="AH360" s="23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23"/>
      <c r="AD361" s="23"/>
      <c r="AE361" s="23"/>
      <c r="AF361" s="23"/>
      <c r="AG361" s="23"/>
      <c r="AH361" s="23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23"/>
      <c r="AD362" s="23"/>
      <c r="AE362" s="23"/>
      <c r="AF362" s="23"/>
      <c r="AG362" s="23"/>
      <c r="AH362" s="23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23"/>
      <c r="AD363" s="23"/>
      <c r="AE363" s="23"/>
      <c r="AF363" s="23"/>
      <c r="AG363" s="23"/>
      <c r="AH363" s="23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23"/>
      <c r="AD364" s="23"/>
      <c r="AE364" s="23"/>
      <c r="AF364" s="23"/>
      <c r="AG364" s="23"/>
      <c r="AH364" s="23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23"/>
      <c r="AD365" s="23"/>
      <c r="AE365" s="23"/>
      <c r="AF365" s="23"/>
      <c r="AG365" s="23"/>
      <c r="AH365" s="23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23"/>
      <c r="AD366" s="23"/>
      <c r="AE366" s="23"/>
      <c r="AF366" s="23"/>
      <c r="AG366" s="23"/>
      <c r="AH366" s="23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23"/>
      <c r="AD367" s="23"/>
      <c r="AE367" s="23"/>
      <c r="AF367" s="23"/>
      <c r="AG367" s="23"/>
      <c r="AH367" s="23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23"/>
      <c r="AD368" s="23"/>
      <c r="AE368" s="23"/>
      <c r="AF368" s="23"/>
      <c r="AG368" s="23"/>
      <c r="AH368" s="23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23"/>
      <c r="AD369" s="23"/>
      <c r="AE369" s="23"/>
      <c r="AF369" s="23"/>
      <c r="AG369" s="23"/>
      <c r="AH369" s="23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23"/>
      <c r="AD370" s="23"/>
      <c r="AE370" s="23"/>
      <c r="AF370" s="23"/>
      <c r="AG370" s="23"/>
      <c r="AH370" s="23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23"/>
      <c r="AD371" s="23"/>
      <c r="AE371" s="23"/>
      <c r="AF371" s="23"/>
      <c r="AG371" s="23"/>
      <c r="AH371" s="23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23"/>
      <c r="AD372" s="23"/>
      <c r="AE372" s="23"/>
      <c r="AF372" s="23"/>
      <c r="AG372" s="23"/>
      <c r="AH372" s="23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23"/>
      <c r="AD373" s="23"/>
      <c r="AE373" s="23"/>
      <c r="AF373" s="23"/>
      <c r="AG373" s="23"/>
      <c r="AH373" s="23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23"/>
      <c r="AD374" s="23"/>
      <c r="AE374" s="23"/>
      <c r="AF374" s="23"/>
      <c r="AG374" s="23"/>
      <c r="AH374" s="23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23"/>
      <c r="AD375" s="23"/>
      <c r="AE375" s="23"/>
      <c r="AF375" s="23"/>
      <c r="AG375" s="23"/>
      <c r="AH375" s="23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23"/>
      <c r="AD376" s="23"/>
      <c r="AE376" s="23"/>
      <c r="AF376" s="23"/>
      <c r="AG376" s="23"/>
      <c r="AH376" s="23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23"/>
      <c r="AD377" s="23"/>
      <c r="AE377" s="23"/>
      <c r="AF377" s="23"/>
      <c r="AG377" s="23"/>
      <c r="AH377" s="23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23"/>
      <c r="AD378" s="23"/>
      <c r="AE378" s="23"/>
      <c r="AF378" s="23"/>
      <c r="AG378" s="23"/>
      <c r="AH378" s="23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23"/>
      <c r="AD379" s="23"/>
      <c r="AE379" s="23"/>
      <c r="AF379" s="23"/>
      <c r="AG379" s="23"/>
      <c r="AH379" s="23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23"/>
      <c r="AD380" s="23"/>
      <c r="AE380" s="23"/>
      <c r="AF380" s="23"/>
      <c r="AG380" s="23"/>
      <c r="AH380" s="23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23"/>
      <c r="AD381" s="23"/>
      <c r="AE381" s="23"/>
      <c r="AF381" s="23"/>
      <c r="AG381" s="23"/>
      <c r="AH381" s="23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23"/>
      <c r="AD382" s="23"/>
      <c r="AE382" s="23"/>
      <c r="AF382" s="23"/>
      <c r="AG382" s="23"/>
      <c r="AH382" s="23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23"/>
      <c r="AD383" s="23"/>
      <c r="AE383" s="23"/>
      <c r="AF383" s="23"/>
      <c r="AG383" s="23"/>
      <c r="AH383" s="23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23"/>
      <c r="AD384" s="23"/>
      <c r="AE384" s="23"/>
      <c r="AF384" s="23"/>
      <c r="AG384" s="23"/>
      <c r="AH384" s="23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23"/>
      <c r="AD385" s="23"/>
      <c r="AE385" s="23"/>
      <c r="AF385" s="23"/>
      <c r="AG385" s="23"/>
      <c r="AH385" s="23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23"/>
      <c r="AD386" s="23"/>
      <c r="AE386" s="23"/>
      <c r="AF386" s="23"/>
      <c r="AG386" s="23"/>
      <c r="AH386" s="23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23"/>
      <c r="AD387" s="23"/>
      <c r="AE387" s="23"/>
      <c r="AF387" s="23"/>
      <c r="AG387" s="23"/>
      <c r="AH387" s="23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23"/>
      <c r="AD388" s="23"/>
      <c r="AE388" s="23"/>
      <c r="AF388" s="23"/>
      <c r="AG388" s="23"/>
      <c r="AH388" s="23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23"/>
      <c r="AD389" s="23"/>
      <c r="AE389" s="23"/>
      <c r="AF389" s="23"/>
      <c r="AG389" s="23"/>
      <c r="AH389" s="23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23"/>
      <c r="AD390" s="23"/>
      <c r="AE390" s="23"/>
      <c r="AF390" s="23"/>
      <c r="AG390" s="23"/>
      <c r="AH390" s="23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23"/>
      <c r="AD391" s="23"/>
      <c r="AE391" s="23"/>
      <c r="AF391" s="23"/>
      <c r="AG391" s="23"/>
      <c r="AH391" s="23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23"/>
      <c r="AD392" s="23"/>
      <c r="AE392" s="23"/>
      <c r="AF392" s="23"/>
      <c r="AG392" s="23"/>
      <c r="AH392" s="23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23"/>
      <c r="AD393" s="23"/>
      <c r="AE393" s="23"/>
      <c r="AF393" s="23"/>
      <c r="AG393" s="23"/>
      <c r="AH393" s="23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23"/>
      <c r="AD394" s="23"/>
      <c r="AE394" s="23"/>
      <c r="AF394" s="23"/>
      <c r="AG394" s="23"/>
      <c r="AH394" s="23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23"/>
      <c r="AD395" s="23"/>
      <c r="AE395" s="23"/>
      <c r="AF395" s="23"/>
      <c r="AG395" s="23"/>
      <c r="AH395" s="23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23"/>
      <c r="AD396" s="23"/>
      <c r="AE396" s="23"/>
      <c r="AF396" s="23"/>
      <c r="AG396" s="23"/>
      <c r="AH396" s="23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23"/>
      <c r="AD397" s="23"/>
      <c r="AE397" s="23"/>
      <c r="AF397" s="23"/>
      <c r="AG397" s="23"/>
      <c r="AH397" s="23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23"/>
      <c r="AD398" s="23"/>
      <c r="AE398" s="23"/>
      <c r="AF398" s="23"/>
      <c r="AG398" s="23"/>
      <c r="AH398" s="23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23"/>
      <c r="AD399" s="23"/>
      <c r="AE399" s="23"/>
      <c r="AF399" s="23"/>
      <c r="AG399" s="23"/>
      <c r="AH399" s="23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23"/>
      <c r="AD400" s="23"/>
      <c r="AE400" s="23"/>
      <c r="AF400" s="23"/>
      <c r="AG400" s="23"/>
      <c r="AH400" s="23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23"/>
      <c r="AD401" s="23"/>
      <c r="AE401" s="23"/>
      <c r="AF401" s="23"/>
      <c r="AG401" s="23"/>
      <c r="AH401" s="23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23"/>
      <c r="AD402" s="23"/>
      <c r="AE402" s="23"/>
      <c r="AF402" s="23"/>
      <c r="AG402" s="23"/>
      <c r="AH402" s="23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23"/>
      <c r="AD403" s="23"/>
      <c r="AE403" s="23"/>
      <c r="AF403" s="23"/>
      <c r="AG403" s="23"/>
      <c r="AH403" s="23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23"/>
      <c r="AD404" s="23"/>
      <c r="AE404" s="23"/>
      <c r="AF404" s="23"/>
      <c r="AG404" s="23"/>
      <c r="AH404" s="23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23"/>
      <c r="AD405" s="23"/>
      <c r="AE405" s="23"/>
      <c r="AF405" s="23"/>
      <c r="AG405" s="23"/>
      <c r="AH405" s="23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23"/>
      <c r="AD406" s="23"/>
      <c r="AE406" s="23"/>
      <c r="AF406" s="23"/>
      <c r="AG406" s="23"/>
      <c r="AH406" s="23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23"/>
      <c r="AD407" s="23"/>
      <c r="AE407" s="23"/>
      <c r="AF407" s="23"/>
      <c r="AG407" s="23"/>
      <c r="AH407" s="23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23"/>
      <c r="AD408" s="23"/>
      <c r="AE408" s="23"/>
      <c r="AF408" s="23"/>
      <c r="AG408" s="23"/>
      <c r="AH408" s="23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23"/>
      <c r="AD409" s="23"/>
      <c r="AE409" s="23"/>
      <c r="AF409" s="23"/>
      <c r="AG409" s="23"/>
      <c r="AH409" s="23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23"/>
      <c r="AD410" s="23"/>
      <c r="AE410" s="23"/>
      <c r="AF410" s="23"/>
      <c r="AG410" s="23"/>
      <c r="AH410" s="23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23"/>
      <c r="AD411" s="23"/>
      <c r="AE411" s="23"/>
      <c r="AF411" s="23"/>
      <c r="AG411" s="23"/>
      <c r="AH411" s="23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23"/>
      <c r="AD412" s="23"/>
      <c r="AE412" s="23"/>
      <c r="AF412" s="23"/>
      <c r="AG412" s="23"/>
      <c r="AH412" s="23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23"/>
      <c r="AD413" s="23"/>
      <c r="AE413" s="23"/>
      <c r="AF413" s="23"/>
      <c r="AG413" s="23"/>
      <c r="AH413" s="23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23"/>
      <c r="AD414" s="23"/>
      <c r="AE414" s="23"/>
      <c r="AF414" s="23"/>
      <c r="AG414" s="23"/>
      <c r="AH414" s="23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23"/>
      <c r="AD415" s="23"/>
      <c r="AE415" s="23"/>
      <c r="AF415" s="23"/>
      <c r="AG415" s="23"/>
      <c r="AH415" s="23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23"/>
      <c r="AD416" s="23"/>
      <c r="AE416" s="23"/>
      <c r="AF416" s="23"/>
      <c r="AG416" s="23"/>
      <c r="AH416" s="23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23"/>
      <c r="AD417" s="23"/>
      <c r="AE417" s="23"/>
      <c r="AF417" s="23"/>
      <c r="AG417" s="23"/>
      <c r="AH417" s="23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23"/>
      <c r="AD418" s="23"/>
      <c r="AE418" s="23"/>
      <c r="AF418" s="23"/>
      <c r="AG418" s="23"/>
      <c r="AH418" s="23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23"/>
      <c r="AD419" s="23"/>
      <c r="AE419" s="23"/>
      <c r="AF419" s="23"/>
      <c r="AG419" s="23"/>
      <c r="AH419" s="23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23"/>
      <c r="AD420" s="23"/>
      <c r="AE420" s="23"/>
      <c r="AF420" s="23"/>
      <c r="AG420" s="23"/>
      <c r="AH420" s="23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23"/>
      <c r="AD421" s="23"/>
      <c r="AE421" s="23"/>
      <c r="AF421" s="23"/>
      <c r="AG421" s="23"/>
      <c r="AH421" s="23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23"/>
      <c r="AD422" s="23"/>
      <c r="AE422" s="23"/>
      <c r="AF422" s="23"/>
      <c r="AG422" s="23"/>
      <c r="AH422" s="23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23"/>
      <c r="AD423" s="23"/>
      <c r="AE423" s="23"/>
      <c r="AF423" s="23"/>
      <c r="AG423" s="23"/>
      <c r="AH423" s="23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23"/>
      <c r="AD424" s="23"/>
      <c r="AE424" s="23"/>
      <c r="AF424" s="23"/>
      <c r="AG424" s="23"/>
      <c r="AH424" s="23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23"/>
      <c r="AD425" s="23"/>
      <c r="AE425" s="23"/>
      <c r="AF425" s="23"/>
      <c r="AG425" s="23"/>
      <c r="AH425" s="23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23"/>
      <c r="AD426" s="23"/>
      <c r="AE426" s="23"/>
      <c r="AF426" s="23"/>
      <c r="AG426" s="23"/>
      <c r="AH426" s="23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23"/>
      <c r="AD427" s="23"/>
      <c r="AE427" s="23"/>
      <c r="AF427" s="23"/>
      <c r="AG427" s="23"/>
      <c r="AH427" s="23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23"/>
      <c r="AD428" s="23"/>
      <c r="AE428" s="23"/>
      <c r="AF428" s="23"/>
      <c r="AG428" s="23"/>
      <c r="AH428" s="23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23"/>
      <c r="AD429" s="23"/>
      <c r="AE429" s="23"/>
      <c r="AF429" s="23"/>
      <c r="AG429" s="23"/>
      <c r="AH429" s="23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23"/>
      <c r="AD430" s="23"/>
      <c r="AE430" s="23"/>
      <c r="AF430" s="23"/>
      <c r="AG430" s="23"/>
      <c r="AH430" s="23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23"/>
      <c r="AD431" s="23"/>
      <c r="AE431" s="23"/>
      <c r="AF431" s="23"/>
      <c r="AG431" s="23"/>
      <c r="AH431" s="23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23"/>
      <c r="AD432" s="23"/>
      <c r="AE432" s="23"/>
      <c r="AF432" s="23"/>
      <c r="AG432" s="23"/>
      <c r="AH432" s="23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23"/>
      <c r="AD433" s="23"/>
      <c r="AE433" s="23"/>
      <c r="AF433" s="23"/>
      <c r="AG433" s="23"/>
      <c r="AH433" s="23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23"/>
      <c r="AD434" s="23"/>
      <c r="AE434" s="23"/>
      <c r="AF434" s="23"/>
      <c r="AG434" s="23"/>
      <c r="AH434" s="23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23"/>
      <c r="AD435" s="23"/>
      <c r="AE435" s="23"/>
      <c r="AF435" s="23"/>
      <c r="AG435" s="23"/>
      <c r="AH435" s="23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23"/>
      <c r="AD436" s="23"/>
      <c r="AE436" s="23"/>
      <c r="AF436" s="23"/>
      <c r="AG436" s="23"/>
      <c r="AH436" s="23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23"/>
      <c r="AD437" s="23"/>
      <c r="AE437" s="23"/>
      <c r="AF437" s="23"/>
      <c r="AG437" s="23"/>
      <c r="AH437" s="23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23"/>
      <c r="AD438" s="23"/>
      <c r="AE438" s="23"/>
      <c r="AF438" s="23"/>
      <c r="AG438" s="23"/>
      <c r="AH438" s="23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23"/>
      <c r="AD439" s="23"/>
      <c r="AE439" s="23"/>
      <c r="AF439" s="23"/>
      <c r="AG439" s="23"/>
      <c r="AH439" s="23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23"/>
      <c r="AD440" s="23"/>
      <c r="AE440" s="23"/>
      <c r="AF440" s="23"/>
      <c r="AG440" s="23"/>
      <c r="AH440" s="23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23"/>
      <c r="AD441" s="23"/>
      <c r="AE441" s="23"/>
      <c r="AF441" s="23"/>
      <c r="AG441" s="23"/>
      <c r="AH441" s="23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23"/>
      <c r="AD442" s="23"/>
      <c r="AE442" s="23"/>
      <c r="AF442" s="23"/>
      <c r="AG442" s="23"/>
      <c r="AH442" s="23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23"/>
      <c r="AD443" s="23"/>
      <c r="AE443" s="23"/>
      <c r="AF443" s="23"/>
      <c r="AG443" s="23"/>
      <c r="AH443" s="23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23"/>
      <c r="AD444" s="23"/>
      <c r="AE444" s="23"/>
      <c r="AF444" s="23"/>
      <c r="AG444" s="23"/>
      <c r="AH444" s="23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23"/>
      <c r="AD445" s="23"/>
      <c r="AE445" s="23"/>
      <c r="AF445" s="23"/>
      <c r="AG445" s="23"/>
      <c r="AH445" s="23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23"/>
      <c r="AD446" s="23"/>
      <c r="AE446" s="23"/>
      <c r="AF446" s="23"/>
      <c r="AG446" s="23"/>
      <c r="AH446" s="23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23"/>
      <c r="AD447" s="23"/>
      <c r="AE447" s="23"/>
      <c r="AF447" s="23"/>
      <c r="AG447" s="23"/>
      <c r="AH447" s="23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23"/>
      <c r="AD448" s="23"/>
      <c r="AE448" s="23"/>
      <c r="AF448" s="23"/>
      <c r="AG448" s="23"/>
      <c r="AH448" s="23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23"/>
      <c r="AD449" s="23"/>
      <c r="AE449" s="23"/>
      <c r="AF449" s="23"/>
      <c r="AG449" s="23"/>
      <c r="AH449" s="23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23"/>
      <c r="AD450" s="23"/>
      <c r="AE450" s="23"/>
      <c r="AF450" s="23"/>
      <c r="AG450" s="23"/>
      <c r="AH450" s="23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23"/>
      <c r="AD451" s="23"/>
      <c r="AE451" s="23"/>
      <c r="AF451" s="23"/>
      <c r="AG451" s="23"/>
      <c r="AH451" s="23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23"/>
      <c r="AD452" s="23"/>
      <c r="AE452" s="23"/>
      <c r="AF452" s="23"/>
      <c r="AG452" s="23"/>
      <c r="AH452" s="23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23"/>
      <c r="AD453" s="23"/>
      <c r="AE453" s="23"/>
      <c r="AF453" s="23"/>
      <c r="AG453" s="23"/>
      <c r="AH453" s="23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23"/>
      <c r="AD454" s="23"/>
      <c r="AE454" s="23"/>
      <c r="AF454" s="23"/>
      <c r="AG454" s="23"/>
      <c r="AH454" s="23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23"/>
      <c r="AD455" s="23"/>
      <c r="AE455" s="23"/>
      <c r="AF455" s="23"/>
      <c r="AG455" s="23"/>
      <c r="AH455" s="23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23"/>
      <c r="AD456" s="23"/>
      <c r="AE456" s="23"/>
      <c r="AF456" s="23"/>
      <c r="AG456" s="23"/>
      <c r="AH456" s="23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23"/>
      <c r="AD457" s="23"/>
      <c r="AE457" s="23"/>
      <c r="AF457" s="23"/>
      <c r="AG457" s="23"/>
      <c r="AH457" s="23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23"/>
      <c r="AD458" s="23"/>
      <c r="AE458" s="23"/>
      <c r="AF458" s="23"/>
      <c r="AG458" s="23"/>
      <c r="AH458" s="23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23"/>
      <c r="AD459" s="23"/>
      <c r="AE459" s="23"/>
      <c r="AF459" s="23"/>
      <c r="AG459" s="23"/>
      <c r="AH459" s="23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23"/>
      <c r="AD460" s="23"/>
      <c r="AE460" s="23"/>
      <c r="AF460" s="23"/>
      <c r="AG460" s="23"/>
      <c r="AH460" s="23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23"/>
      <c r="AD461" s="23"/>
      <c r="AE461" s="23"/>
      <c r="AF461" s="23"/>
      <c r="AG461" s="23"/>
      <c r="AH461" s="23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23"/>
      <c r="AD462" s="23"/>
      <c r="AE462" s="23"/>
      <c r="AF462" s="23"/>
      <c r="AG462" s="23"/>
      <c r="AH462" s="23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23"/>
      <c r="AD463" s="23"/>
      <c r="AE463" s="23"/>
      <c r="AF463" s="23"/>
      <c r="AG463" s="23"/>
      <c r="AH463" s="23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23"/>
      <c r="AD464" s="23"/>
      <c r="AE464" s="23"/>
      <c r="AF464" s="23"/>
      <c r="AG464" s="23"/>
      <c r="AH464" s="23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23"/>
      <c r="AD465" s="23"/>
      <c r="AE465" s="23"/>
      <c r="AF465" s="23"/>
      <c r="AG465" s="23"/>
      <c r="AH465" s="23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23"/>
      <c r="AD466" s="23"/>
      <c r="AE466" s="23"/>
      <c r="AF466" s="23"/>
      <c r="AG466" s="23"/>
      <c r="AH466" s="23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23"/>
      <c r="AD467" s="23"/>
      <c r="AE467" s="23"/>
      <c r="AF467" s="23"/>
      <c r="AG467" s="23"/>
      <c r="AH467" s="23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23"/>
      <c r="AD468" s="23"/>
      <c r="AE468" s="23"/>
      <c r="AF468" s="23"/>
      <c r="AG468" s="23"/>
      <c r="AH468" s="23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23"/>
      <c r="AD469" s="23"/>
      <c r="AE469" s="23"/>
      <c r="AF469" s="23"/>
      <c r="AG469" s="23"/>
      <c r="AH469" s="23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23"/>
      <c r="AD470" s="23"/>
      <c r="AE470" s="23"/>
      <c r="AF470" s="23"/>
      <c r="AG470" s="23"/>
      <c r="AH470" s="23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23"/>
      <c r="AD471" s="23"/>
      <c r="AE471" s="23"/>
      <c r="AF471" s="23"/>
      <c r="AG471" s="23"/>
      <c r="AH471" s="23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23"/>
      <c r="AD472" s="23"/>
      <c r="AE472" s="23"/>
      <c r="AF472" s="23"/>
      <c r="AG472" s="23"/>
      <c r="AH472" s="23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23"/>
      <c r="AD473" s="23"/>
      <c r="AE473" s="23"/>
      <c r="AF473" s="23"/>
      <c r="AG473" s="23"/>
      <c r="AH473" s="23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23"/>
      <c r="AD474" s="23"/>
      <c r="AE474" s="23"/>
      <c r="AF474" s="23"/>
      <c r="AG474" s="23"/>
      <c r="AH474" s="23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23"/>
      <c r="AD475" s="23"/>
      <c r="AE475" s="23"/>
      <c r="AF475" s="23"/>
      <c r="AG475" s="23"/>
      <c r="AH475" s="23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23"/>
      <c r="AD476" s="23"/>
      <c r="AE476" s="23"/>
      <c r="AF476" s="23"/>
      <c r="AG476" s="23"/>
      <c r="AH476" s="23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23"/>
      <c r="AD477" s="23"/>
      <c r="AE477" s="23"/>
      <c r="AF477" s="23"/>
      <c r="AG477" s="23"/>
      <c r="AH477" s="23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23"/>
      <c r="AD478" s="23"/>
      <c r="AE478" s="23"/>
      <c r="AF478" s="23"/>
      <c r="AG478" s="23"/>
      <c r="AH478" s="23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23"/>
      <c r="AD479" s="23"/>
      <c r="AE479" s="23"/>
      <c r="AF479" s="23"/>
      <c r="AG479" s="23"/>
      <c r="AH479" s="23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23"/>
      <c r="AD480" s="23"/>
      <c r="AE480" s="23"/>
      <c r="AF480" s="23"/>
      <c r="AG480" s="23"/>
      <c r="AH480" s="23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23"/>
      <c r="AD481" s="23"/>
      <c r="AE481" s="23"/>
      <c r="AF481" s="23"/>
      <c r="AG481" s="23"/>
      <c r="AH481" s="23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23"/>
      <c r="AD482" s="23"/>
      <c r="AE482" s="23"/>
      <c r="AF482" s="23"/>
      <c r="AG482" s="23"/>
      <c r="AH482" s="23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23"/>
      <c r="AD483" s="23"/>
      <c r="AE483" s="23"/>
      <c r="AF483" s="23"/>
      <c r="AG483" s="23"/>
      <c r="AH483" s="23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23"/>
      <c r="AD484" s="23"/>
      <c r="AE484" s="23"/>
      <c r="AF484" s="23"/>
      <c r="AG484" s="23"/>
      <c r="AH484" s="23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23"/>
      <c r="AD485" s="23"/>
      <c r="AE485" s="23"/>
      <c r="AF485" s="23"/>
      <c r="AG485" s="23"/>
      <c r="AH485" s="23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23"/>
      <c r="AD486" s="23"/>
      <c r="AE486" s="23"/>
      <c r="AF486" s="23"/>
      <c r="AG486" s="23"/>
      <c r="AH486" s="23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23"/>
      <c r="AD487" s="23"/>
      <c r="AE487" s="23"/>
      <c r="AF487" s="23"/>
      <c r="AG487" s="23"/>
      <c r="AH487" s="23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23"/>
      <c r="AD488" s="23"/>
      <c r="AE488" s="23"/>
      <c r="AF488" s="23"/>
      <c r="AG488" s="23"/>
      <c r="AH488" s="23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23"/>
      <c r="AD489" s="23"/>
      <c r="AE489" s="23"/>
      <c r="AF489" s="23"/>
      <c r="AG489" s="23"/>
      <c r="AH489" s="23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23"/>
      <c r="AD490" s="23"/>
      <c r="AE490" s="23"/>
      <c r="AF490" s="23"/>
      <c r="AG490" s="23"/>
      <c r="AH490" s="23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23"/>
      <c r="AD491" s="23"/>
      <c r="AE491" s="23"/>
      <c r="AF491" s="23"/>
      <c r="AG491" s="23"/>
      <c r="AH491" s="23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23"/>
      <c r="AD492" s="23"/>
      <c r="AE492" s="23"/>
      <c r="AF492" s="23"/>
      <c r="AG492" s="23"/>
      <c r="AH492" s="23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23"/>
      <c r="AD493" s="23"/>
      <c r="AE493" s="23"/>
      <c r="AF493" s="23"/>
      <c r="AG493" s="23"/>
      <c r="AH493" s="23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23"/>
      <c r="AD494" s="23"/>
      <c r="AE494" s="23"/>
      <c r="AF494" s="23"/>
      <c r="AG494" s="23"/>
      <c r="AH494" s="23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23"/>
      <c r="AD495" s="23"/>
      <c r="AE495" s="23"/>
      <c r="AF495" s="23"/>
      <c r="AG495" s="23"/>
      <c r="AH495" s="23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23"/>
      <c r="AD496" s="23"/>
      <c r="AE496" s="23"/>
      <c r="AF496" s="23"/>
      <c r="AG496" s="23"/>
      <c r="AH496" s="23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23"/>
      <c r="AD497" s="23"/>
      <c r="AE497" s="23"/>
      <c r="AF497" s="23"/>
      <c r="AG497" s="23"/>
      <c r="AH497" s="23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23"/>
      <c r="AD498" s="23"/>
      <c r="AE498" s="23"/>
      <c r="AF498" s="23"/>
      <c r="AG498" s="23"/>
      <c r="AH498" s="23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23"/>
      <c r="AD499" s="23"/>
      <c r="AE499" s="23"/>
      <c r="AF499" s="23"/>
      <c r="AG499" s="23"/>
      <c r="AH499" s="23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23"/>
      <c r="AD500" s="23"/>
      <c r="AE500" s="23"/>
      <c r="AF500" s="23"/>
      <c r="AG500" s="23"/>
      <c r="AH500" s="23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23"/>
      <c r="AD501" s="23"/>
      <c r="AE501" s="23"/>
      <c r="AF501" s="23"/>
      <c r="AG501" s="23"/>
      <c r="AH501" s="23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23"/>
      <c r="AD502" s="23"/>
      <c r="AE502" s="23"/>
      <c r="AF502" s="23"/>
      <c r="AG502" s="23"/>
      <c r="AH502" s="23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23"/>
      <c r="AD503" s="23"/>
      <c r="AE503" s="23"/>
      <c r="AF503" s="23"/>
      <c r="AG503" s="23"/>
      <c r="AH503" s="23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23"/>
      <c r="AD504" s="23"/>
      <c r="AE504" s="23"/>
      <c r="AF504" s="23"/>
      <c r="AG504" s="23"/>
      <c r="AH504" s="23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23"/>
      <c r="AD505" s="23"/>
      <c r="AE505" s="23"/>
      <c r="AF505" s="23"/>
      <c r="AG505" s="23"/>
      <c r="AH505" s="23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23"/>
      <c r="AD506" s="23"/>
      <c r="AE506" s="23"/>
      <c r="AF506" s="23"/>
      <c r="AG506" s="23"/>
      <c r="AH506" s="23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23"/>
      <c r="AD507" s="23"/>
      <c r="AE507" s="23"/>
      <c r="AF507" s="23"/>
      <c r="AG507" s="23"/>
      <c r="AH507" s="23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23"/>
      <c r="AD508" s="23"/>
      <c r="AE508" s="23"/>
      <c r="AF508" s="23"/>
      <c r="AG508" s="23"/>
      <c r="AH508" s="23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23"/>
      <c r="AD509" s="23"/>
      <c r="AE509" s="23"/>
      <c r="AF509" s="23"/>
      <c r="AG509" s="23"/>
      <c r="AH509" s="23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23"/>
      <c r="AD510" s="23"/>
      <c r="AE510" s="23"/>
      <c r="AF510" s="23"/>
      <c r="AG510" s="23"/>
      <c r="AH510" s="23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23"/>
      <c r="AD511" s="23"/>
      <c r="AE511" s="23"/>
      <c r="AF511" s="23"/>
      <c r="AG511" s="23"/>
      <c r="AH511" s="23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23"/>
      <c r="AD512" s="23"/>
      <c r="AE512" s="23"/>
      <c r="AF512" s="23"/>
      <c r="AG512" s="23"/>
      <c r="AH512" s="23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23"/>
      <c r="AD513" s="23"/>
      <c r="AE513" s="23"/>
      <c r="AF513" s="23"/>
      <c r="AG513" s="23"/>
      <c r="AH513" s="23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23"/>
      <c r="AD514" s="23"/>
      <c r="AE514" s="23"/>
      <c r="AF514" s="23"/>
      <c r="AG514" s="23"/>
      <c r="AH514" s="23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23"/>
      <c r="AD515" s="23"/>
      <c r="AE515" s="23"/>
      <c r="AF515" s="23"/>
      <c r="AG515" s="23"/>
      <c r="AH515" s="23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23"/>
      <c r="AD516" s="23"/>
      <c r="AE516" s="23"/>
      <c r="AF516" s="23"/>
      <c r="AG516" s="23"/>
      <c r="AH516" s="23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23"/>
      <c r="AD517" s="23"/>
      <c r="AE517" s="23"/>
      <c r="AF517" s="23"/>
      <c r="AG517" s="23"/>
      <c r="AH517" s="23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23"/>
      <c r="AD518" s="23"/>
      <c r="AE518" s="23"/>
      <c r="AF518" s="23"/>
      <c r="AG518" s="23"/>
      <c r="AH518" s="23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23"/>
      <c r="AD519" s="23"/>
      <c r="AE519" s="23"/>
      <c r="AF519" s="23"/>
      <c r="AG519" s="23"/>
      <c r="AH519" s="23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23"/>
      <c r="AD520" s="23"/>
      <c r="AE520" s="23"/>
      <c r="AF520" s="23"/>
      <c r="AG520" s="23"/>
      <c r="AH520" s="23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23"/>
      <c r="AD521" s="23"/>
      <c r="AE521" s="23"/>
      <c r="AF521" s="23"/>
      <c r="AG521" s="23"/>
      <c r="AH521" s="23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23"/>
      <c r="AD522" s="23"/>
      <c r="AE522" s="23"/>
      <c r="AF522" s="23"/>
      <c r="AG522" s="23"/>
      <c r="AH522" s="23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23"/>
      <c r="AD523" s="23"/>
      <c r="AE523" s="23"/>
      <c r="AF523" s="23"/>
      <c r="AG523" s="23"/>
      <c r="AH523" s="23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23"/>
      <c r="AD524" s="23"/>
      <c r="AE524" s="23"/>
      <c r="AF524" s="23"/>
      <c r="AG524" s="23"/>
      <c r="AH524" s="23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23"/>
      <c r="AD525" s="23"/>
      <c r="AE525" s="23"/>
      <c r="AF525" s="23"/>
      <c r="AG525" s="23"/>
      <c r="AH525" s="23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23"/>
      <c r="AD526" s="23"/>
      <c r="AE526" s="23"/>
      <c r="AF526" s="23"/>
      <c r="AG526" s="23"/>
      <c r="AH526" s="23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23"/>
      <c r="AD527" s="23"/>
      <c r="AE527" s="23"/>
      <c r="AF527" s="23"/>
      <c r="AG527" s="23"/>
      <c r="AH527" s="23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23"/>
      <c r="AD528" s="23"/>
      <c r="AE528" s="23"/>
      <c r="AF528" s="23"/>
      <c r="AG528" s="23"/>
      <c r="AH528" s="23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23"/>
      <c r="AD529" s="23"/>
      <c r="AE529" s="23"/>
      <c r="AF529" s="23"/>
      <c r="AG529" s="23"/>
      <c r="AH529" s="23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23"/>
      <c r="AD530" s="23"/>
      <c r="AE530" s="23"/>
      <c r="AF530" s="23"/>
      <c r="AG530" s="23"/>
      <c r="AH530" s="23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23"/>
      <c r="AD531" s="23"/>
      <c r="AE531" s="23"/>
      <c r="AF531" s="23"/>
      <c r="AG531" s="23"/>
      <c r="AH531" s="23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23"/>
      <c r="AD532" s="23"/>
      <c r="AE532" s="23"/>
      <c r="AF532" s="23"/>
      <c r="AG532" s="23"/>
      <c r="AH532" s="23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23"/>
      <c r="AD533" s="23"/>
      <c r="AE533" s="23"/>
      <c r="AF533" s="23"/>
      <c r="AG533" s="23"/>
      <c r="AH533" s="23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23"/>
      <c r="AD534" s="23"/>
      <c r="AE534" s="23"/>
      <c r="AF534" s="23"/>
      <c r="AG534" s="23"/>
      <c r="AH534" s="23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23"/>
      <c r="AD535" s="23"/>
      <c r="AE535" s="23"/>
      <c r="AF535" s="23"/>
      <c r="AG535" s="23"/>
      <c r="AH535" s="23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23"/>
      <c r="AD536" s="23"/>
      <c r="AE536" s="23"/>
      <c r="AF536" s="23"/>
      <c r="AG536" s="23"/>
      <c r="AH536" s="23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23"/>
      <c r="AD537" s="23"/>
      <c r="AE537" s="23"/>
      <c r="AF537" s="23"/>
      <c r="AG537" s="23"/>
      <c r="AH537" s="23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23"/>
      <c r="AD538" s="23"/>
      <c r="AE538" s="23"/>
      <c r="AF538" s="23"/>
      <c r="AG538" s="23"/>
      <c r="AH538" s="23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23"/>
      <c r="AD539" s="23"/>
      <c r="AE539" s="23"/>
      <c r="AF539" s="23"/>
      <c r="AG539" s="23"/>
      <c r="AH539" s="23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23"/>
      <c r="AD540" s="23"/>
      <c r="AE540" s="23"/>
      <c r="AF540" s="23"/>
      <c r="AG540" s="23"/>
      <c r="AH540" s="23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23"/>
      <c r="AD541" s="23"/>
      <c r="AE541" s="23"/>
      <c r="AF541" s="23"/>
      <c r="AG541" s="23"/>
      <c r="AH541" s="23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23"/>
      <c r="AD542" s="23"/>
      <c r="AE542" s="23"/>
      <c r="AF542" s="23"/>
      <c r="AG542" s="23"/>
      <c r="AH542" s="23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23"/>
      <c r="AD543" s="23"/>
      <c r="AE543" s="23"/>
      <c r="AF543" s="23"/>
      <c r="AG543" s="23"/>
      <c r="AH543" s="23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23"/>
      <c r="AD544" s="23"/>
      <c r="AE544" s="23"/>
      <c r="AF544" s="23"/>
      <c r="AG544" s="23"/>
      <c r="AH544" s="23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23"/>
      <c r="AD545" s="23"/>
      <c r="AE545" s="23"/>
      <c r="AF545" s="23"/>
      <c r="AG545" s="23"/>
      <c r="AH545" s="23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23"/>
      <c r="AD546" s="23"/>
      <c r="AE546" s="23"/>
      <c r="AF546" s="23"/>
      <c r="AG546" s="23"/>
      <c r="AH546" s="23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23"/>
      <c r="AD547" s="23"/>
      <c r="AE547" s="23"/>
      <c r="AF547" s="23"/>
      <c r="AG547" s="23"/>
      <c r="AH547" s="23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23"/>
      <c r="AD548" s="23"/>
      <c r="AE548" s="23"/>
      <c r="AF548" s="23"/>
      <c r="AG548" s="23"/>
      <c r="AH548" s="23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23"/>
      <c r="AD549" s="23"/>
      <c r="AE549" s="23"/>
      <c r="AF549" s="23"/>
      <c r="AG549" s="23"/>
      <c r="AH549" s="23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23"/>
      <c r="AD550" s="23"/>
      <c r="AE550" s="23"/>
      <c r="AF550" s="23"/>
      <c r="AG550" s="23"/>
      <c r="AH550" s="23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23"/>
      <c r="AD551" s="23"/>
      <c r="AE551" s="23"/>
      <c r="AF551" s="23"/>
      <c r="AG551" s="23"/>
      <c r="AH551" s="23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23"/>
      <c r="AD552" s="23"/>
      <c r="AE552" s="23"/>
      <c r="AF552" s="23"/>
      <c r="AG552" s="23"/>
      <c r="AH552" s="23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23"/>
      <c r="AD553" s="23"/>
      <c r="AE553" s="23"/>
      <c r="AF553" s="23"/>
      <c r="AG553" s="23"/>
      <c r="AH553" s="23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23"/>
      <c r="AD554" s="23"/>
      <c r="AE554" s="23"/>
      <c r="AF554" s="23"/>
      <c r="AG554" s="23"/>
      <c r="AH554" s="23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23"/>
      <c r="AD555" s="23"/>
      <c r="AE555" s="23"/>
      <c r="AF555" s="23"/>
      <c r="AG555" s="23"/>
      <c r="AH555" s="23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23"/>
      <c r="AD556" s="23"/>
      <c r="AE556" s="23"/>
      <c r="AF556" s="23"/>
      <c r="AG556" s="23"/>
      <c r="AH556" s="23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23"/>
      <c r="AD557" s="23"/>
      <c r="AE557" s="23"/>
      <c r="AF557" s="23"/>
      <c r="AG557" s="23"/>
      <c r="AH557" s="23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23"/>
      <c r="AD558" s="23"/>
      <c r="AE558" s="23"/>
      <c r="AF558" s="23"/>
      <c r="AG558" s="23"/>
      <c r="AH558" s="23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23"/>
      <c r="AD559" s="23"/>
      <c r="AE559" s="23"/>
      <c r="AF559" s="23"/>
      <c r="AG559" s="23"/>
      <c r="AH559" s="23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23"/>
      <c r="AD560" s="23"/>
      <c r="AE560" s="23"/>
      <c r="AF560" s="23"/>
      <c r="AG560" s="23"/>
      <c r="AH560" s="23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23"/>
      <c r="AD561" s="23"/>
      <c r="AE561" s="23"/>
      <c r="AF561" s="23"/>
      <c r="AG561" s="23"/>
      <c r="AH561" s="23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23"/>
      <c r="AD562" s="23"/>
      <c r="AE562" s="23"/>
      <c r="AF562" s="23"/>
      <c r="AG562" s="23"/>
      <c r="AH562" s="23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23"/>
      <c r="AD563" s="23"/>
      <c r="AE563" s="23"/>
      <c r="AF563" s="23"/>
      <c r="AG563" s="23"/>
      <c r="AH563" s="23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23"/>
      <c r="AD564" s="23"/>
      <c r="AE564" s="23"/>
      <c r="AF564" s="23"/>
      <c r="AG564" s="23"/>
      <c r="AH564" s="23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23"/>
      <c r="AD565" s="23"/>
      <c r="AE565" s="23"/>
      <c r="AF565" s="23"/>
      <c r="AG565" s="23"/>
      <c r="AH565" s="23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23"/>
      <c r="AD566" s="23"/>
      <c r="AE566" s="23"/>
      <c r="AF566" s="23"/>
      <c r="AG566" s="23"/>
      <c r="AH566" s="23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23"/>
      <c r="AD567" s="23"/>
      <c r="AE567" s="23"/>
      <c r="AF567" s="23"/>
      <c r="AG567" s="23"/>
      <c r="AH567" s="23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23"/>
      <c r="AD568" s="23"/>
      <c r="AE568" s="23"/>
      <c r="AF568" s="23"/>
      <c r="AG568" s="23"/>
      <c r="AH568" s="23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23"/>
      <c r="AD569" s="23"/>
      <c r="AE569" s="23"/>
      <c r="AF569" s="23"/>
      <c r="AG569" s="23"/>
      <c r="AH569" s="23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23"/>
      <c r="AD570" s="23"/>
      <c r="AE570" s="23"/>
      <c r="AF570" s="23"/>
      <c r="AG570" s="23"/>
      <c r="AH570" s="23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23"/>
      <c r="AD571" s="23"/>
      <c r="AE571" s="23"/>
      <c r="AF571" s="23"/>
      <c r="AG571" s="23"/>
      <c r="AH571" s="23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23"/>
      <c r="AD572" s="23"/>
      <c r="AE572" s="23"/>
      <c r="AF572" s="23"/>
      <c r="AG572" s="23"/>
      <c r="AH572" s="23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23"/>
      <c r="AD573" s="23"/>
      <c r="AE573" s="23"/>
      <c r="AF573" s="23"/>
      <c r="AG573" s="23"/>
      <c r="AH573" s="23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23"/>
      <c r="AD574" s="23"/>
      <c r="AE574" s="23"/>
      <c r="AF574" s="23"/>
      <c r="AG574" s="23"/>
      <c r="AH574" s="23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23"/>
      <c r="AD575" s="23"/>
      <c r="AE575" s="23"/>
      <c r="AF575" s="23"/>
      <c r="AG575" s="23"/>
      <c r="AH575" s="23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23"/>
      <c r="AD576" s="23"/>
      <c r="AE576" s="23"/>
      <c r="AF576" s="23"/>
      <c r="AG576" s="23"/>
      <c r="AH576" s="23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23"/>
      <c r="AD577" s="23"/>
      <c r="AE577" s="23"/>
      <c r="AF577" s="23"/>
      <c r="AG577" s="23"/>
      <c r="AH577" s="23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23"/>
      <c r="AD578" s="23"/>
      <c r="AE578" s="23"/>
      <c r="AF578" s="23"/>
      <c r="AG578" s="23"/>
      <c r="AH578" s="23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23"/>
      <c r="AD579" s="23"/>
      <c r="AE579" s="23"/>
      <c r="AF579" s="23"/>
      <c r="AG579" s="23"/>
      <c r="AH579" s="23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23"/>
      <c r="AD580" s="23"/>
      <c r="AE580" s="23"/>
      <c r="AF580" s="23"/>
      <c r="AG580" s="23"/>
      <c r="AH580" s="23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23"/>
      <c r="AD581" s="23"/>
      <c r="AE581" s="23"/>
      <c r="AF581" s="23"/>
      <c r="AG581" s="23"/>
      <c r="AH581" s="23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23"/>
      <c r="AD582" s="23"/>
      <c r="AE582" s="23"/>
      <c r="AF582" s="23"/>
      <c r="AG582" s="23"/>
      <c r="AH582" s="23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23"/>
      <c r="AD583" s="23"/>
      <c r="AE583" s="23"/>
      <c r="AF583" s="23"/>
      <c r="AG583" s="23"/>
      <c r="AH583" s="23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23"/>
      <c r="AD584" s="23"/>
      <c r="AE584" s="23"/>
      <c r="AF584" s="23"/>
      <c r="AG584" s="23"/>
      <c r="AH584" s="23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23"/>
      <c r="AD585" s="23"/>
      <c r="AE585" s="23"/>
      <c r="AF585" s="23"/>
      <c r="AG585" s="23"/>
      <c r="AH585" s="23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23"/>
      <c r="AD586" s="23"/>
      <c r="AE586" s="23"/>
      <c r="AF586" s="23"/>
      <c r="AG586" s="23"/>
      <c r="AH586" s="23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23"/>
      <c r="AD587" s="23"/>
      <c r="AE587" s="23"/>
      <c r="AF587" s="23"/>
      <c r="AG587" s="23"/>
      <c r="AH587" s="23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23"/>
      <c r="AD588" s="23"/>
      <c r="AE588" s="23"/>
      <c r="AF588" s="23"/>
      <c r="AG588" s="23"/>
      <c r="AH588" s="23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23"/>
      <c r="AD589" s="23"/>
      <c r="AE589" s="23"/>
      <c r="AF589" s="23"/>
      <c r="AG589" s="23"/>
      <c r="AH589" s="23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23"/>
      <c r="AD590" s="23"/>
      <c r="AE590" s="23"/>
      <c r="AF590" s="23"/>
      <c r="AG590" s="23"/>
      <c r="AH590" s="23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23"/>
      <c r="AD591" s="23"/>
      <c r="AE591" s="23"/>
      <c r="AF591" s="23"/>
      <c r="AG591" s="23"/>
      <c r="AH591" s="23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23"/>
      <c r="AD592" s="23"/>
      <c r="AE592" s="23"/>
      <c r="AF592" s="23"/>
      <c r="AG592" s="23"/>
      <c r="AH592" s="23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23"/>
      <c r="AD593" s="23"/>
      <c r="AE593" s="23"/>
      <c r="AF593" s="23"/>
      <c r="AG593" s="23"/>
      <c r="AH593" s="23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23"/>
      <c r="AD594" s="23"/>
      <c r="AE594" s="23"/>
      <c r="AF594" s="23"/>
      <c r="AG594" s="23"/>
      <c r="AH594" s="23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23"/>
      <c r="AD595" s="23"/>
      <c r="AE595" s="23"/>
      <c r="AF595" s="23"/>
      <c r="AG595" s="23"/>
      <c r="AH595" s="23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23"/>
      <c r="AD596" s="23"/>
      <c r="AE596" s="23"/>
      <c r="AF596" s="23"/>
      <c r="AG596" s="23"/>
      <c r="AH596" s="23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23"/>
      <c r="AD597" s="23"/>
      <c r="AE597" s="23"/>
      <c r="AF597" s="23"/>
      <c r="AG597" s="23"/>
      <c r="AH597" s="23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23"/>
      <c r="AD598" s="23"/>
      <c r="AE598" s="23"/>
      <c r="AF598" s="23"/>
      <c r="AG598" s="23"/>
      <c r="AH598" s="23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23"/>
      <c r="AD599" s="23"/>
      <c r="AE599" s="23"/>
      <c r="AF599" s="23"/>
      <c r="AG599" s="23"/>
      <c r="AH599" s="23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23"/>
      <c r="AD600" s="23"/>
      <c r="AE600" s="23"/>
      <c r="AF600" s="23"/>
      <c r="AG600" s="23"/>
      <c r="AH600" s="23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23"/>
      <c r="AD601" s="23"/>
      <c r="AE601" s="23"/>
      <c r="AF601" s="23"/>
      <c r="AG601" s="23"/>
      <c r="AH601" s="23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23"/>
      <c r="AD602" s="23"/>
      <c r="AE602" s="23"/>
      <c r="AF602" s="23"/>
      <c r="AG602" s="23"/>
      <c r="AH602" s="23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23"/>
      <c r="AD603" s="23"/>
      <c r="AE603" s="23"/>
      <c r="AF603" s="23"/>
      <c r="AG603" s="23"/>
      <c r="AH603" s="23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23"/>
      <c r="AD604" s="23"/>
      <c r="AE604" s="23"/>
      <c r="AF604" s="23"/>
      <c r="AG604" s="23"/>
      <c r="AH604" s="23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23"/>
      <c r="AD605" s="23"/>
      <c r="AE605" s="23"/>
      <c r="AF605" s="23"/>
      <c r="AG605" s="23"/>
      <c r="AH605" s="23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23"/>
      <c r="AD606" s="23"/>
      <c r="AE606" s="23"/>
      <c r="AF606" s="23"/>
      <c r="AG606" s="23"/>
      <c r="AH606" s="23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23"/>
      <c r="AD607" s="23"/>
      <c r="AE607" s="23"/>
      <c r="AF607" s="23"/>
      <c r="AG607" s="23"/>
      <c r="AH607" s="23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23"/>
      <c r="AD608" s="23"/>
      <c r="AE608" s="23"/>
      <c r="AF608" s="23"/>
      <c r="AG608" s="23"/>
      <c r="AH608" s="23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23"/>
      <c r="AD609" s="23"/>
      <c r="AE609" s="23"/>
      <c r="AF609" s="23"/>
      <c r="AG609" s="23"/>
      <c r="AH609" s="23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23"/>
      <c r="AD610" s="23"/>
      <c r="AE610" s="23"/>
      <c r="AF610" s="23"/>
      <c r="AG610" s="23"/>
      <c r="AH610" s="23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23"/>
      <c r="AD611" s="23"/>
      <c r="AE611" s="23"/>
      <c r="AF611" s="23"/>
      <c r="AG611" s="23"/>
      <c r="AH611" s="23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23"/>
      <c r="AD612" s="23"/>
      <c r="AE612" s="23"/>
      <c r="AF612" s="23"/>
      <c r="AG612" s="23"/>
      <c r="AH612" s="23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23"/>
      <c r="AD613" s="23"/>
      <c r="AE613" s="23"/>
      <c r="AF613" s="23"/>
      <c r="AG613" s="23"/>
      <c r="AH613" s="23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23"/>
      <c r="AD614" s="23"/>
      <c r="AE614" s="23"/>
      <c r="AF614" s="23"/>
      <c r="AG614" s="23"/>
      <c r="AH614" s="23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23"/>
      <c r="AD615" s="23"/>
      <c r="AE615" s="23"/>
      <c r="AF615" s="23"/>
      <c r="AG615" s="23"/>
      <c r="AH615" s="23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23"/>
      <c r="AD616" s="23"/>
      <c r="AE616" s="23"/>
      <c r="AF616" s="23"/>
      <c r="AG616" s="23"/>
      <c r="AH616" s="23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23"/>
      <c r="AD617" s="23"/>
      <c r="AE617" s="23"/>
      <c r="AF617" s="23"/>
      <c r="AG617" s="23"/>
      <c r="AH617" s="23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23"/>
      <c r="AD618" s="23"/>
      <c r="AE618" s="23"/>
      <c r="AF618" s="23"/>
      <c r="AG618" s="23"/>
      <c r="AH618" s="23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23"/>
      <c r="AD619" s="23"/>
      <c r="AE619" s="23"/>
      <c r="AF619" s="23"/>
      <c r="AG619" s="23"/>
      <c r="AH619" s="23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23"/>
      <c r="AD620" s="23"/>
      <c r="AE620" s="23"/>
      <c r="AF620" s="23"/>
      <c r="AG620" s="23"/>
      <c r="AH620" s="23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23"/>
      <c r="AD621" s="23"/>
      <c r="AE621" s="23"/>
      <c r="AF621" s="23"/>
      <c r="AG621" s="23"/>
      <c r="AH621" s="23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23"/>
      <c r="AD622" s="23"/>
      <c r="AE622" s="23"/>
      <c r="AF622" s="23"/>
      <c r="AG622" s="23"/>
      <c r="AH622" s="23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23"/>
      <c r="AD623" s="23"/>
      <c r="AE623" s="23"/>
      <c r="AF623" s="23"/>
      <c r="AG623" s="23"/>
      <c r="AH623" s="23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23"/>
      <c r="AD624" s="23"/>
      <c r="AE624" s="23"/>
      <c r="AF624" s="23"/>
      <c r="AG624" s="23"/>
      <c r="AH624" s="23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23"/>
      <c r="AD625" s="23"/>
      <c r="AE625" s="23"/>
      <c r="AF625" s="23"/>
      <c r="AG625" s="23"/>
      <c r="AH625" s="23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23"/>
      <c r="AD626" s="23"/>
      <c r="AE626" s="23"/>
      <c r="AF626" s="23"/>
      <c r="AG626" s="23"/>
      <c r="AH626" s="23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23"/>
      <c r="AD627" s="23"/>
      <c r="AE627" s="23"/>
      <c r="AF627" s="23"/>
      <c r="AG627" s="23"/>
      <c r="AH627" s="23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23"/>
      <c r="AD628" s="23"/>
      <c r="AE628" s="23"/>
      <c r="AF628" s="23"/>
      <c r="AG628" s="23"/>
      <c r="AH628" s="23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23"/>
      <c r="AD629" s="23"/>
      <c r="AE629" s="23"/>
      <c r="AF629" s="23"/>
      <c r="AG629" s="23"/>
      <c r="AH629" s="23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23"/>
      <c r="AD630" s="23"/>
      <c r="AE630" s="23"/>
      <c r="AF630" s="23"/>
      <c r="AG630" s="23"/>
      <c r="AH630" s="23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23"/>
      <c r="AD631" s="23"/>
      <c r="AE631" s="23"/>
      <c r="AF631" s="23"/>
      <c r="AG631" s="23"/>
      <c r="AH631" s="23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23"/>
      <c r="AD632" s="23"/>
      <c r="AE632" s="23"/>
      <c r="AF632" s="23"/>
      <c r="AG632" s="23"/>
      <c r="AH632" s="23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23"/>
      <c r="AD633" s="23"/>
      <c r="AE633" s="23"/>
      <c r="AF633" s="23"/>
      <c r="AG633" s="23"/>
      <c r="AH633" s="23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23"/>
      <c r="AD634" s="23"/>
      <c r="AE634" s="23"/>
      <c r="AF634" s="23"/>
      <c r="AG634" s="23"/>
      <c r="AH634" s="23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23"/>
      <c r="AD635" s="23"/>
      <c r="AE635" s="23"/>
      <c r="AF635" s="23"/>
      <c r="AG635" s="23"/>
      <c r="AH635" s="23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23"/>
      <c r="AD636" s="23"/>
      <c r="AE636" s="23"/>
      <c r="AF636" s="23"/>
      <c r="AG636" s="23"/>
      <c r="AH636" s="23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23"/>
      <c r="AD637" s="23"/>
      <c r="AE637" s="23"/>
      <c r="AF637" s="23"/>
      <c r="AG637" s="23"/>
      <c r="AH637" s="23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23"/>
      <c r="AD638" s="23"/>
      <c r="AE638" s="23"/>
      <c r="AF638" s="23"/>
      <c r="AG638" s="23"/>
      <c r="AH638" s="23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23"/>
      <c r="AD639" s="23"/>
      <c r="AE639" s="23"/>
      <c r="AF639" s="23"/>
      <c r="AG639" s="23"/>
      <c r="AH639" s="23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23"/>
      <c r="AD640" s="23"/>
      <c r="AE640" s="23"/>
      <c r="AF640" s="23"/>
      <c r="AG640" s="23"/>
      <c r="AH640" s="23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23"/>
      <c r="AD641" s="23"/>
      <c r="AE641" s="23"/>
      <c r="AF641" s="23"/>
      <c r="AG641" s="23"/>
      <c r="AH641" s="23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23"/>
      <c r="AD642" s="23"/>
      <c r="AE642" s="23"/>
      <c r="AF642" s="23"/>
      <c r="AG642" s="23"/>
      <c r="AH642" s="23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23"/>
      <c r="AD643" s="23"/>
      <c r="AE643" s="23"/>
      <c r="AF643" s="23"/>
      <c r="AG643" s="23"/>
      <c r="AH643" s="23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23"/>
      <c r="AD644" s="23"/>
      <c r="AE644" s="23"/>
      <c r="AF644" s="23"/>
      <c r="AG644" s="23"/>
      <c r="AH644" s="23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23"/>
      <c r="AD645" s="23"/>
      <c r="AE645" s="23"/>
      <c r="AF645" s="23"/>
      <c r="AG645" s="23"/>
      <c r="AH645" s="23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23"/>
      <c r="AD646" s="23"/>
      <c r="AE646" s="23"/>
      <c r="AF646" s="23"/>
      <c r="AG646" s="23"/>
      <c r="AH646" s="23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23"/>
      <c r="AD647" s="23"/>
      <c r="AE647" s="23"/>
      <c r="AF647" s="23"/>
      <c r="AG647" s="23"/>
      <c r="AH647" s="23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23"/>
      <c r="AD648" s="23"/>
      <c r="AE648" s="23"/>
      <c r="AF648" s="23"/>
      <c r="AG648" s="23"/>
      <c r="AH648" s="23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23"/>
      <c r="AD649" s="23"/>
      <c r="AE649" s="23"/>
      <c r="AF649" s="23"/>
      <c r="AG649" s="23"/>
      <c r="AH649" s="23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23"/>
      <c r="AD650" s="23"/>
      <c r="AE650" s="23"/>
      <c r="AF650" s="23"/>
      <c r="AG650" s="23"/>
      <c r="AH650" s="23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23"/>
      <c r="AD651" s="23"/>
      <c r="AE651" s="23"/>
      <c r="AF651" s="23"/>
      <c r="AG651" s="23"/>
      <c r="AH651" s="23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23"/>
      <c r="AD652" s="23"/>
      <c r="AE652" s="23"/>
      <c r="AF652" s="23"/>
      <c r="AG652" s="23"/>
      <c r="AH652" s="23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23"/>
      <c r="AD653" s="23"/>
      <c r="AE653" s="23"/>
      <c r="AF653" s="23"/>
      <c r="AG653" s="23"/>
      <c r="AH653" s="23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23"/>
      <c r="AD654" s="23"/>
      <c r="AE654" s="23"/>
      <c r="AF654" s="23"/>
      <c r="AG654" s="23"/>
      <c r="AH654" s="23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23"/>
      <c r="AD655" s="23"/>
      <c r="AE655" s="23"/>
      <c r="AF655" s="23"/>
      <c r="AG655" s="23"/>
      <c r="AH655" s="23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23"/>
      <c r="AD656" s="23"/>
      <c r="AE656" s="23"/>
      <c r="AF656" s="23"/>
      <c r="AG656" s="23"/>
      <c r="AH656" s="23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23"/>
      <c r="AD657" s="23"/>
      <c r="AE657" s="23"/>
      <c r="AF657" s="23"/>
      <c r="AG657" s="23"/>
      <c r="AH657" s="23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23"/>
      <c r="AD658" s="23"/>
      <c r="AE658" s="23"/>
      <c r="AF658" s="23"/>
      <c r="AG658" s="23"/>
      <c r="AH658" s="23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23"/>
      <c r="AD659" s="23"/>
      <c r="AE659" s="23"/>
      <c r="AF659" s="23"/>
      <c r="AG659" s="23"/>
      <c r="AH659" s="23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23"/>
      <c r="AD660" s="23"/>
      <c r="AE660" s="23"/>
      <c r="AF660" s="23"/>
      <c r="AG660" s="23"/>
      <c r="AH660" s="23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23"/>
      <c r="AD661" s="23"/>
      <c r="AE661" s="23"/>
      <c r="AF661" s="23"/>
      <c r="AG661" s="23"/>
      <c r="AH661" s="23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23"/>
      <c r="AD662" s="23"/>
      <c r="AE662" s="23"/>
      <c r="AF662" s="23"/>
      <c r="AG662" s="23"/>
      <c r="AH662" s="23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23"/>
      <c r="AD663" s="23"/>
      <c r="AE663" s="23"/>
      <c r="AF663" s="23"/>
      <c r="AG663" s="23"/>
      <c r="AH663" s="23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23"/>
      <c r="AD664" s="23"/>
      <c r="AE664" s="23"/>
      <c r="AF664" s="23"/>
      <c r="AG664" s="23"/>
      <c r="AH664" s="23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23"/>
      <c r="AD665" s="23"/>
      <c r="AE665" s="23"/>
      <c r="AF665" s="23"/>
      <c r="AG665" s="23"/>
      <c r="AH665" s="23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23"/>
      <c r="AD666" s="23"/>
      <c r="AE666" s="23"/>
      <c r="AF666" s="23"/>
      <c r="AG666" s="23"/>
      <c r="AH666" s="23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23"/>
      <c r="AD667" s="23"/>
      <c r="AE667" s="23"/>
      <c r="AF667" s="23"/>
      <c r="AG667" s="23"/>
      <c r="AH667" s="23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23"/>
      <c r="AD668" s="23"/>
      <c r="AE668" s="23"/>
      <c r="AF668" s="23"/>
      <c r="AG668" s="23"/>
      <c r="AH668" s="23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23"/>
      <c r="AD669" s="23"/>
      <c r="AE669" s="23"/>
      <c r="AF669" s="23"/>
      <c r="AG669" s="23"/>
      <c r="AH669" s="23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23"/>
      <c r="AD670" s="23"/>
      <c r="AE670" s="23"/>
      <c r="AF670" s="23"/>
      <c r="AG670" s="23"/>
      <c r="AH670" s="23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23"/>
      <c r="AD671" s="23"/>
      <c r="AE671" s="23"/>
      <c r="AF671" s="23"/>
      <c r="AG671" s="23"/>
      <c r="AH671" s="23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23"/>
      <c r="AD672" s="23"/>
      <c r="AE672" s="23"/>
      <c r="AF672" s="23"/>
      <c r="AG672" s="23"/>
      <c r="AH672" s="23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23"/>
      <c r="AD673" s="23"/>
      <c r="AE673" s="23"/>
      <c r="AF673" s="23"/>
      <c r="AG673" s="23"/>
      <c r="AH673" s="23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23"/>
      <c r="AD674" s="23"/>
      <c r="AE674" s="23"/>
      <c r="AF674" s="23"/>
      <c r="AG674" s="23"/>
      <c r="AH674" s="23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23"/>
      <c r="AD675" s="23"/>
      <c r="AE675" s="23"/>
      <c r="AF675" s="23"/>
      <c r="AG675" s="23"/>
      <c r="AH675" s="23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23"/>
      <c r="AD676" s="23"/>
      <c r="AE676" s="23"/>
      <c r="AF676" s="23"/>
      <c r="AG676" s="23"/>
      <c r="AH676" s="23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23"/>
      <c r="AD677" s="23"/>
      <c r="AE677" s="23"/>
      <c r="AF677" s="23"/>
      <c r="AG677" s="23"/>
      <c r="AH677" s="23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23"/>
      <c r="AD678" s="23"/>
      <c r="AE678" s="23"/>
      <c r="AF678" s="23"/>
      <c r="AG678" s="23"/>
      <c r="AH678" s="23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23"/>
      <c r="AD679" s="23"/>
      <c r="AE679" s="23"/>
      <c r="AF679" s="23"/>
      <c r="AG679" s="23"/>
      <c r="AH679" s="23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23"/>
      <c r="AD680" s="23"/>
      <c r="AE680" s="23"/>
      <c r="AF680" s="23"/>
      <c r="AG680" s="23"/>
      <c r="AH680" s="23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23"/>
      <c r="AD681" s="23"/>
      <c r="AE681" s="23"/>
      <c r="AF681" s="23"/>
      <c r="AG681" s="23"/>
      <c r="AH681" s="23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23"/>
      <c r="AD682" s="23"/>
      <c r="AE682" s="23"/>
      <c r="AF682" s="23"/>
      <c r="AG682" s="23"/>
      <c r="AH682" s="23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23"/>
      <c r="AD683" s="23"/>
      <c r="AE683" s="23"/>
      <c r="AF683" s="23"/>
      <c r="AG683" s="23"/>
      <c r="AH683" s="23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23"/>
      <c r="AD684" s="23"/>
      <c r="AE684" s="23"/>
      <c r="AF684" s="23"/>
      <c r="AG684" s="23"/>
      <c r="AH684" s="23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23"/>
      <c r="AD685" s="23"/>
      <c r="AE685" s="23"/>
      <c r="AF685" s="23"/>
      <c r="AG685" s="23"/>
      <c r="AH685" s="23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23"/>
      <c r="AD686" s="23"/>
      <c r="AE686" s="23"/>
      <c r="AF686" s="23"/>
      <c r="AG686" s="23"/>
      <c r="AH686" s="23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23"/>
      <c r="AD687" s="23"/>
      <c r="AE687" s="23"/>
      <c r="AF687" s="23"/>
      <c r="AG687" s="23"/>
      <c r="AH687" s="23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23"/>
      <c r="AD688" s="23"/>
      <c r="AE688" s="23"/>
      <c r="AF688" s="23"/>
      <c r="AG688" s="23"/>
      <c r="AH688" s="23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23"/>
      <c r="AD689" s="23"/>
      <c r="AE689" s="23"/>
      <c r="AF689" s="23"/>
      <c r="AG689" s="23"/>
      <c r="AH689" s="23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23"/>
      <c r="AD690" s="23"/>
      <c r="AE690" s="23"/>
      <c r="AF690" s="23"/>
      <c r="AG690" s="23"/>
      <c r="AH690" s="23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23"/>
      <c r="AD691" s="23"/>
      <c r="AE691" s="23"/>
      <c r="AF691" s="23"/>
      <c r="AG691" s="23"/>
      <c r="AH691" s="23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23"/>
      <c r="AD692" s="23"/>
      <c r="AE692" s="23"/>
      <c r="AF692" s="23"/>
      <c r="AG692" s="23"/>
      <c r="AH692" s="23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23"/>
      <c r="AD693" s="23"/>
      <c r="AE693" s="23"/>
      <c r="AF693" s="23"/>
      <c r="AG693" s="23"/>
      <c r="AH693" s="23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23"/>
      <c r="AD694" s="23"/>
      <c r="AE694" s="23"/>
      <c r="AF694" s="23"/>
      <c r="AG694" s="23"/>
      <c r="AH694" s="23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23"/>
      <c r="AD695" s="23"/>
      <c r="AE695" s="23"/>
      <c r="AF695" s="23"/>
      <c r="AG695" s="23"/>
      <c r="AH695" s="23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23"/>
      <c r="AD696" s="23"/>
      <c r="AE696" s="23"/>
      <c r="AF696" s="23"/>
      <c r="AG696" s="23"/>
      <c r="AH696" s="23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23"/>
      <c r="AD697" s="23"/>
      <c r="AE697" s="23"/>
      <c r="AF697" s="23"/>
      <c r="AG697" s="23"/>
      <c r="AH697" s="23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23"/>
      <c r="AD698" s="23"/>
      <c r="AE698" s="23"/>
      <c r="AF698" s="23"/>
      <c r="AG698" s="23"/>
      <c r="AH698" s="23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23"/>
      <c r="AD699" s="23"/>
      <c r="AE699" s="23"/>
      <c r="AF699" s="23"/>
      <c r="AG699" s="23"/>
      <c r="AH699" s="23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23"/>
      <c r="AD700" s="23"/>
      <c r="AE700" s="23"/>
      <c r="AF700" s="23"/>
      <c r="AG700" s="23"/>
      <c r="AH700" s="23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23"/>
      <c r="AD701" s="23"/>
      <c r="AE701" s="23"/>
      <c r="AF701" s="23"/>
      <c r="AG701" s="23"/>
      <c r="AH701" s="23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23"/>
      <c r="AD702" s="23"/>
      <c r="AE702" s="23"/>
      <c r="AF702" s="23"/>
      <c r="AG702" s="23"/>
      <c r="AH702" s="23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23"/>
      <c r="AD703" s="23"/>
      <c r="AE703" s="23"/>
      <c r="AF703" s="23"/>
      <c r="AG703" s="23"/>
      <c r="AH703" s="23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23"/>
      <c r="AD704" s="23"/>
      <c r="AE704" s="23"/>
      <c r="AF704" s="23"/>
      <c r="AG704" s="23"/>
      <c r="AH704" s="23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23"/>
      <c r="AD705" s="23"/>
      <c r="AE705" s="23"/>
      <c r="AF705" s="23"/>
      <c r="AG705" s="23"/>
      <c r="AH705" s="23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23"/>
      <c r="AD706" s="23"/>
      <c r="AE706" s="23"/>
      <c r="AF706" s="23"/>
      <c r="AG706" s="23"/>
      <c r="AH706" s="23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23"/>
      <c r="AD707" s="23"/>
      <c r="AE707" s="23"/>
      <c r="AF707" s="23"/>
      <c r="AG707" s="23"/>
      <c r="AH707" s="23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23"/>
      <c r="AD708" s="23"/>
      <c r="AE708" s="23"/>
      <c r="AF708" s="23"/>
      <c r="AG708" s="23"/>
      <c r="AH708" s="23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23"/>
      <c r="AD709" s="23"/>
      <c r="AE709" s="23"/>
      <c r="AF709" s="23"/>
      <c r="AG709" s="23"/>
      <c r="AH709" s="23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23"/>
      <c r="AD710" s="23"/>
      <c r="AE710" s="23"/>
      <c r="AF710" s="23"/>
      <c r="AG710" s="23"/>
      <c r="AH710" s="23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23"/>
      <c r="AD711" s="23"/>
      <c r="AE711" s="23"/>
      <c r="AF711" s="23"/>
      <c r="AG711" s="23"/>
      <c r="AH711" s="23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23"/>
      <c r="AD712" s="23"/>
      <c r="AE712" s="23"/>
      <c r="AF712" s="23"/>
      <c r="AG712" s="23"/>
      <c r="AH712" s="23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23"/>
      <c r="AD713" s="23"/>
      <c r="AE713" s="23"/>
      <c r="AF713" s="23"/>
      <c r="AG713" s="23"/>
      <c r="AH713" s="23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23"/>
      <c r="AD714" s="23"/>
      <c r="AE714" s="23"/>
      <c r="AF714" s="23"/>
      <c r="AG714" s="23"/>
      <c r="AH714" s="23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23"/>
      <c r="AD715" s="23"/>
      <c r="AE715" s="23"/>
      <c r="AF715" s="23"/>
      <c r="AG715" s="23"/>
      <c r="AH715" s="23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23"/>
      <c r="AD716" s="23"/>
      <c r="AE716" s="23"/>
      <c r="AF716" s="23"/>
      <c r="AG716" s="23"/>
      <c r="AH716" s="23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23"/>
      <c r="AD717" s="23"/>
      <c r="AE717" s="23"/>
      <c r="AF717" s="23"/>
      <c r="AG717" s="23"/>
      <c r="AH717" s="23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23"/>
      <c r="AD718" s="23"/>
      <c r="AE718" s="23"/>
      <c r="AF718" s="23"/>
      <c r="AG718" s="23"/>
      <c r="AH718" s="23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23"/>
      <c r="AD719" s="23"/>
      <c r="AE719" s="23"/>
      <c r="AF719" s="23"/>
      <c r="AG719" s="23"/>
      <c r="AH719" s="23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23"/>
      <c r="AD720" s="23"/>
      <c r="AE720" s="23"/>
      <c r="AF720" s="23"/>
      <c r="AG720" s="23"/>
      <c r="AH720" s="23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23"/>
      <c r="AD721" s="23"/>
      <c r="AE721" s="23"/>
      <c r="AF721" s="23"/>
      <c r="AG721" s="23"/>
      <c r="AH721" s="23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23"/>
      <c r="AD722" s="23"/>
      <c r="AE722" s="23"/>
      <c r="AF722" s="23"/>
      <c r="AG722" s="23"/>
      <c r="AH722" s="23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23"/>
      <c r="AD723" s="23"/>
      <c r="AE723" s="23"/>
      <c r="AF723" s="23"/>
      <c r="AG723" s="23"/>
      <c r="AH723" s="23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23"/>
      <c r="AD724" s="23"/>
      <c r="AE724" s="23"/>
      <c r="AF724" s="23"/>
      <c r="AG724" s="23"/>
      <c r="AH724" s="23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23"/>
      <c r="AD725" s="23"/>
      <c r="AE725" s="23"/>
      <c r="AF725" s="23"/>
      <c r="AG725" s="23"/>
      <c r="AH725" s="23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23"/>
      <c r="AD726" s="23"/>
      <c r="AE726" s="23"/>
      <c r="AF726" s="23"/>
      <c r="AG726" s="23"/>
      <c r="AH726" s="23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23"/>
      <c r="AD727" s="23"/>
      <c r="AE727" s="23"/>
      <c r="AF727" s="23"/>
      <c r="AG727" s="23"/>
      <c r="AH727" s="23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23"/>
      <c r="AD728" s="23"/>
      <c r="AE728" s="23"/>
      <c r="AF728" s="23"/>
      <c r="AG728" s="23"/>
      <c r="AH728" s="23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23"/>
      <c r="AD729" s="23"/>
      <c r="AE729" s="23"/>
      <c r="AF729" s="23"/>
      <c r="AG729" s="23"/>
      <c r="AH729" s="23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23"/>
      <c r="AD730" s="23"/>
      <c r="AE730" s="23"/>
      <c r="AF730" s="23"/>
      <c r="AG730" s="23"/>
      <c r="AH730" s="23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23"/>
      <c r="AD731" s="23"/>
      <c r="AE731" s="23"/>
      <c r="AF731" s="23"/>
      <c r="AG731" s="23"/>
      <c r="AH731" s="23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23"/>
      <c r="AD732" s="23"/>
      <c r="AE732" s="23"/>
      <c r="AF732" s="23"/>
      <c r="AG732" s="23"/>
      <c r="AH732" s="23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23"/>
      <c r="AD733" s="23"/>
      <c r="AE733" s="23"/>
      <c r="AF733" s="23"/>
      <c r="AG733" s="23"/>
      <c r="AH733" s="23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23"/>
      <c r="AD734" s="23"/>
      <c r="AE734" s="23"/>
      <c r="AF734" s="23"/>
      <c r="AG734" s="23"/>
      <c r="AH734" s="23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23"/>
      <c r="AD735" s="23"/>
      <c r="AE735" s="23"/>
      <c r="AF735" s="23"/>
      <c r="AG735" s="23"/>
      <c r="AH735" s="23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23"/>
      <c r="AD736" s="23"/>
      <c r="AE736" s="23"/>
      <c r="AF736" s="23"/>
      <c r="AG736" s="23"/>
      <c r="AH736" s="23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23"/>
      <c r="AD737" s="23"/>
      <c r="AE737" s="23"/>
      <c r="AF737" s="23"/>
      <c r="AG737" s="23"/>
      <c r="AH737" s="23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23"/>
      <c r="AD738" s="23"/>
      <c r="AE738" s="23"/>
      <c r="AF738" s="23"/>
      <c r="AG738" s="23"/>
      <c r="AH738" s="23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23"/>
      <c r="AD739" s="23"/>
      <c r="AE739" s="23"/>
      <c r="AF739" s="23"/>
      <c r="AG739" s="23"/>
      <c r="AH739" s="23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23"/>
      <c r="AD740" s="23"/>
      <c r="AE740" s="23"/>
      <c r="AF740" s="23"/>
      <c r="AG740" s="23"/>
      <c r="AH740" s="23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23"/>
      <c r="AD741" s="23"/>
      <c r="AE741" s="23"/>
      <c r="AF741" s="23"/>
      <c r="AG741" s="23"/>
      <c r="AH741" s="23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23"/>
      <c r="AD742" s="23"/>
      <c r="AE742" s="23"/>
      <c r="AF742" s="23"/>
      <c r="AG742" s="23"/>
      <c r="AH742" s="23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23"/>
      <c r="AD743" s="23"/>
      <c r="AE743" s="23"/>
      <c r="AF743" s="23"/>
      <c r="AG743" s="23"/>
      <c r="AH743" s="23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23"/>
      <c r="AD744" s="23"/>
      <c r="AE744" s="23"/>
      <c r="AF744" s="23"/>
      <c r="AG744" s="23"/>
      <c r="AH744" s="23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23"/>
      <c r="AD745" s="23"/>
      <c r="AE745" s="23"/>
      <c r="AF745" s="23"/>
      <c r="AG745" s="23"/>
      <c r="AH745" s="23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23"/>
      <c r="AD746" s="23"/>
      <c r="AE746" s="23"/>
      <c r="AF746" s="23"/>
      <c r="AG746" s="23"/>
      <c r="AH746" s="23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23"/>
      <c r="AD747" s="23"/>
      <c r="AE747" s="23"/>
      <c r="AF747" s="23"/>
      <c r="AG747" s="23"/>
      <c r="AH747" s="23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23"/>
      <c r="AD748" s="23"/>
      <c r="AE748" s="23"/>
      <c r="AF748" s="23"/>
      <c r="AG748" s="23"/>
      <c r="AH748" s="23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23"/>
      <c r="AD749" s="23"/>
      <c r="AE749" s="23"/>
      <c r="AF749" s="23"/>
      <c r="AG749" s="23"/>
      <c r="AH749" s="23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23"/>
      <c r="AD750" s="23"/>
      <c r="AE750" s="23"/>
      <c r="AF750" s="23"/>
      <c r="AG750" s="23"/>
      <c r="AH750" s="23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23"/>
      <c r="AD751" s="23"/>
      <c r="AE751" s="23"/>
      <c r="AF751" s="23"/>
      <c r="AG751" s="23"/>
      <c r="AH751" s="23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23"/>
      <c r="AD752" s="23"/>
      <c r="AE752" s="23"/>
      <c r="AF752" s="23"/>
      <c r="AG752" s="23"/>
      <c r="AH752" s="23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23"/>
      <c r="AD753" s="23"/>
      <c r="AE753" s="23"/>
      <c r="AF753" s="23"/>
      <c r="AG753" s="23"/>
      <c r="AH753" s="23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23"/>
      <c r="AD754" s="23"/>
      <c r="AE754" s="23"/>
      <c r="AF754" s="23"/>
      <c r="AG754" s="23"/>
      <c r="AH754" s="23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23"/>
      <c r="AD755" s="23"/>
      <c r="AE755" s="23"/>
      <c r="AF755" s="23"/>
      <c r="AG755" s="23"/>
      <c r="AH755" s="23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23"/>
      <c r="AD756" s="23"/>
      <c r="AE756" s="23"/>
      <c r="AF756" s="23"/>
      <c r="AG756" s="23"/>
      <c r="AH756" s="23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23"/>
      <c r="AD757" s="23"/>
      <c r="AE757" s="23"/>
      <c r="AF757" s="23"/>
      <c r="AG757" s="23"/>
      <c r="AH757" s="23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23"/>
      <c r="AD758" s="23"/>
      <c r="AE758" s="23"/>
      <c r="AF758" s="23"/>
      <c r="AG758" s="23"/>
      <c r="AH758" s="23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23"/>
      <c r="AD759" s="23"/>
      <c r="AE759" s="23"/>
      <c r="AF759" s="23"/>
      <c r="AG759" s="23"/>
      <c r="AH759" s="23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23"/>
      <c r="AD760" s="23"/>
      <c r="AE760" s="23"/>
      <c r="AF760" s="23"/>
      <c r="AG760" s="23"/>
      <c r="AH760" s="23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23"/>
      <c r="AD761" s="23"/>
      <c r="AE761" s="23"/>
      <c r="AF761" s="23"/>
      <c r="AG761" s="23"/>
      <c r="AH761" s="23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23"/>
      <c r="AD762" s="23"/>
      <c r="AE762" s="23"/>
      <c r="AF762" s="23"/>
      <c r="AG762" s="23"/>
      <c r="AH762" s="23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23"/>
      <c r="AD763" s="23"/>
      <c r="AE763" s="23"/>
      <c r="AF763" s="23"/>
      <c r="AG763" s="23"/>
      <c r="AH763" s="23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23"/>
      <c r="AD764" s="23"/>
      <c r="AE764" s="23"/>
      <c r="AF764" s="23"/>
      <c r="AG764" s="23"/>
      <c r="AH764" s="23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23"/>
      <c r="AD765" s="23"/>
      <c r="AE765" s="23"/>
      <c r="AF765" s="23"/>
      <c r="AG765" s="23"/>
      <c r="AH765" s="23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23"/>
      <c r="AD766" s="23"/>
      <c r="AE766" s="23"/>
      <c r="AF766" s="23"/>
      <c r="AG766" s="23"/>
      <c r="AH766" s="23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23"/>
      <c r="AD767" s="23"/>
      <c r="AE767" s="23"/>
      <c r="AF767" s="23"/>
      <c r="AG767" s="23"/>
      <c r="AH767" s="23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23"/>
      <c r="AD768" s="23"/>
      <c r="AE768" s="23"/>
      <c r="AF768" s="23"/>
      <c r="AG768" s="23"/>
      <c r="AH768" s="23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23"/>
      <c r="AD769" s="23"/>
      <c r="AE769" s="23"/>
      <c r="AF769" s="23"/>
      <c r="AG769" s="23"/>
      <c r="AH769" s="23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23"/>
      <c r="AD770" s="23"/>
      <c r="AE770" s="23"/>
      <c r="AF770" s="23"/>
      <c r="AG770" s="23"/>
      <c r="AH770" s="23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23"/>
      <c r="AD771" s="23"/>
      <c r="AE771" s="23"/>
      <c r="AF771" s="23"/>
      <c r="AG771" s="23"/>
      <c r="AH771" s="23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23"/>
      <c r="AD772" s="23"/>
      <c r="AE772" s="23"/>
      <c r="AF772" s="23"/>
      <c r="AG772" s="23"/>
      <c r="AH772" s="23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23"/>
      <c r="AD773" s="23"/>
      <c r="AE773" s="23"/>
      <c r="AF773" s="23"/>
      <c r="AG773" s="23"/>
      <c r="AH773" s="23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23"/>
      <c r="AD774" s="23"/>
      <c r="AE774" s="23"/>
      <c r="AF774" s="23"/>
      <c r="AG774" s="23"/>
      <c r="AH774" s="23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23"/>
      <c r="AD775" s="23"/>
      <c r="AE775" s="23"/>
      <c r="AF775" s="23"/>
      <c r="AG775" s="23"/>
      <c r="AH775" s="23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23"/>
      <c r="AD776" s="23"/>
      <c r="AE776" s="23"/>
      <c r="AF776" s="23"/>
      <c r="AG776" s="23"/>
      <c r="AH776" s="23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23"/>
      <c r="AD777" s="23"/>
      <c r="AE777" s="23"/>
      <c r="AF777" s="23"/>
      <c r="AG777" s="23"/>
      <c r="AH777" s="23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23"/>
      <c r="AD778" s="23"/>
      <c r="AE778" s="23"/>
      <c r="AF778" s="23"/>
      <c r="AG778" s="23"/>
      <c r="AH778" s="23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23"/>
      <c r="AD779" s="23"/>
      <c r="AE779" s="23"/>
      <c r="AF779" s="23"/>
      <c r="AG779" s="23"/>
      <c r="AH779" s="23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23"/>
      <c r="AD780" s="23"/>
      <c r="AE780" s="23"/>
      <c r="AF780" s="23"/>
      <c r="AG780" s="23"/>
      <c r="AH780" s="23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23"/>
      <c r="AD781" s="23"/>
      <c r="AE781" s="23"/>
      <c r="AF781" s="23"/>
      <c r="AG781" s="23"/>
      <c r="AH781" s="23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23"/>
      <c r="AD782" s="23"/>
      <c r="AE782" s="23"/>
      <c r="AF782" s="23"/>
      <c r="AG782" s="23"/>
      <c r="AH782" s="23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23"/>
      <c r="AD783" s="23"/>
      <c r="AE783" s="23"/>
      <c r="AF783" s="23"/>
      <c r="AG783" s="23"/>
      <c r="AH783" s="23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23"/>
      <c r="AD784" s="23"/>
      <c r="AE784" s="23"/>
      <c r="AF784" s="23"/>
      <c r="AG784" s="23"/>
      <c r="AH784" s="23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23"/>
      <c r="AD785" s="23"/>
      <c r="AE785" s="23"/>
      <c r="AF785" s="23"/>
      <c r="AG785" s="23"/>
      <c r="AH785" s="23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23"/>
      <c r="AD786" s="23"/>
      <c r="AE786" s="23"/>
      <c r="AF786" s="23"/>
      <c r="AG786" s="23"/>
      <c r="AH786" s="23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23"/>
      <c r="AD787" s="23"/>
      <c r="AE787" s="23"/>
      <c r="AF787" s="23"/>
      <c r="AG787" s="23"/>
      <c r="AH787" s="23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23"/>
      <c r="AD788" s="23"/>
      <c r="AE788" s="23"/>
      <c r="AF788" s="23"/>
      <c r="AG788" s="23"/>
      <c r="AH788" s="23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23"/>
      <c r="AD789" s="23"/>
      <c r="AE789" s="23"/>
      <c r="AF789" s="23"/>
      <c r="AG789" s="23"/>
      <c r="AH789" s="23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23"/>
      <c r="AD790" s="23"/>
      <c r="AE790" s="23"/>
      <c r="AF790" s="23"/>
      <c r="AG790" s="23"/>
      <c r="AH790" s="23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23"/>
      <c r="AD791" s="23"/>
      <c r="AE791" s="23"/>
      <c r="AF791" s="23"/>
      <c r="AG791" s="23"/>
      <c r="AH791" s="23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23"/>
      <c r="AD792" s="23"/>
      <c r="AE792" s="23"/>
      <c r="AF792" s="23"/>
      <c r="AG792" s="23"/>
      <c r="AH792" s="23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23"/>
      <c r="AD793" s="23"/>
      <c r="AE793" s="23"/>
      <c r="AF793" s="23"/>
      <c r="AG793" s="23"/>
      <c r="AH793" s="23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23"/>
      <c r="AD794" s="23"/>
      <c r="AE794" s="23"/>
      <c r="AF794" s="23"/>
      <c r="AG794" s="23"/>
      <c r="AH794" s="23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23"/>
      <c r="AD795" s="23"/>
      <c r="AE795" s="23"/>
      <c r="AF795" s="23"/>
      <c r="AG795" s="23"/>
      <c r="AH795" s="23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23"/>
      <c r="AD796" s="23"/>
      <c r="AE796" s="23"/>
      <c r="AF796" s="23"/>
      <c r="AG796" s="23"/>
      <c r="AH796" s="23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23"/>
      <c r="AD797" s="23"/>
      <c r="AE797" s="23"/>
      <c r="AF797" s="23"/>
      <c r="AG797" s="23"/>
      <c r="AH797" s="23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23"/>
      <c r="AD798" s="23"/>
      <c r="AE798" s="23"/>
      <c r="AF798" s="23"/>
      <c r="AG798" s="23"/>
      <c r="AH798" s="23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23"/>
      <c r="AD799" s="23"/>
      <c r="AE799" s="23"/>
      <c r="AF799" s="23"/>
      <c r="AG799" s="23"/>
      <c r="AH799" s="23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23"/>
      <c r="AD800" s="23"/>
      <c r="AE800" s="23"/>
      <c r="AF800" s="23"/>
      <c r="AG800" s="23"/>
      <c r="AH800" s="23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23"/>
      <c r="AD801" s="23"/>
      <c r="AE801" s="23"/>
      <c r="AF801" s="23"/>
      <c r="AG801" s="23"/>
      <c r="AH801" s="23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23"/>
      <c r="AD802" s="23"/>
      <c r="AE802" s="23"/>
      <c r="AF802" s="23"/>
      <c r="AG802" s="23"/>
      <c r="AH802" s="23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23"/>
      <c r="AD803" s="23"/>
      <c r="AE803" s="23"/>
      <c r="AF803" s="23"/>
      <c r="AG803" s="23"/>
      <c r="AH803" s="23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23"/>
      <c r="AD804" s="23"/>
      <c r="AE804" s="23"/>
      <c r="AF804" s="23"/>
      <c r="AG804" s="23"/>
      <c r="AH804" s="23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23"/>
      <c r="AD805" s="23"/>
      <c r="AE805" s="23"/>
      <c r="AF805" s="23"/>
      <c r="AG805" s="23"/>
      <c r="AH805" s="23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23"/>
      <c r="AD806" s="23"/>
      <c r="AE806" s="23"/>
      <c r="AF806" s="23"/>
      <c r="AG806" s="23"/>
      <c r="AH806" s="23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23"/>
      <c r="AD807" s="23"/>
      <c r="AE807" s="23"/>
      <c r="AF807" s="23"/>
      <c r="AG807" s="23"/>
      <c r="AH807" s="23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23"/>
      <c r="AD808" s="23"/>
      <c r="AE808" s="23"/>
      <c r="AF808" s="23"/>
      <c r="AG808" s="23"/>
      <c r="AH808" s="23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23"/>
      <c r="AD809" s="23"/>
      <c r="AE809" s="23"/>
      <c r="AF809" s="23"/>
      <c r="AG809" s="23"/>
      <c r="AH809" s="23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23"/>
      <c r="AD810" s="23"/>
      <c r="AE810" s="23"/>
      <c r="AF810" s="23"/>
      <c r="AG810" s="23"/>
      <c r="AH810" s="23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23"/>
      <c r="AD811" s="23"/>
      <c r="AE811" s="23"/>
      <c r="AF811" s="23"/>
      <c r="AG811" s="23"/>
      <c r="AH811" s="23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23"/>
      <c r="AD812" s="23"/>
      <c r="AE812" s="23"/>
      <c r="AF812" s="23"/>
      <c r="AG812" s="23"/>
      <c r="AH812" s="23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23"/>
      <c r="AD813" s="23"/>
      <c r="AE813" s="23"/>
      <c r="AF813" s="23"/>
      <c r="AG813" s="23"/>
      <c r="AH813" s="23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23"/>
      <c r="AD814" s="23"/>
      <c r="AE814" s="23"/>
      <c r="AF814" s="23"/>
      <c r="AG814" s="23"/>
      <c r="AH814" s="23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23"/>
      <c r="AD815" s="23"/>
      <c r="AE815" s="23"/>
      <c r="AF815" s="23"/>
      <c r="AG815" s="23"/>
      <c r="AH815" s="23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23"/>
      <c r="AD816" s="23"/>
      <c r="AE816" s="23"/>
      <c r="AF816" s="23"/>
      <c r="AG816" s="23"/>
      <c r="AH816" s="23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23"/>
      <c r="AD817" s="23"/>
      <c r="AE817" s="23"/>
      <c r="AF817" s="23"/>
      <c r="AG817" s="23"/>
      <c r="AH817" s="23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23"/>
      <c r="AD818" s="23"/>
      <c r="AE818" s="23"/>
      <c r="AF818" s="23"/>
      <c r="AG818" s="23"/>
      <c r="AH818" s="23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23"/>
      <c r="AD819" s="23"/>
      <c r="AE819" s="23"/>
      <c r="AF819" s="23"/>
      <c r="AG819" s="23"/>
      <c r="AH819" s="23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23"/>
      <c r="AD820" s="23"/>
      <c r="AE820" s="23"/>
      <c r="AF820" s="23"/>
      <c r="AG820" s="23"/>
      <c r="AH820" s="23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23"/>
      <c r="AD821" s="23"/>
      <c r="AE821" s="23"/>
      <c r="AF821" s="23"/>
      <c r="AG821" s="23"/>
      <c r="AH821" s="23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23"/>
      <c r="AD822" s="23"/>
      <c r="AE822" s="23"/>
      <c r="AF822" s="23"/>
      <c r="AG822" s="23"/>
      <c r="AH822" s="23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23"/>
      <c r="AD823" s="23"/>
      <c r="AE823" s="23"/>
      <c r="AF823" s="23"/>
      <c r="AG823" s="23"/>
      <c r="AH823" s="23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23"/>
      <c r="AD824" s="23"/>
      <c r="AE824" s="23"/>
      <c r="AF824" s="23"/>
      <c r="AG824" s="23"/>
      <c r="AH824" s="23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23"/>
      <c r="AD825" s="23"/>
      <c r="AE825" s="23"/>
      <c r="AF825" s="23"/>
      <c r="AG825" s="23"/>
      <c r="AH825" s="23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23"/>
      <c r="AD826" s="23"/>
      <c r="AE826" s="23"/>
      <c r="AF826" s="23"/>
      <c r="AG826" s="23"/>
      <c r="AH826" s="23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23"/>
      <c r="AD827" s="23"/>
      <c r="AE827" s="23"/>
      <c r="AF827" s="23"/>
      <c r="AG827" s="23"/>
      <c r="AH827" s="23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23"/>
      <c r="AD828" s="23"/>
      <c r="AE828" s="23"/>
      <c r="AF828" s="23"/>
      <c r="AG828" s="23"/>
      <c r="AH828" s="23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23"/>
      <c r="AD829" s="23"/>
      <c r="AE829" s="23"/>
      <c r="AF829" s="23"/>
      <c r="AG829" s="23"/>
      <c r="AH829" s="23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23"/>
      <c r="AD830" s="23"/>
      <c r="AE830" s="23"/>
      <c r="AF830" s="23"/>
      <c r="AG830" s="23"/>
      <c r="AH830" s="23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23"/>
      <c r="AD831" s="23"/>
      <c r="AE831" s="23"/>
      <c r="AF831" s="23"/>
      <c r="AG831" s="23"/>
      <c r="AH831" s="23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23"/>
      <c r="AD832" s="23"/>
      <c r="AE832" s="23"/>
      <c r="AF832" s="23"/>
      <c r="AG832" s="23"/>
      <c r="AH832" s="23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23"/>
      <c r="AD833" s="23"/>
      <c r="AE833" s="23"/>
      <c r="AF833" s="23"/>
      <c r="AG833" s="23"/>
      <c r="AH833" s="23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23"/>
      <c r="AD834" s="23"/>
      <c r="AE834" s="23"/>
      <c r="AF834" s="23"/>
      <c r="AG834" s="23"/>
      <c r="AH834" s="23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23"/>
      <c r="AD835" s="23"/>
      <c r="AE835" s="23"/>
      <c r="AF835" s="23"/>
      <c r="AG835" s="23"/>
      <c r="AH835" s="23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23"/>
      <c r="AD836" s="23"/>
      <c r="AE836" s="23"/>
      <c r="AF836" s="23"/>
      <c r="AG836" s="23"/>
      <c r="AH836" s="23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23"/>
      <c r="AD837" s="23"/>
      <c r="AE837" s="23"/>
      <c r="AF837" s="23"/>
      <c r="AG837" s="23"/>
      <c r="AH837" s="23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23"/>
      <c r="AD838" s="23"/>
      <c r="AE838" s="23"/>
      <c r="AF838" s="23"/>
      <c r="AG838" s="23"/>
      <c r="AH838" s="23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23"/>
      <c r="AD839" s="23"/>
      <c r="AE839" s="23"/>
      <c r="AF839" s="23"/>
      <c r="AG839" s="23"/>
      <c r="AH839" s="23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23"/>
      <c r="AD840" s="23"/>
      <c r="AE840" s="23"/>
      <c r="AF840" s="23"/>
      <c r="AG840" s="23"/>
      <c r="AH840" s="23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23"/>
      <c r="AD841" s="23"/>
      <c r="AE841" s="23"/>
      <c r="AF841" s="23"/>
      <c r="AG841" s="23"/>
      <c r="AH841" s="23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23"/>
      <c r="AD842" s="23"/>
      <c r="AE842" s="23"/>
      <c r="AF842" s="23"/>
      <c r="AG842" s="23"/>
      <c r="AH842" s="23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23"/>
      <c r="AD843" s="23"/>
      <c r="AE843" s="23"/>
      <c r="AF843" s="23"/>
      <c r="AG843" s="23"/>
      <c r="AH843" s="23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23"/>
      <c r="AD844" s="23"/>
      <c r="AE844" s="23"/>
      <c r="AF844" s="23"/>
      <c r="AG844" s="23"/>
      <c r="AH844" s="23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23"/>
      <c r="AD845" s="23"/>
      <c r="AE845" s="23"/>
      <c r="AF845" s="23"/>
      <c r="AG845" s="23"/>
      <c r="AH845" s="23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23"/>
      <c r="AD846" s="23"/>
      <c r="AE846" s="23"/>
      <c r="AF846" s="23"/>
      <c r="AG846" s="23"/>
      <c r="AH846" s="23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23"/>
      <c r="AD847" s="23"/>
      <c r="AE847" s="23"/>
      <c r="AF847" s="23"/>
      <c r="AG847" s="23"/>
      <c r="AH847" s="23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23"/>
      <c r="AD848" s="23"/>
      <c r="AE848" s="23"/>
      <c r="AF848" s="23"/>
      <c r="AG848" s="23"/>
      <c r="AH848" s="23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23"/>
      <c r="AD849" s="23"/>
      <c r="AE849" s="23"/>
      <c r="AF849" s="23"/>
      <c r="AG849" s="23"/>
      <c r="AH849" s="23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23"/>
      <c r="AD850" s="23"/>
      <c r="AE850" s="23"/>
      <c r="AF850" s="23"/>
      <c r="AG850" s="23"/>
      <c r="AH850" s="23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23"/>
      <c r="AD851" s="23"/>
      <c r="AE851" s="23"/>
      <c r="AF851" s="23"/>
      <c r="AG851" s="23"/>
      <c r="AH851" s="23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23"/>
      <c r="AD852" s="23"/>
      <c r="AE852" s="23"/>
      <c r="AF852" s="23"/>
      <c r="AG852" s="23"/>
      <c r="AH852" s="23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23"/>
      <c r="AD853" s="23"/>
      <c r="AE853" s="23"/>
      <c r="AF853" s="23"/>
      <c r="AG853" s="23"/>
      <c r="AH853" s="23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23"/>
      <c r="AD854" s="23"/>
      <c r="AE854" s="23"/>
      <c r="AF854" s="23"/>
      <c r="AG854" s="23"/>
      <c r="AH854" s="23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23"/>
      <c r="AD855" s="23"/>
      <c r="AE855" s="23"/>
      <c r="AF855" s="23"/>
      <c r="AG855" s="23"/>
      <c r="AH855" s="23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23"/>
      <c r="AD856" s="23"/>
      <c r="AE856" s="23"/>
      <c r="AF856" s="23"/>
      <c r="AG856" s="23"/>
      <c r="AH856" s="23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23"/>
      <c r="AD857" s="23"/>
      <c r="AE857" s="23"/>
      <c r="AF857" s="23"/>
      <c r="AG857" s="23"/>
      <c r="AH857" s="23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23"/>
      <c r="AD858" s="23"/>
      <c r="AE858" s="23"/>
      <c r="AF858" s="23"/>
      <c r="AG858" s="23"/>
      <c r="AH858" s="23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23"/>
      <c r="AD859" s="23"/>
      <c r="AE859" s="23"/>
      <c r="AF859" s="23"/>
      <c r="AG859" s="23"/>
      <c r="AH859" s="23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23"/>
      <c r="AD860" s="23"/>
      <c r="AE860" s="23"/>
      <c r="AF860" s="23"/>
      <c r="AG860" s="23"/>
      <c r="AH860" s="23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23"/>
      <c r="AD861" s="23"/>
      <c r="AE861" s="23"/>
      <c r="AF861" s="23"/>
      <c r="AG861" s="23"/>
      <c r="AH861" s="23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23"/>
      <c r="AD862" s="23"/>
      <c r="AE862" s="23"/>
      <c r="AF862" s="23"/>
      <c r="AG862" s="23"/>
      <c r="AH862" s="23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23"/>
      <c r="AD863" s="23"/>
      <c r="AE863" s="23"/>
      <c r="AF863" s="23"/>
      <c r="AG863" s="23"/>
      <c r="AH863" s="23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23"/>
      <c r="AD864" s="23"/>
      <c r="AE864" s="23"/>
      <c r="AF864" s="23"/>
      <c r="AG864" s="23"/>
      <c r="AH864" s="23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23"/>
      <c r="AD865" s="23"/>
      <c r="AE865" s="23"/>
      <c r="AF865" s="23"/>
      <c r="AG865" s="23"/>
      <c r="AH865" s="23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23"/>
      <c r="AD866" s="23"/>
      <c r="AE866" s="23"/>
      <c r="AF866" s="23"/>
      <c r="AG866" s="23"/>
      <c r="AH866" s="23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23"/>
      <c r="AD867" s="23"/>
      <c r="AE867" s="23"/>
      <c r="AF867" s="23"/>
      <c r="AG867" s="23"/>
      <c r="AH867" s="23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23"/>
      <c r="AD868" s="23"/>
      <c r="AE868" s="23"/>
      <c r="AF868" s="23"/>
      <c r="AG868" s="23"/>
      <c r="AH868" s="23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23"/>
      <c r="AD869" s="23"/>
      <c r="AE869" s="23"/>
      <c r="AF869" s="23"/>
      <c r="AG869" s="23"/>
      <c r="AH869" s="23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23"/>
      <c r="AD870" s="23"/>
      <c r="AE870" s="23"/>
      <c r="AF870" s="23"/>
      <c r="AG870" s="23"/>
      <c r="AH870" s="23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23"/>
      <c r="AD871" s="23"/>
      <c r="AE871" s="23"/>
      <c r="AF871" s="23"/>
      <c r="AG871" s="23"/>
      <c r="AH871" s="23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23"/>
      <c r="AD872" s="23"/>
      <c r="AE872" s="23"/>
      <c r="AF872" s="23"/>
      <c r="AG872" s="23"/>
      <c r="AH872" s="23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23"/>
      <c r="AD873" s="23"/>
      <c r="AE873" s="23"/>
      <c r="AF873" s="23"/>
      <c r="AG873" s="23"/>
      <c r="AH873" s="23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23"/>
      <c r="AD874" s="23"/>
      <c r="AE874" s="23"/>
      <c r="AF874" s="23"/>
      <c r="AG874" s="23"/>
      <c r="AH874" s="23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23"/>
      <c r="AD875" s="23"/>
      <c r="AE875" s="23"/>
      <c r="AF875" s="23"/>
      <c r="AG875" s="23"/>
      <c r="AH875" s="23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23"/>
      <c r="AD876" s="23"/>
      <c r="AE876" s="23"/>
      <c r="AF876" s="23"/>
      <c r="AG876" s="23"/>
      <c r="AH876" s="23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23"/>
      <c r="AD877" s="23"/>
      <c r="AE877" s="23"/>
      <c r="AF877" s="23"/>
      <c r="AG877" s="23"/>
      <c r="AH877" s="23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23"/>
      <c r="AD878" s="23"/>
      <c r="AE878" s="23"/>
      <c r="AF878" s="23"/>
      <c r="AG878" s="23"/>
      <c r="AH878" s="23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23"/>
      <c r="AD879" s="23"/>
      <c r="AE879" s="23"/>
      <c r="AF879" s="23"/>
      <c r="AG879" s="23"/>
      <c r="AH879" s="23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23"/>
      <c r="AD880" s="23"/>
      <c r="AE880" s="23"/>
      <c r="AF880" s="23"/>
      <c r="AG880" s="23"/>
      <c r="AH880" s="23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23"/>
      <c r="AD881" s="23"/>
      <c r="AE881" s="23"/>
      <c r="AF881" s="23"/>
      <c r="AG881" s="23"/>
      <c r="AH881" s="23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23"/>
      <c r="AD882" s="23"/>
      <c r="AE882" s="23"/>
      <c r="AF882" s="23"/>
      <c r="AG882" s="23"/>
      <c r="AH882" s="23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23"/>
      <c r="AD883" s="23"/>
      <c r="AE883" s="23"/>
      <c r="AF883" s="23"/>
      <c r="AG883" s="23"/>
      <c r="AH883" s="23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23"/>
      <c r="AD884" s="23"/>
      <c r="AE884" s="23"/>
      <c r="AF884" s="23"/>
      <c r="AG884" s="23"/>
      <c r="AH884" s="23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23"/>
      <c r="AD885" s="23"/>
      <c r="AE885" s="23"/>
      <c r="AF885" s="23"/>
      <c r="AG885" s="23"/>
      <c r="AH885" s="23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23"/>
      <c r="AD886" s="23"/>
      <c r="AE886" s="23"/>
      <c r="AF886" s="23"/>
      <c r="AG886" s="23"/>
      <c r="AH886" s="23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23"/>
      <c r="AD887" s="23"/>
      <c r="AE887" s="23"/>
      <c r="AF887" s="23"/>
      <c r="AG887" s="23"/>
      <c r="AH887" s="23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23"/>
      <c r="AD888" s="23"/>
      <c r="AE888" s="23"/>
      <c r="AF888" s="23"/>
      <c r="AG888" s="23"/>
      <c r="AH888" s="23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23"/>
      <c r="AD889" s="23"/>
      <c r="AE889" s="23"/>
      <c r="AF889" s="23"/>
      <c r="AG889" s="23"/>
      <c r="AH889" s="23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23"/>
      <c r="AD890" s="23"/>
      <c r="AE890" s="23"/>
      <c r="AF890" s="23"/>
      <c r="AG890" s="23"/>
      <c r="AH890" s="23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23"/>
      <c r="AD891" s="23"/>
      <c r="AE891" s="23"/>
      <c r="AF891" s="23"/>
      <c r="AG891" s="23"/>
      <c r="AH891" s="23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23"/>
      <c r="AD892" s="23"/>
      <c r="AE892" s="23"/>
      <c r="AF892" s="23"/>
      <c r="AG892" s="23"/>
      <c r="AH892" s="23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23"/>
      <c r="AD893" s="23"/>
      <c r="AE893" s="23"/>
      <c r="AF893" s="23"/>
      <c r="AG893" s="23"/>
      <c r="AH893" s="23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23"/>
      <c r="AD894" s="23"/>
      <c r="AE894" s="23"/>
      <c r="AF894" s="23"/>
      <c r="AG894" s="23"/>
      <c r="AH894" s="23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23"/>
      <c r="AD895" s="23"/>
      <c r="AE895" s="23"/>
      <c r="AF895" s="23"/>
      <c r="AG895" s="23"/>
      <c r="AH895" s="23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23"/>
      <c r="AD896" s="23"/>
      <c r="AE896" s="23"/>
      <c r="AF896" s="23"/>
      <c r="AG896" s="23"/>
      <c r="AH896" s="23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23"/>
      <c r="AD897" s="23"/>
      <c r="AE897" s="23"/>
      <c r="AF897" s="23"/>
      <c r="AG897" s="23"/>
      <c r="AH897" s="23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23"/>
      <c r="AD898" s="23"/>
      <c r="AE898" s="23"/>
      <c r="AF898" s="23"/>
      <c r="AG898" s="23"/>
      <c r="AH898" s="23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23"/>
      <c r="AD899" s="23"/>
      <c r="AE899" s="23"/>
      <c r="AF899" s="23"/>
      <c r="AG899" s="23"/>
      <c r="AH899" s="23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23"/>
      <c r="AD900" s="23"/>
      <c r="AE900" s="23"/>
      <c r="AF900" s="23"/>
      <c r="AG900" s="23"/>
      <c r="AH900" s="23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23"/>
      <c r="AD901" s="23"/>
      <c r="AE901" s="23"/>
      <c r="AF901" s="23"/>
      <c r="AG901" s="23"/>
      <c r="AH901" s="23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23"/>
      <c r="AD902" s="23"/>
      <c r="AE902" s="23"/>
      <c r="AF902" s="23"/>
      <c r="AG902" s="23"/>
      <c r="AH902" s="23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23"/>
      <c r="AD903" s="23"/>
      <c r="AE903" s="23"/>
      <c r="AF903" s="23"/>
      <c r="AG903" s="23"/>
      <c r="AH903" s="23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23"/>
      <c r="AD904" s="23"/>
      <c r="AE904" s="23"/>
      <c r="AF904" s="23"/>
      <c r="AG904" s="23"/>
      <c r="AH904" s="23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23"/>
      <c r="AD905" s="23"/>
      <c r="AE905" s="23"/>
      <c r="AF905" s="23"/>
      <c r="AG905" s="23"/>
      <c r="AH905" s="23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23"/>
      <c r="AD906" s="23"/>
      <c r="AE906" s="23"/>
      <c r="AF906" s="23"/>
      <c r="AG906" s="23"/>
      <c r="AH906" s="23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23"/>
      <c r="AD907" s="23"/>
      <c r="AE907" s="23"/>
      <c r="AF907" s="23"/>
      <c r="AG907" s="23"/>
      <c r="AH907" s="23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23"/>
      <c r="AD908" s="23"/>
      <c r="AE908" s="23"/>
      <c r="AF908" s="23"/>
      <c r="AG908" s="23"/>
      <c r="AH908" s="23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23"/>
      <c r="AD909" s="23"/>
      <c r="AE909" s="23"/>
      <c r="AF909" s="23"/>
      <c r="AG909" s="23"/>
      <c r="AH909" s="23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23"/>
      <c r="AD910" s="23"/>
      <c r="AE910" s="23"/>
      <c r="AF910" s="23"/>
      <c r="AG910" s="23"/>
      <c r="AH910" s="23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23"/>
      <c r="AD911" s="23"/>
      <c r="AE911" s="23"/>
      <c r="AF911" s="23"/>
      <c r="AG911" s="23"/>
      <c r="AH911" s="23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23"/>
      <c r="AD912" s="23"/>
      <c r="AE912" s="23"/>
      <c r="AF912" s="23"/>
      <c r="AG912" s="23"/>
      <c r="AH912" s="23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23"/>
      <c r="AD913" s="23"/>
      <c r="AE913" s="23"/>
      <c r="AF913" s="23"/>
      <c r="AG913" s="23"/>
      <c r="AH913" s="23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23"/>
      <c r="AD914" s="23"/>
      <c r="AE914" s="23"/>
      <c r="AF914" s="23"/>
      <c r="AG914" s="23"/>
      <c r="AH914" s="23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23"/>
      <c r="AD915" s="23"/>
      <c r="AE915" s="23"/>
      <c r="AF915" s="23"/>
      <c r="AG915" s="23"/>
      <c r="AH915" s="23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23"/>
      <c r="AD916" s="23"/>
      <c r="AE916" s="23"/>
      <c r="AF916" s="23"/>
      <c r="AG916" s="23"/>
      <c r="AH916" s="23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23"/>
      <c r="AD917" s="23"/>
      <c r="AE917" s="23"/>
      <c r="AF917" s="23"/>
      <c r="AG917" s="23"/>
      <c r="AH917" s="23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23"/>
      <c r="AD918" s="23"/>
      <c r="AE918" s="23"/>
      <c r="AF918" s="23"/>
      <c r="AG918" s="23"/>
      <c r="AH918" s="23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23"/>
      <c r="AD919" s="23"/>
      <c r="AE919" s="23"/>
      <c r="AF919" s="23"/>
      <c r="AG919" s="23"/>
      <c r="AH919" s="23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23"/>
      <c r="AD920" s="23"/>
      <c r="AE920" s="23"/>
      <c r="AF920" s="23"/>
      <c r="AG920" s="23"/>
      <c r="AH920" s="23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23"/>
      <c r="AD921" s="23"/>
      <c r="AE921" s="23"/>
      <c r="AF921" s="23"/>
      <c r="AG921" s="23"/>
      <c r="AH921" s="23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23"/>
      <c r="AD922" s="23"/>
      <c r="AE922" s="23"/>
      <c r="AF922" s="23"/>
      <c r="AG922" s="23"/>
      <c r="AH922" s="23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23"/>
      <c r="AD923" s="23"/>
      <c r="AE923" s="23"/>
      <c r="AF923" s="23"/>
      <c r="AG923" s="23"/>
      <c r="AH923" s="23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23"/>
      <c r="AD924" s="23"/>
      <c r="AE924" s="23"/>
      <c r="AF924" s="23"/>
      <c r="AG924" s="23"/>
      <c r="AH924" s="23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23"/>
      <c r="AD925" s="23"/>
      <c r="AE925" s="23"/>
      <c r="AF925" s="23"/>
      <c r="AG925" s="23"/>
      <c r="AH925" s="23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23"/>
      <c r="AD926" s="23"/>
      <c r="AE926" s="23"/>
      <c r="AF926" s="23"/>
      <c r="AG926" s="23"/>
      <c r="AH926" s="23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23"/>
      <c r="AD927" s="23"/>
      <c r="AE927" s="23"/>
      <c r="AF927" s="23"/>
      <c r="AG927" s="23"/>
      <c r="AH927" s="23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23"/>
      <c r="AD928" s="23"/>
      <c r="AE928" s="23"/>
      <c r="AF928" s="23"/>
      <c r="AG928" s="23"/>
      <c r="AH928" s="23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23"/>
      <c r="AD929" s="23"/>
      <c r="AE929" s="23"/>
      <c r="AF929" s="23"/>
      <c r="AG929" s="23"/>
      <c r="AH929" s="23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23"/>
      <c r="AD930" s="23"/>
      <c r="AE930" s="23"/>
      <c r="AF930" s="23"/>
      <c r="AG930" s="23"/>
      <c r="AH930" s="23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23"/>
      <c r="AD931" s="23"/>
      <c r="AE931" s="23"/>
      <c r="AF931" s="23"/>
      <c r="AG931" s="23"/>
      <c r="AH931" s="23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23"/>
      <c r="AD932" s="23"/>
      <c r="AE932" s="23"/>
      <c r="AF932" s="23"/>
      <c r="AG932" s="23"/>
      <c r="AH932" s="23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23"/>
      <c r="AD933" s="23"/>
      <c r="AE933" s="23"/>
      <c r="AF933" s="23"/>
      <c r="AG933" s="23"/>
      <c r="AH933" s="23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23"/>
      <c r="AD934" s="23"/>
      <c r="AE934" s="23"/>
      <c r="AF934" s="23"/>
      <c r="AG934" s="23"/>
      <c r="AH934" s="23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23"/>
      <c r="AD935" s="23"/>
      <c r="AE935" s="23"/>
      <c r="AF935" s="23"/>
      <c r="AG935" s="23"/>
      <c r="AH935" s="23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23"/>
      <c r="AD936" s="23"/>
      <c r="AE936" s="23"/>
      <c r="AF936" s="23"/>
      <c r="AG936" s="23"/>
      <c r="AH936" s="23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23"/>
      <c r="AD937" s="23"/>
      <c r="AE937" s="23"/>
      <c r="AF937" s="23"/>
      <c r="AG937" s="23"/>
      <c r="AH937" s="23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23"/>
      <c r="AD938" s="23"/>
      <c r="AE938" s="23"/>
      <c r="AF938" s="23"/>
      <c r="AG938" s="23"/>
      <c r="AH938" s="23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23"/>
      <c r="AD939" s="23"/>
      <c r="AE939" s="23"/>
      <c r="AF939" s="23"/>
      <c r="AG939" s="23"/>
      <c r="AH939" s="23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23"/>
      <c r="AD940" s="23"/>
      <c r="AE940" s="23"/>
      <c r="AF940" s="23"/>
      <c r="AG940" s="23"/>
      <c r="AH940" s="23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23"/>
      <c r="AD941" s="23"/>
      <c r="AE941" s="23"/>
      <c r="AF941" s="23"/>
      <c r="AG941" s="23"/>
      <c r="AH941" s="23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23"/>
      <c r="AD942" s="23"/>
      <c r="AE942" s="23"/>
      <c r="AF942" s="23"/>
      <c r="AG942" s="23"/>
      <c r="AH942" s="23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23"/>
      <c r="AD943" s="23"/>
      <c r="AE943" s="23"/>
      <c r="AF943" s="23"/>
      <c r="AG943" s="23"/>
      <c r="AH943" s="23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23"/>
      <c r="AD944" s="23"/>
      <c r="AE944" s="23"/>
      <c r="AF944" s="23"/>
      <c r="AG944" s="23"/>
      <c r="AH944" s="23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23"/>
      <c r="AD945" s="23"/>
      <c r="AE945" s="23"/>
      <c r="AF945" s="23"/>
      <c r="AG945" s="23"/>
      <c r="AH945" s="23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23"/>
      <c r="AD946" s="23"/>
      <c r="AE946" s="23"/>
      <c r="AF946" s="23"/>
      <c r="AG946" s="23"/>
      <c r="AH946" s="23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23"/>
      <c r="AD947" s="23"/>
      <c r="AE947" s="23"/>
      <c r="AF947" s="23"/>
      <c r="AG947" s="23"/>
      <c r="AH947" s="23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23"/>
      <c r="AD948" s="23"/>
      <c r="AE948" s="23"/>
      <c r="AF948" s="23"/>
      <c r="AG948" s="23"/>
      <c r="AH948" s="23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23"/>
      <c r="AD949" s="23"/>
      <c r="AE949" s="23"/>
      <c r="AF949" s="23"/>
      <c r="AG949" s="23"/>
      <c r="AH949" s="23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23"/>
      <c r="AD950" s="23"/>
      <c r="AE950" s="23"/>
      <c r="AF950" s="23"/>
      <c r="AG950" s="23"/>
      <c r="AH950" s="23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23"/>
      <c r="AD951" s="23"/>
      <c r="AE951" s="23"/>
      <c r="AF951" s="23"/>
      <c r="AG951" s="23"/>
      <c r="AH951" s="23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23"/>
      <c r="AD952" s="23"/>
      <c r="AE952" s="23"/>
      <c r="AF952" s="23"/>
      <c r="AG952" s="23"/>
      <c r="AH952" s="23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23"/>
      <c r="AD953" s="23"/>
      <c r="AE953" s="23"/>
      <c r="AF953" s="23"/>
      <c r="AG953" s="23"/>
      <c r="AH953" s="23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23"/>
      <c r="AD954" s="23"/>
      <c r="AE954" s="23"/>
      <c r="AF954" s="23"/>
      <c r="AG954" s="23"/>
      <c r="AH954" s="23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23"/>
      <c r="AD955" s="23"/>
      <c r="AE955" s="23"/>
      <c r="AF955" s="23"/>
      <c r="AG955" s="23"/>
      <c r="AH955" s="23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23"/>
      <c r="AD956" s="23"/>
      <c r="AE956" s="23"/>
      <c r="AF956" s="23"/>
      <c r="AG956" s="23"/>
      <c r="AH956" s="23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23"/>
      <c r="AD957" s="23"/>
      <c r="AE957" s="23"/>
      <c r="AF957" s="23"/>
      <c r="AG957" s="23"/>
      <c r="AH957" s="23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23"/>
      <c r="AD958" s="23"/>
      <c r="AE958" s="23"/>
      <c r="AF958" s="23"/>
      <c r="AG958" s="23"/>
      <c r="AH958" s="23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23"/>
      <c r="AD959" s="23"/>
      <c r="AE959" s="23"/>
      <c r="AF959" s="23"/>
      <c r="AG959" s="23"/>
      <c r="AH959" s="23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23"/>
      <c r="AD960" s="23"/>
      <c r="AE960" s="23"/>
      <c r="AF960" s="23"/>
      <c r="AG960" s="23"/>
      <c r="AH960" s="23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23"/>
      <c r="AD961" s="23"/>
      <c r="AE961" s="23"/>
      <c r="AF961" s="23"/>
      <c r="AG961" s="23"/>
      <c r="AH961" s="23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23"/>
      <c r="AD962" s="23"/>
      <c r="AE962" s="23"/>
      <c r="AF962" s="23"/>
      <c r="AG962" s="23"/>
      <c r="AH962" s="23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23"/>
      <c r="AD963" s="23"/>
      <c r="AE963" s="23"/>
      <c r="AF963" s="23"/>
      <c r="AG963" s="23"/>
      <c r="AH963" s="23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23"/>
      <c r="AD964" s="23"/>
      <c r="AE964" s="23"/>
      <c r="AF964" s="23"/>
      <c r="AG964" s="23"/>
      <c r="AH964" s="23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23"/>
      <c r="AD965" s="23"/>
      <c r="AE965" s="23"/>
      <c r="AF965" s="23"/>
      <c r="AG965" s="23"/>
      <c r="AH965" s="23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23"/>
      <c r="AD966" s="23"/>
      <c r="AE966" s="23"/>
      <c r="AF966" s="23"/>
      <c r="AG966" s="23"/>
      <c r="AH966" s="23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23"/>
      <c r="AD967" s="23"/>
      <c r="AE967" s="23"/>
      <c r="AF967" s="23"/>
      <c r="AG967" s="23"/>
      <c r="AH967" s="23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23"/>
      <c r="AD968" s="23"/>
      <c r="AE968" s="23"/>
      <c r="AF968" s="23"/>
      <c r="AG968" s="23"/>
      <c r="AH968" s="23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23"/>
      <c r="AD969" s="23"/>
      <c r="AE969" s="23"/>
      <c r="AF969" s="23"/>
      <c r="AG969" s="23"/>
      <c r="AH969" s="23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23"/>
      <c r="AD970" s="23"/>
      <c r="AE970" s="23"/>
      <c r="AF970" s="23"/>
      <c r="AG970" s="23"/>
      <c r="AH970" s="23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23"/>
      <c r="AD971" s="23"/>
      <c r="AE971" s="23"/>
      <c r="AF971" s="23"/>
      <c r="AG971" s="23"/>
      <c r="AH971" s="23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23"/>
      <c r="AD972" s="23"/>
      <c r="AE972" s="23"/>
      <c r="AF972" s="23"/>
      <c r="AG972" s="23"/>
      <c r="AH972" s="23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23"/>
      <c r="AD973" s="23"/>
      <c r="AE973" s="23"/>
      <c r="AF973" s="23"/>
      <c r="AG973" s="23"/>
      <c r="AH973" s="23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23"/>
      <c r="AD974" s="23"/>
      <c r="AE974" s="23"/>
      <c r="AF974" s="23"/>
      <c r="AG974" s="23"/>
      <c r="AH974" s="23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23"/>
      <c r="AD975" s="23"/>
      <c r="AE975" s="23"/>
      <c r="AF975" s="23"/>
      <c r="AG975" s="23"/>
      <c r="AH975" s="23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23"/>
      <c r="AD976" s="23"/>
      <c r="AE976" s="23"/>
      <c r="AF976" s="23"/>
      <c r="AG976" s="23"/>
      <c r="AH976" s="23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23"/>
      <c r="AD977" s="23"/>
      <c r="AE977" s="23"/>
      <c r="AF977" s="23"/>
      <c r="AG977" s="23"/>
      <c r="AH977" s="23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23"/>
      <c r="AD978" s="23"/>
      <c r="AE978" s="23"/>
      <c r="AF978" s="23"/>
      <c r="AG978" s="23"/>
      <c r="AH978" s="23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23"/>
      <c r="AD979" s="23"/>
      <c r="AE979" s="23"/>
      <c r="AF979" s="23"/>
      <c r="AG979" s="23"/>
      <c r="AH979" s="23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23"/>
      <c r="AD980" s="23"/>
      <c r="AE980" s="23"/>
      <c r="AF980" s="23"/>
      <c r="AG980" s="23"/>
      <c r="AH980" s="23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23"/>
      <c r="AD981" s="23"/>
      <c r="AE981" s="23"/>
      <c r="AF981" s="23"/>
      <c r="AG981" s="23"/>
      <c r="AH981" s="23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23"/>
      <c r="AD982" s="23"/>
      <c r="AE982" s="23"/>
      <c r="AF982" s="23"/>
      <c r="AG982" s="23"/>
      <c r="AH982" s="23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23"/>
      <c r="AD983" s="23"/>
      <c r="AE983" s="23"/>
      <c r="AF983" s="23"/>
      <c r="AG983" s="23"/>
      <c r="AH983" s="23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23"/>
      <c r="AD984" s="23"/>
      <c r="AE984" s="23"/>
      <c r="AF984" s="23"/>
      <c r="AG984" s="23"/>
      <c r="AH984" s="23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23"/>
      <c r="AD985" s="23"/>
      <c r="AE985" s="23"/>
      <c r="AF985" s="23"/>
      <c r="AG985" s="23"/>
      <c r="AH985" s="23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23"/>
      <c r="AD986" s="23"/>
      <c r="AE986" s="23"/>
      <c r="AF986" s="23"/>
      <c r="AG986" s="23"/>
      <c r="AH986" s="23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23"/>
      <c r="AD987" s="23"/>
      <c r="AE987" s="23"/>
      <c r="AF987" s="23"/>
      <c r="AG987" s="23"/>
      <c r="AH987" s="23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23"/>
      <c r="AD988" s="23"/>
      <c r="AE988" s="23"/>
      <c r="AF988" s="23"/>
      <c r="AG988" s="23"/>
      <c r="AH988" s="23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23"/>
      <c r="AD989" s="23"/>
      <c r="AE989" s="23"/>
      <c r="AF989" s="23"/>
      <c r="AG989" s="23"/>
      <c r="AH989" s="23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23"/>
      <c r="AD990" s="23"/>
      <c r="AE990" s="23"/>
      <c r="AF990" s="23"/>
      <c r="AG990" s="23"/>
      <c r="AH990" s="23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23"/>
      <c r="AD991" s="23"/>
      <c r="AE991" s="23"/>
      <c r="AF991" s="23"/>
      <c r="AG991" s="23"/>
      <c r="AH991" s="23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23"/>
      <c r="AD992" s="23"/>
      <c r="AE992" s="23"/>
      <c r="AF992" s="23"/>
      <c r="AG992" s="23"/>
      <c r="AH992" s="23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23"/>
      <c r="AD993" s="23"/>
      <c r="AE993" s="23"/>
      <c r="AF993" s="23"/>
      <c r="AG993" s="23"/>
      <c r="AH993" s="23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23"/>
      <c r="AD994" s="23"/>
      <c r="AE994" s="23"/>
      <c r="AF994" s="23"/>
      <c r="AG994" s="23"/>
      <c r="AH994" s="23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23"/>
      <c r="AD995" s="23"/>
      <c r="AE995" s="23"/>
      <c r="AF995" s="23"/>
      <c r="AG995" s="23"/>
      <c r="AH995" s="23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23"/>
      <c r="AD996" s="23"/>
      <c r="AE996" s="23"/>
      <c r="AF996" s="23"/>
      <c r="AG996" s="23"/>
      <c r="AH996" s="23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23"/>
      <c r="AD997" s="23"/>
      <c r="AE997" s="23"/>
      <c r="AF997" s="23"/>
      <c r="AG997" s="23"/>
      <c r="AH997" s="23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23"/>
      <c r="AD998" s="23"/>
      <c r="AE998" s="23"/>
      <c r="AF998" s="23"/>
      <c r="AG998" s="23"/>
      <c r="AH998" s="23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23"/>
      <c r="AD999" s="23"/>
      <c r="AE999" s="23"/>
      <c r="AF999" s="23"/>
      <c r="AG999" s="23"/>
      <c r="AH999" s="23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23"/>
      <c r="AD1000" s="23"/>
      <c r="AE1000" s="23"/>
      <c r="AF1000" s="23"/>
      <c r="AG1000" s="23"/>
      <c r="AH1000" s="2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33"/>
    <col customWidth="1" min="2" max="7" width="12.78"/>
    <col customWidth="1" min="8" max="15" width="11.67"/>
    <col customWidth="1" min="16" max="28" width="10.78"/>
  </cols>
  <sheetData>
    <row r="1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5" t="s">
        <v>188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6" t="s">
        <v>186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27.75" customHeight="1">
      <c r="A4" s="5" t="s">
        <v>189</v>
      </c>
      <c r="B4" s="28">
        <v>0.05541192094392521</v>
      </c>
      <c r="C4" s="28">
        <v>0.05541192094392521</v>
      </c>
      <c r="D4" s="28">
        <v>0.05541192094392521</v>
      </c>
      <c r="E4" s="28">
        <v>0.05541192094392521</v>
      </c>
      <c r="F4" s="28">
        <v>0.05541192094392521</v>
      </c>
      <c r="G4" s="28">
        <v>0.05541192094392521</v>
      </c>
      <c r="H4" s="28">
        <v>0.05541192094392521</v>
      </c>
      <c r="I4" s="28">
        <v>0.05541192094392521</v>
      </c>
      <c r="J4" s="28">
        <v>0.05541192094392521</v>
      </c>
      <c r="K4" s="28">
        <v>0.05541192094392521</v>
      </c>
      <c r="L4" s="28">
        <v>0.05541192094392521</v>
      </c>
      <c r="M4" s="28">
        <v>0.05541192094392521</v>
      </c>
      <c r="N4" s="28">
        <v>0.05541192094392521</v>
      </c>
      <c r="O4" s="28">
        <v>0.05541192094392521</v>
      </c>
      <c r="P4" s="28">
        <v>0.05541192094392521</v>
      </c>
      <c r="Q4" s="28">
        <v>0.05541192094392521</v>
      </c>
      <c r="R4" s="28">
        <v>0.05541192094392521</v>
      </c>
      <c r="S4" s="28">
        <v>0.05541192094392521</v>
      </c>
      <c r="T4" s="28">
        <v>0.05541192094392521</v>
      </c>
      <c r="U4" s="28">
        <v>0.05541192094392521</v>
      </c>
      <c r="V4" s="28">
        <v>0.05541192094392521</v>
      </c>
      <c r="W4" s="28">
        <v>0.05541192094392521</v>
      </c>
      <c r="X4" s="28">
        <v>0.05541192094392521</v>
      </c>
      <c r="Y4" s="28">
        <v>0.05541192094392521</v>
      </c>
      <c r="Z4" s="28">
        <v>0.05541192094392521</v>
      </c>
      <c r="AA4" s="28">
        <v>0.05541192094392521</v>
      </c>
      <c r="AB4" s="28">
        <v>0.05541192094392521</v>
      </c>
    </row>
    <row r="5">
      <c r="A5" s="7" t="s">
        <v>126</v>
      </c>
      <c r="B5" s="7">
        <v>2024.0</v>
      </c>
      <c r="C5" s="7">
        <v>2025.0</v>
      </c>
      <c r="D5" s="7">
        <v>2026.0</v>
      </c>
      <c r="E5" s="7">
        <v>2027.0</v>
      </c>
      <c r="F5" s="7">
        <v>2028.0</v>
      </c>
      <c r="G5" s="7">
        <v>2029.0</v>
      </c>
      <c r="H5" s="7">
        <v>2030.0</v>
      </c>
      <c r="I5" s="7">
        <v>2031.0</v>
      </c>
      <c r="J5" s="7">
        <v>2032.0</v>
      </c>
      <c r="K5" s="7">
        <v>2033.0</v>
      </c>
      <c r="L5" s="7">
        <v>2034.0</v>
      </c>
      <c r="M5" s="7">
        <v>2035.0</v>
      </c>
      <c r="N5" s="7">
        <v>2036.0</v>
      </c>
      <c r="O5" s="7">
        <v>2037.0</v>
      </c>
      <c r="P5" s="7">
        <v>2038.0</v>
      </c>
      <c r="Q5" s="7">
        <v>2039.0</v>
      </c>
      <c r="R5" s="7">
        <v>2040.0</v>
      </c>
      <c r="S5" s="7">
        <v>2041.0</v>
      </c>
      <c r="T5" s="7">
        <v>2042.0</v>
      </c>
      <c r="U5" s="7">
        <v>2043.0</v>
      </c>
      <c r="V5" s="7">
        <v>2044.0</v>
      </c>
      <c r="W5" s="7">
        <v>2045.0</v>
      </c>
      <c r="X5" s="7">
        <v>2046.0</v>
      </c>
      <c r="Y5" s="7">
        <v>2047.0</v>
      </c>
      <c r="Z5" s="7">
        <v>2048.0</v>
      </c>
      <c r="AA5" s="7">
        <v>2049.0</v>
      </c>
      <c r="AB5" s="7">
        <v>2050.0</v>
      </c>
    </row>
    <row r="6">
      <c r="A6" s="5" t="s">
        <v>187</v>
      </c>
      <c r="B6" s="8">
        <f t="shared" ref="B6:AB6" si="1">SUM(B7:B57)</f>
        <v>18773108.15</v>
      </c>
      <c r="C6" s="8" t="str">
        <f t="shared" si="1"/>
        <v>#REF!</v>
      </c>
      <c r="D6" s="8" t="str">
        <f t="shared" si="1"/>
        <v>#REF!</v>
      </c>
      <c r="E6" s="8" t="str">
        <f t="shared" si="1"/>
        <v>#REF!</v>
      </c>
      <c r="F6" s="8" t="str">
        <f t="shared" si="1"/>
        <v>#REF!</v>
      </c>
      <c r="G6" s="8" t="str">
        <f t="shared" si="1"/>
        <v>#REF!</v>
      </c>
      <c r="H6" s="8" t="str">
        <f t="shared" si="1"/>
        <v>#REF!</v>
      </c>
      <c r="I6" s="8" t="str">
        <f t="shared" si="1"/>
        <v>#REF!</v>
      </c>
      <c r="J6" s="8" t="str">
        <f t="shared" si="1"/>
        <v>#REF!</v>
      </c>
      <c r="K6" s="8" t="str">
        <f t="shared" si="1"/>
        <v>#REF!</v>
      </c>
      <c r="L6" s="8" t="str">
        <f t="shared" si="1"/>
        <v>#REF!</v>
      </c>
      <c r="M6" s="8" t="str">
        <f t="shared" si="1"/>
        <v>#REF!</v>
      </c>
      <c r="N6" s="8" t="str">
        <f t="shared" si="1"/>
        <v>#REF!</v>
      </c>
      <c r="O6" s="8" t="str">
        <f t="shared" si="1"/>
        <v>#REF!</v>
      </c>
      <c r="P6" s="8" t="str">
        <f t="shared" si="1"/>
        <v>#REF!</v>
      </c>
      <c r="Q6" s="8" t="str">
        <f t="shared" si="1"/>
        <v>#REF!</v>
      </c>
      <c r="R6" s="8" t="str">
        <f t="shared" si="1"/>
        <v>#REF!</v>
      </c>
      <c r="S6" s="8" t="str">
        <f t="shared" si="1"/>
        <v>#REF!</v>
      </c>
      <c r="T6" s="8" t="str">
        <f t="shared" si="1"/>
        <v>#REF!</v>
      </c>
      <c r="U6" s="8" t="str">
        <f t="shared" si="1"/>
        <v>#REF!</v>
      </c>
      <c r="V6" s="8" t="str">
        <f t="shared" si="1"/>
        <v>#REF!</v>
      </c>
      <c r="W6" s="8" t="str">
        <f t="shared" si="1"/>
        <v>#REF!</v>
      </c>
      <c r="X6" s="8" t="str">
        <f t="shared" si="1"/>
        <v>#REF!</v>
      </c>
      <c r="Y6" s="8" t="str">
        <f t="shared" si="1"/>
        <v>#REF!</v>
      </c>
      <c r="Z6" s="8" t="str">
        <f t="shared" si="1"/>
        <v>#REF!</v>
      </c>
      <c r="AA6" s="8" t="str">
        <f t="shared" si="1"/>
        <v>#REF!</v>
      </c>
      <c r="AB6" s="8" t="str">
        <f t="shared" si="1"/>
        <v>#REF!</v>
      </c>
    </row>
    <row r="7">
      <c r="A7" s="5" t="s">
        <v>61</v>
      </c>
      <c r="B7" s="8">
        <f>B$4*SD3.2!B7</f>
        <v>532473.2772</v>
      </c>
      <c r="C7" s="8">
        <f>C$4*SD3.2!C7</f>
        <v>461304.5438</v>
      </c>
      <c r="D7" s="8">
        <f>D$4*SD3.2!D7</f>
        <v>446982.481</v>
      </c>
      <c r="E7" s="8">
        <f>E$4*SD3.2!E7</f>
        <v>426784.6629</v>
      </c>
      <c r="F7" s="8">
        <f>F$4*SD3.2!F7</f>
        <v>373653.5743</v>
      </c>
      <c r="G7" s="8">
        <f>G$4*SD3.2!G7</f>
        <v>323717.6631</v>
      </c>
      <c r="H7" s="8">
        <f>H$4*SD3.2!H7</f>
        <v>289856.2697</v>
      </c>
      <c r="I7" s="8">
        <f>I$4*SD3.2!I7</f>
        <v>289546.6983</v>
      </c>
      <c r="J7" s="8">
        <f>J$4*SD3.2!J7</f>
        <v>107763.6481</v>
      </c>
      <c r="K7" s="8">
        <f>K$4*SD3.2!K7</f>
        <v>109179.8517</v>
      </c>
      <c r="L7" s="8">
        <f>L$4*SD3.2!L7</f>
        <v>109047.0362</v>
      </c>
      <c r="M7" s="8">
        <f>M$4*SD3.2!M7</f>
        <v>108727.8235</v>
      </c>
      <c r="N7" s="8">
        <f>N$4*SD3.2!N7</f>
        <v>106700.8688</v>
      </c>
      <c r="O7" s="8">
        <f>O$4*SD3.2!O7</f>
        <v>100037.8149</v>
      </c>
      <c r="P7" s="8">
        <f>P$4*SD3.2!P7</f>
        <v>99908.84923</v>
      </c>
      <c r="Q7" s="8">
        <f>Q$4*SD3.2!Q7</f>
        <v>83380.22712</v>
      </c>
      <c r="R7" s="8">
        <f>R$4*SD3.2!R7</f>
        <v>83466.08554</v>
      </c>
      <c r="S7" s="8">
        <f>S$4*SD3.2!S7</f>
        <v>83547.87242</v>
      </c>
      <c r="T7" s="8">
        <f>T$4*SD3.2!T7</f>
        <v>83626.86431</v>
      </c>
      <c r="U7" s="8">
        <f>U$4*SD3.2!U7</f>
        <v>83703.92122</v>
      </c>
      <c r="V7" s="8">
        <f>V$4*SD3.2!V7</f>
        <v>75554.27841</v>
      </c>
      <c r="W7" s="8">
        <f>W$4*SD3.2!W7</f>
        <v>74605.82475</v>
      </c>
      <c r="X7" s="8">
        <f>X$4*SD3.2!X7</f>
        <v>0</v>
      </c>
      <c r="Y7" s="8">
        <f>Y$4*SD3.2!Y7</f>
        <v>0</v>
      </c>
      <c r="Z7" s="8">
        <f>Z$4*SD3.2!Z7</f>
        <v>0</v>
      </c>
      <c r="AA7" s="8">
        <f>AA$4*SD3.2!AA7</f>
        <v>0</v>
      </c>
      <c r="AB7" s="8">
        <f>AB$4*SD3.2!AB7</f>
        <v>0</v>
      </c>
    </row>
    <row r="8">
      <c r="A8" s="5" t="s">
        <v>131</v>
      </c>
      <c r="B8" s="8">
        <f>B$4*SD3.2!B8</f>
        <v>26641.27519</v>
      </c>
      <c r="C8" s="8">
        <f>C$4*SD3.2!C8</f>
        <v>0</v>
      </c>
      <c r="D8" s="8">
        <f>D$4*SD3.2!D8</f>
        <v>0</v>
      </c>
      <c r="E8" s="8">
        <f>E$4*SD3.2!E8</f>
        <v>0</v>
      </c>
      <c r="F8" s="8">
        <f>F$4*SD3.2!F8</f>
        <v>0</v>
      </c>
      <c r="G8" s="8">
        <f>G$4*SD3.2!G8</f>
        <v>0</v>
      </c>
      <c r="H8" s="8">
        <f>H$4*SD3.2!H8</f>
        <v>0</v>
      </c>
      <c r="I8" s="8">
        <f>I$4*SD3.2!I8</f>
        <v>0</v>
      </c>
      <c r="J8" s="8">
        <f>J$4*SD3.2!J8</f>
        <v>0</v>
      </c>
      <c r="K8" s="8">
        <f>K$4*SD3.2!K8</f>
        <v>0</v>
      </c>
      <c r="L8" s="8">
        <f>L$4*SD3.2!L8</f>
        <v>0</v>
      </c>
      <c r="M8" s="8">
        <f>M$4*SD3.2!M8</f>
        <v>0</v>
      </c>
      <c r="N8" s="8">
        <f>N$4*SD3.2!N8</f>
        <v>0</v>
      </c>
      <c r="O8" s="8">
        <f>O$4*SD3.2!O8</f>
        <v>0</v>
      </c>
      <c r="P8" s="8">
        <f>P$4*SD3.2!P8</f>
        <v>0</v>
      </c>
      <c r="Q8" s="8">
        <f>Q$4*SD3.2!Q8</f>
        <v>0</v>
      </c>
      <c r="R8" s="8">
        <f>R$4*SD3.2!R8</f>
        <v>0</v>
      </c>
      <c r="S8" s="8">
        <f>S$4*SD3.2!S8</f>
        <v>0</v>
      </c>
      <c r="T8" s="8">
        <f>T$4*SD3.2!T8</f>
        <v>0</v>
      </c>
      <c r="U8" s="8">
        <f>U$4*SD3.2!U8</f>
        <v>0</v>
      </c>
      <c r="V8" s="8">
        <f>V$4*SD3.2!V8</f>
        <v>0</v>
      </c>
      <c r="W8" s="8">
        <f>W$4*SD3.2!W8</f>
        <v>0</v>
      </c>
      <c r="X8" s="8">
        <f>X$4*SD3.2!X8</f>
        <v>0</v>
      </c>
      <c r="Y8" s="8">
        <f>Y$4*SD3.2!Y8</f>
        <v>0</v>
      </c>
      <c r="Z8" s="8">
        <f>Z$4*SD3.2!Z8</f>
        <v>0</v>
      </c>
      <c r="AA8" s="8">
        <f>AA$4*SD3.2!AA8</f>
        <v>0</v>
      </c>
      <c r="AB8" s="8">
        <f>AB$4*SD3.2!AB8</f>
        <v>0</v>
      </c>
    </row>
    <row r="9">
      <c r="A9" s="5" t="s">
        <v>67</v>
      </c>
      <c r="B9" s="8">
        <f>B$4*SD3.2!B9</f>
        <v>354532.2793</v>
      </c>
      <c r="C9" s="8">
        <f>C$4*SD3.2!C9</f>
        <v>460753.4891</v>
      </c>
      <c r="D9" s="8">
        <f>D$4*SD3.2!D9</f>
        <v>282820.132</v>
      </c>
      <c r="E9" s="8">
        <f>E$4*SD3.2!E9</f>
        <v>213540.4914</v>
      </c>
      <c r="F9" s="8">
        <f>F$4*SD3.2!F9</f>
        <v>264870.3074</v>
      </c>
      <c r="G9" s="8">
        <f>G$4*SD3.2!G9</f>
        <v>254722.612</v>
      </c>
      <c r="H9" s="8">
        <f>H$4*SD3.2!H9</f>
        <v>202041.5996</v>
      </c>
      <c r="I9" s="8">
        <f>I$4*SD3.2!I9</f>
        <v>164239.7413</v>
      </c>
      <c r="J9" s="8">
        <f>J$4*SD3.2!J9</f>
        <v>0</v>
      </c>
      <c r="K9" s="8">
        <f>K$4*SD3.2!K9</f>
        <v>0</v>
      </c>
      <c r="L9" s="8">
        <f>L$4*SD3.2!L9</f>
        <v>0</v>
      </c>
      <c r="M9" s="8">
        <f>M$4*SD3.2!M9</f>
        <v>0</v>
      </c>
      <c r="N9" s="8">
        <f>N$4*SD3.2!N9</f>
        <v>0</v>
      </c>
      <c r="O9" s="8">
        <f>O$4*SD3.2!O9</f>
        <v>0</v>
      </c>
      <c r="P9" s="8">
        <f>P$4*SD3.2!P9</f>
        <v>0</v>
      </c>
      <c r="Q9" s="8">
        <f>Q$4*SD3.2!Q9</f>
        <v>0</v>
      </c>
      <c r="R9" s="8">
        <f>R$4*SD3.2!R9</f>
        <v>0</v>
      </c>
      <c r="S9" s="8">
        <f>S$4*SD3.2!S9</f>
        <v>0</v>
      </c>
      <c r="T9" s="8">
        <f>T$4*SD3.2!T9</f>
        <v>0</v>
      </c>
      <c r="U9" s="8">
        <f>U$4*SD3.2!U9</f>
        <v>0</v>
      </c>
      <c r="V9" s="8">
        <f>V$4*SD3.2!V9</f>
        <v>0</v>
      </c>
      <c r="W9" s="8">
        <f>W$4*SD3.2!W9</f>
        <v>0</v>
      </c>
      <c r="X9" s="8">
        <f>X$4*SD3.2!X9</f>
        <v>0</v>
      </c>
      <c r="Y9" s="8">
        <f>Y$4*SD3.2!Y9</f>
        <v>0</v>
      </c>
      <c r="Z9" s="8">
        <f>Z$4*SD3.2!Z9</f>
        <v>0</v>
      </c>
      <c r="AA9" s="8">
        <f>AA$4*SD3.2!AA9</f>
        <v>0</v>
      </c>
      <c r="AB9" s="8">
        <f>AB$4*SD3.2!AB9</f>
        <v>0</v>
      </c>
    </row>
    <row r="10">
      <c r="A10" s="5" t="s">
        <v>134</v>
      </c>
      <c r="B10" s="8">
        <f>B$4*SD3.2!B10</f>
        <v>490158.2101</v>
      </c>
      <c r="C10" s="8">
        <f>C$4*SD3.2!C10</f>
        <v>398549.9335</v>
      </c>
      <c r="D10" s="8">
        <f>D$4*SD3.2!D10</f>
        <v>480192.9652</v>
      </c>
      <c r="E10" s="8">
        <f>E$4*SD3.2!E10</f>
        <v>168320.0716</v>
      </c>
      <c r="F10" s="8">
        <f>F$4*SD3.2!F10</f>
        <v>7421.827316</v>
      </c>
      <c r="G10" s="8">
        <f>G$4*SD3.2!G10</f>
        <v>7430.321786</v>
      </c>
      <c r="H10" s="8">
        <f>H$4*SD3.2!H10</f>
        <v>78690.72856</v>
      </c>
      <c r="I10" s="8">
        <f>I$4*SD3.2!I10</f>
        <v>72245.90631</v>
      </c>
      <c r="J10" s="8">
        <f>J$4*SD3.2!J10</f>
        <v>98.45078628</v>
      </c>
      <c r="K10" s="8">
        <f>K$4*SD3.2!K10</f>
        <v>98.45078628</v>
      </c>
      <c r="L10" s="8">
        <f>L$4*SD3.2!L10</f>
        <v>98.45078628</v>
      </c>
      <c r="M10" s="8">
        <f>M$4*SD3.2!M10</f>
        <v>98.45078628</v>
      </c>
      <c r="N10" s="8">
        <f>N$4*SD3.2!N10</f>
        <v>98.45078628</v>
      </c>
      <c r="O10" s="8">
        <f>O$4*SD3.2!O10</f>
        <v>98.45078628</v>
      </c>
      <c r="P10" s="8">
        <f>P$4*SD3.2!P10</f>
        <v>98.45078628</v>
      </c>
      <c r="Q10" s="8">
        <f>Q$4*SD3.2!Q10</f>
        <v>0</v>
      </c>
      <c r="R10" s="8">
        <f>R$4*SD3.2!R10</f>
        <v>0</v>
      </c>
      <c r="S10" s="8">
        <f>S$4*SD3.2!S10</f>
        <v>0</v>
      </c>
      <c r="T10" s="8">
        <f>T$4*SD3.2!T10</f>
        <v>0</v>
      </c>
      <c r="U10" s="8">
        <f>U$4*SD3.2!U10</f>
        <v>0</v>
      </c>
      <c r="V10" s="8">
        <f>V$4*SD3.2!V10</f>
        <v>0</v>
      </c>
      <c r="W10" s="8">
        <f>W$4*SD3.2!W10</f>
        <v>0</v>
      </c>
      <c r="X10" s="8">
        <f>X$4*SD3.2!X10</f>
        <v>0</v>
      </c>
      <c r="Y10" s="8">
        <f>Y$4*SD3.2!Y10</f>
        <v>0</v>
      </c>
      <c r="Z10" s="8">
        <f>Z$4*SD3.2!Z10</f>
        <v>0</v>
      </c>
      <c r="AA10" s="8">
        <f>AA$4*SD3.2!AA10</f>
        <v>0</v>
      </c>
      <c r="AB10" s="8">
        <f>AB$4*SD3.2!AB10</f>
        <v>0</v>
      </c>
    </row>
    <row r="11">
      <c r="A11" s="5" t="s">
        <v>71</v>
      </c>
      <c r="B11" s="8">
        <f>B$4*SD3.2!B11</f>
        <v>2259.902108</v>
      </c>
      <c r="C11" s="8">
        <f>C$4*SD3.2!C11</f>
        <v>0</v>
      </c>
      <c r="D11" s="8">
        <f>D$4*SD3.2!D11</f>
        <v>0</v>
      </c>
      <c r="E11" s="8">
        <f>E$4*SD3.2!E11</f>
        <v>0</v>
      </c>
      <c r="F11" s="8">
        <f>F$4*SD3.2!F11</f>
        <v>0</v>
      </c>
      <c r="G11" s="8">
        <f>G$4*SD3.2!G11</f>
        <v>0</v>
      </c>
      <c r="H11" s="8">
        <f>H$4*SD3.2!H11</f>
        <v>0</v>
      </c>
      <c r="I11" s="8">
        <f>I$4*SD3.2!I11</f>
        <v>0</v>
      </c>
      <c r="J11" s="8">
        <f>J$4*SD3.2!J11</f>
        <v>0</v>
      </c>
      <c r="K11" s="8">
        <f>K$4*SD3.2!K11</f>
        <v>0</v>
      </c>
      <c r="L11" s="8">
        <f>L$4*SD3.2!L11</f>
        <v>0</v>
      </c>
      <c r="M11" s="8">
        <f>M$4*SD3.2!M11</f>
        <v>0</v>
      </c>
      <c r="N11" s="8">
        <f>N$4*SD3.2!N11</f>
        <v>0</v>
      </c>
      <c r="O11" s="8">
        <f>O$4*SD3.2!O11</f>
        <v>0</v>
      </c>
      <c r="P11" s="8">
        <f>P$4*SD3.2!P11</f>
        <v>0</v>
      </c>
      <c r="Q11" s="8">
        <f>Q$4*SD3.2!Q11</f>
        <v>0</v>
      </c>
      <c r="R11" s="8">
        <f>R$4*SD3.2!R11</f>
        <v>0</v>
      </c>
      <c r="S11" s="8">
        <f>S$4*SD3.2!S11</f>
        <v>0</v>
      </c>
      <c r="T11" s="8">
        <f>T$4*SD3.2!T11</f>
        <v>0</v>
      </c>
      <c r="U11" s="8">
        <f>U$4*SD3.2!U11</f>
        <v>0</v>
      </c>
      <c r="V11" s="8">
        <f>V$4*SD3.2!V11</f>
        <v>0</v>
      </c>
      <c r="W11" s="8">
        <f>W$4*SD3.2!W11</f>
        <v>0</v>
      </c>
      <c r="X11" s="8">
        <f>X$4*SD3.2!X11</f>
        <v>0</v>
      </c>
      <c r="Y11" s="8">
        <f>Y$4*SD3.2!Y11</f>
        <v>0</v>
      </c>
      <c r="Z11" s="8">
        <f>Z$4*SD3.2!Z11</f>
        <v>0</v>
      </c>
      <c r="AA11" s="8">
        <f>AA$4*SD3.2!AA11</f>
        <v>0</v>
      </c>
      <c r="AB11" s="8">
        <f>AB$4*SD3.2!AB11</f>
        <v>0</v>
      </c>
    </row>
    <row r="12">
      <c r="A12" s="5" t="s">
        <v>72</v>
      </c>
      <c r="B12" s="8">
        <f>B$4*SD3.2!B12</f>
        <v>532373.0087</v>
      </c>
      <c r="C12" s="8">
        <f>C$4*SD3.2!C12</f>
        <v>502330.9718</v>
      </c>
      <c r="D12" s="8">
        <f>D$4*SD3.2!D12</f>
        <v>468852.8212</v>
      </c>
      <c r="E12" s="8">
        <f>E$4*SD3.2!E12</f>
        <v>361605.0939</v>
      </c>
      <c r="F12" s="8">
        <f>F$4*SD3.2!F12</f>
        <v>352148.2498</v>
      </c>
      <c r="G12" s="8">
        <f>G$4*SD3.2!G12</f>
        <v>271144.8506</v>
      </c>
      <c r="H12" s="8">
        <f>H$4*SD3.2!H12</f>
        <v>85723.25683</v>
      </c>
      <c r="I12" s="8">
        <f>I$4*SD3.2!I12</f>
        <v>69743.75651</v>
      </c>
      <c r="J12" s="8">
        <f>J$4*SD3.2!J12</f>
        <v>35296.9264</v>
      </c>
      <c r="K12" s="8">
        <f>K$4*SD3.2!K12</f>
        <v>32987.42705</v>
      </c>
      <c r="L12" s="8">
        <f>L$4*SD3.2!L12</f>
        <v>36178.11887</v>
      </c>
      <c r="M12" s="8">
        <f>M$4*SD3.2!M12</f>
        <v>39522.06509</v>
      </c>
      <c r="N12" s="8">
        <f>N$4*SD3.2!N12</f>
        <v>40460.09936</v>
      </c>
      <c r="O12" s="8">
        <f>O$4*SD3.2!O12</f>
        <v>39974.61465</v>
      </c>
      <c r="P12" s="8">
        <f>P$4*SD3.2!P12</f>
        <v>40648.73429</v>
      </c>
      <c r="Q12" s="8">
        <f>Q$4*SD3.2!Q12</f>
        <v>0</v>
      </c>
      <c r="R12" s="8">
        <f>R$4*SD3.2!R12</f>
        <v>0</v>
      </c>
      <c r="S12" s="8">
        <f>S$4*SD3.2!S12</f>
        <v>0</v>
      </c>
      <c r="T12" s="8">
        <f>T$4*SD3.2!T12</f>
        <v>0</v>
      </c>
      <c r="U12" s="8">
        <f>U$4*SD3.2!U12</f>
        <v>0</v>
      </c>
      <c r="V12" s="8">
        <f>V$4*SD3.2!V12</f>
        <v>0</v>
      </c>
      <c r="W12" s="8">
        <f>W$4*SD3.2!W12</f>
        <v>0</v>
      </c>
      <c r="X12" s="8">
        <f>X$4*SD3.2!X12</f>
        <v>0</v>
      </c>
      <c r="Y12" s="8">
        <f>Y$4*SD3.2!Y12</f>
        <v>0</v>
      </c>
      <c r="Z12" s="8">
        <f>Z$4*SD3.2!Z12</f>
        <v>0</v>
      </c>
      <c r="AA12" s="8">
        <f>AA$4*SD3.2!AA12</f>
        <v>0</v>
      </c>
      <c r="AB12" s="8">
        <f>AB$4*SD3.2!AB12</f>
        <v>0</v>
      </c>
    </row>
    <row r="13">
      <c r="A13" s="5" t="s">
        <v>73</v>
      </c>
      <c r="B13" s="8">
        <f>B$4*SD3.2!B13</f>
        <v>0</v>
      </c>
      <c r="C13" s="8">
        <f>C$4*SD3.2!C13</f>
        <v>0</v>
      </c>
      <c r="D13" s="8">
        <f>D$4*SD3.2!D13</f>
        <v>0</v>
      </c>
      <c r="E13" s="8">
        <f>E$4*SD3.2!E13</f>
        <v>0</v>
      </c>
      <c r="F13" s="8">
        <f>F$4*SD3.2!F13</f>
        <v>0</v>
      </c>
      <c r="G13" s="8">
        <f>G$4*SD3.2!G13</f>
        <v>0</v>
      </c>
      <c r="H13" s="8">
        <f>H$4*SD3.2!H13</f>
        <v>0</v>
      </c>
      <c r="I13" s="8">
        <f>I$4*SD3.2!I13</f>
        <v>0</v>
      </c>
      <c r="J13" s="8">
        <f>J$4*SD3.2!J13</f>
        <v>0</v>
      </c>
      <c r="K13" s="8">
        <f>K$4*SD3.2!K13</f>
        <v>0</v>
      </c>
      <c r="L13" s="8">
        <f>L$4*SD3.2!L13</f>
        <v>0</v>
      </c>
      <c r="M13" s="8">
        <f>M$4*SD3.2!M13</f>
        <v>0</v>
      </c>
      <c r="N13" s="8">
        <f>N$4*SD3.2!N13</f>
        <v>0</v>
      </c>
      <c r="O13" s="8">
        <f>O$4*SD3.2!O13</f>
        <v>0</v>
      </c>
      <c r="P13" s="8">
        <f>P$4*SD3.2!P13</f>
        <v>0</v>
      </c>
      <c r="Q13" s="8">
        <f>Q$4*SD3.2!Q13</f>
        <v>0</v>
      </c>
      <c r="R13" s="8">
        <f>R$4*SD3.2!R13</f>
        <v>0</v>
      </c>
      <c r="S13" s="8">
        <f>S$4*SD3.2!S13</f>
        <v>0</v>
      </c>
      <c r="T13" s="8">
        <f>T$4*SD3.2!T13</f>
        <v>0</v>
      </c>
      <c r="U13" s="8">
        <f>U$4*SD3.2!U13</f>
        <v>0</v>
      </c>
      <c r="V13" s="8">
        <f>V$4*SD3.2!V13</f>
        <v>0</v>
      </c>
      <c r="W13" s="8">
        <f>W$4*SD3.2!W13</f>
        <v>0</v>
      </c>
      <c r="X13" s="8">
        <f>X$4*SD3.2!X13</f>
        <v>0</v>
      </c>
      <c r="Y13" s="8">
        <f>Y$4*SD3.2!Y13</f>
        <v>0</v>
      </c>
      <c r="Z13" s="8">
        <f>Z$4*SD3.2!Z13</f>
        <v>0</v>
      </c>
      <c r="AA13" s="8">
        <f>AA$4*SD3.2!AA13</f>
        <v>0</v>
      </c>
      <c r="AB13" s="8">
        <f>AB$4*SD3.2!AB13</f>
        <v>0</v>
      </c>
    </row>
    <row r="14">
      <c r="A14" s="5" t="s">
        <v>75</v>
      </c>
      <c r="B14" s="8">
        <f>B$4*SD3.2!B14</f>
        <v>646.5742012</v>
      </c>
      <c r="C14" s="8">
        <f>C$4*SD3.2!C14</f>
        <v>854.5888736</v>
      </c>
      <c r="D14" s="8">
        <f>D$4*SD3.2!D14</f>
        <v>1249.174121</v>
      </c>
      <c r="E14" s="8">
        <f>E$4*SD3.2!E14</f>
        <v>1205.76287</v>
      </c>
      <c r="F14" s="8">
        <f>F$4*SD3.2!F14</f>
        <v>1008.142458</v>
      </c>
      <c r="G14" s="8">
        <f>G$4*SD3.2!G14</f>
        <v>819.0708871</v>
      </c>
      <c r="H14" s="8">
        <f>H$4*SD3.2!H14</f>
        <v>737.5164487</v>
      </c>
      <c r="I14" s="8">
        <f>I$4*SD3.2!I14</f>
        <v>579.7539291</v>
      </c>
      <c r="J14" s="8">
        <f>J$4*SD3.2!J14</f>
        <v>63.77008761</v>
      </c>
      <c r="K14" s="8">
        <f>K$4*SD3.2!K14</f>
        <v>63.54493632</v>
      </c>
      <c r="L14" s="8">
        <f>L$4*SD3.2!L14</f>
        <v>63.35131408</v>
      </c>
      <c r="M14" s="8">
        <f>M$4*SD3.2!M14</f>
        <v>63.41168667</v>
      </c>
      <c r="N14" s="8">
        <f>N$4*SD3.2!N14</f>
        <v>34.24951975</v>
      </c>
      <c r="O14" s="8">
        <f>O$4*SD3.2!O14</f>
        <v>2.829946528</v>
      </c>
      <c r="P14" s="8">
        <f>P$4*SD3.2!P14</f>
        <v>2.976669778</v>
      </c>
      <c r="Q14" s="8">
        <f>Q$4*SD3.2!Q14</f>
        <v>0</v>
      </c>
      <c r="R14" s="8">
        <f>R$4*SD3.2!R14</f>
        <v>0</v>
      </c>
      <c r="S14" s="8">
        <f>S$4*SD3.2!S14</f>
        <v>0</v>
      </c>
      <c r="T14" s="8">
        <f>T$4*SD3.2!T14</f>
        <v>0</v>
      </c>
      <c r="U14" s="8">
        <f>U$4*SD3.2!U14</f>
        <v>0</v>
      </c>
      <c r="V14" s="8">
        <f>V$4*SD3.2!V14</f>
        <v>0</v>
      </c>
      <c r="W14" s="8">
        <f>W$4*SD3.2!W14</f>
        <v>0</v>
      </c>
      <c r="X14" s="8">
        <f>X$4*SD3.2!X14</f>
        <v>0</v>
      </c>
      <c r="Y14" s="8">
        <f>Y$4*SD3.2!Y14</f>
        <v>0</v>
      </c>
      <c r="Z14" s="8">
        <f>Z$4*SD3.2!Z14</f>
        <v>0</v>
      </c>
      <c r="AA14" s="8">
        <f>AA$4*SD3.2!AA14</f>
        <v>0</v>
      </c>
      <c r="AB14" s="8">
        <f>AB$4*SD3.2!AB14</f>
        <v>0</v>
      </c>
    </row>
    <row r="15">
      <c r="A15" s="5" t="s">
        <v>145</v>
      </c>
      <c r="B15" s="8">
        <f>B$4*SD3.2!B15</f>
        <v>0</v>
      </c>
      <c r="C15" s="8">
        <f>C$4*SD3.2!C15</f>
        <v>0</v>
      </c>
      <c r="D15" s="8">
        <f>D$4*SD3.2!D15</f>
        <v>0</v>
      </c>
      <c r="E15" s="8">
        <f>E$4*SD3.2!E15</f>
        <v>0</v>
      </c>
      <c r="F15" s="8">
        <f>F$4*SD3.2!F15</f>
        <v>0</v>
      </c>
      <c r="G15" s="8">
        <f>G$4*SD3.2!G15</f>
        <v>0</v>
      </c>
      <c r="H15" s="8">
        <f>H$4*SD3.2!H15</f>
        <v>0</v>
      </c>
      <c r="I15" s="8">
        <f>I$4*SD3.2!I15</f>
        <v>0</v>
      </c>
      <c r="J15" s="8">
        <f>J$4*SD3.2!J15</f>
        <v>0</v>
      </c>
      <c r="K15" s="8">
        <f>K$4*SD3.2!K15</f>
        <v>0</v>
      </c>
      <c r="L15" s="8">
        <f>L$4*SD3.2!L15</f>
        <v>0</v>
      </c>
      <c r="M15" s="8">
        <f>M$4*SD3.2!M15</f>
        <v>0</v>
      </c>
      <c r="N15" s="8">
        <f>N$4*SD3.2!N15</f>
        <v>0</v>
      </c>
      <c r="O15" s="8">
        <f>O$4*SD3.2!O15</f>
        <v>0</v>
      </c>
      <c r="P15" s="8">
        <f>P$4*SD3.2!P15</f>
        <v>0</v>
      </c>
      <c r="Q15" s="8">
        <f>Q$4*SD3.2!Q15</f>
        <v>0</v>
      </c>
      <c r="R15" s="8">
        <f>R$4*SD3.2!R15</f>
        <v>0</v>
      </c>
      <c r="S15" s="8">
        <f>S$4*SD3.2!S15</f>
        <v>0</v>
      </c>
      <c r="T15" s="8">
        <f>T$4*SD3.2!T15</f>
        <v>0</v>
      </c>
      <c r="U15" s="8">
        <f>U$4*SD3.2!U15</f>
        <v>0</v>
      </c>
      <c r="V15" s="8">
        <f>V$4*SD3.2!V15</f>
        <v>0</v>
      </c>
      <c r="W15" s="8">
        <f>W$4*SD3.2!W15</f>
        <v>0</v>
      </c>
      <c r="X15" s="8">
        <f>X$4*SD3.2!X15</f>
        <v>0</v>
      </c>
      <c r="Y15" s="8">
        <f>Y$4*SD3.2!Y15</f>
        <v>0</v>
      </c>
      <c r="Z15" s="8">
        <f>Z$4*SD3.2!Z15</f>
        <v>0</v>
      </c>
      <c r="AA15" s="8">
        <f>AA$4*SD3.2!AA15</f>
        <v>0</v>
      </c>
      <c r="AB15" s="8">
        <f>AB$4*SD3.2!AB15</f>
        <v>0</v>
      </c>
    </row>
    <row r="16">
      <c r="A16" s="5" t="s">
        <v>76</v>
      </c>
      <c r="B16" s="8">
        <f>B$4*SD3.2!B16</f>
        <v>264937.8091</v>
      </c>
      <c r="C16" s="8">
        <f>C$4*SD3.2!C16</f>
        <v>222606.6593</v>
      </c>
      <c r="D16" s="8">
        <f>D$4*SD3.2!D16</f>
        <v>141762.3306</v>
      </c>
      <c r="E16" s="8">
        <f>E$4*SD3.2!E16</f>
        <v>133019.934</v>
      </c>
      <c r="F16" s="8">
        <f>F$4*SD3.2!F16</f>
        <v>146274.2328</v>
      </c>
      <c r="G16" s="8">
        <f>G$4*SD3.2!G16</f>
        <v>142692.1064</v>
      </c>
      <c r="H16" s="8">
        <f>H$4*SD3.2!H16</f>
        <v>27579.40407</v>
      </c>
      <c r="I16" s="8">
        <f>I$4*SD3.2!I16</f>
        <v>27709.01979</v>
      </c>
      <c r="J16" s="8">
        <f>J$4*SD3.2!J16</f>
        <v>1392.362549</v>
      </c>
      <c r="K16" s="8">
        <f>K$4*SD3.2!K16</f>
        <v>1392.368854</v>
      </c>
      <c r="L16" s="8">
        <f>L$4*SD3.2!L16</f>
        <v>1392.175566</v>
      </c>
      <c r="M16" s="8">
        <f>M$4*SD3.2!M16</f>
        <v>1392.475867</v>
      </c>
      <c r="N16" s="8">
        <f>N$4*SD3.2!N16</f>
        <v>1392.63647</v>
      </c>
      <c r="O16" s="8">
        <f>O$4*SD3.2!O16</f>
        <v>1392.175566</v>
      </c>
      <c r="P16" s="8">
        <f>P$4*SD3.2!P16</f>
        <v>1392.175566</v>
      </c>
      <c r="Q16" s="8">
        <f>Q$4*SD3.2!Q16</f>
        <v>0</v>
      </c>
      <c r="R16" s="8">
        <f>R$4*SD3.2!R16</f>
        <v>0</v>
      </c>
      <c r="S16" s="8">
        <f>S$4*SD3.2!S16</f>
        <v>0</v>
      </c>
      <c r="T16" s="8">
        <f>T$4*SD3.2!T16</f>
        <v>0</v>
      </c>
      <c r="U16" s="8">
        <f>U$4*SD3.2!U16</f>
        <v>0</v>
      </c>
      <c r="V16" s="8">
        <f>V$4*SD3.2!V16</f>
        <v>0</v>
      </c>
      <c r="W16" s="8">
        <f>W$4*SD3.2!W16</f>
        <v>0</v>
      </c>
      <c r="X16" s="8">
        <f>X$4*SD3.2!X16</f>
        <v>0</v>
      </c>
      <c r="Y16" s="8">
        <f>Y$4*SD3.2!Y16</f>
        <v>0</v>
      </c>
      <c r="Z16" s="8">
        <f>Z$4*SD3.2!Z16</f>
        <v>0</v>
      </c>
      <c r="AA16" s="8">
        <f>AA$4*SD3.2!AA16</f>
        <v>0</v>
      </c>
      <c r="AB16" s="8">
        <f>AB$4*SD3.2!AB16</f>
        <v>0</v>
      </c>
    </row>
    <row r="17">
      <c r="A17" s="5" t="s">
        <v>77</v>
      </c>
      <c r="B17" s="8">
        <f>B$4*SD3.2!B17</f>
        <v>419588.8313</v>
      </c>
      <c r="C17" s="8">
        <f>C$4*SD3.2!C17</f>
        <v>363507.8843</v>
      </c>
      <c r="D17" s="8">
        <f>D$4*SD3.2!D17</f>
        <v>352222.1018</v>
      </c>
      <c r="E17" s="8">
        <f>E$4*SD3.2!E17</f>
        <v>336306.2253</v>
      </c>
      <c r="F17" s="8">
        <f>F$4*SD3.2!F17</f>
        <v>294438.9386</v>
      </c>
      <c r="G17" s="8">
        <f>G$4*SD3.2!G17</f>
        <v>255089.451</v>
      </c>
      <c r="H17" s="8">
        <f>H$4*SD3.2!H17</f>
        <v>228406.68</v>
      </c>
      <c r="I17" s="8">
        <f>I$4*SD3.2!I17</f>
        <v>228162.7379</v>
      </c>
      <c r="J17" s="8">
        <f>J$4*SD3.2!J17</f>
        <v>84917.73221</v>
      </c>
      <c r="K17" s="8">
        <f>K$4*SD3.2!K17</f>
        <v>86033.70039</v>
      </c>
      <c r="L17" s="8">
        <f>L$4*SD3.2!L17</f>
        <v>85929.04181</v>
      </c>
      <c r="M17" s="8">
        <f>M$4*SD3.2!M17</f>
        <v>85677.50226</v>
      </c>
      <c r="N17" s="8">
        <f>N$4*SD3.2!N17</f>
        <v>84080.26237</v>
      </c>
      <c r="O17" s="8">
        <f>O$4*SD3.2!O17</f>
        <v>78829.77727</v>
      </c>
      <c r="P17" s="8">
        <f>P$4*SD3.2!P17</f>
        <v>78728.15235</v>
      </c>
      <c r="Q17" s="8">
        <f>Q$4*SD3.2!Q17</f>
        <v>65703.60158</v>
      </c>
      <c r="R17" s="8">
        <f>R$4*SD3.2!R17</f>
        <v>65771.25799</v>
      </c>
      <c r="S17" s="8">
        <f>S$4*SD3.2!S17</f>
        <v>65835.70603</v>
      </c>
      <c r="T17" s="8">
        <f>T$4*SD3.2!T17</f>
        <v>65897.95163</v>
      </c>
      <c r="U17" s="8">
        <f>U$4*SD3.2!U17</f>
        <v>65958.67245</v>
      </c>
      <c r="V17" s="8">
        <f>V$4*SD3.2!V17</f>
        <v>59536.75563</v>
      </c>
      <c r="W17" s="8">
        <f>W$4*SD3.2!W17</f>
        <v>58789.37434</v>
      </c>
      <c r="X17" s="8">
        <f>X$4*SD3.2!X17</f>
        <v>0</v>
      </c>
      <c r="Y17" s="8">
        <f>Y$4*SD3.2!Y17</f>
        <v>0</v>
      </c>
      <c r="Z17" s="8">
        <f>Z$4*SD3.2!Z17</f>
        <v>0</v>
      </c>
      <c r="AA17" s="8">
        <f>AA$4*SD3.2!AA17</f>
        <v>0</v>
      </c>
      <c r="AB17" s="8">
        <f>AB$4*SD3.2!AB17</f>
        <v>0</v>
      </c>
    </row>
    <row r="18">
      <c r="A18" s="5" t="s">
        <v>148</v>
      </c>
      <c r="B18" s="8">
        <f>B$4*SD3.2!B18</f>
        <v>0</v>
      </c>
      <c r="C18" s="8">
        <f>C$4*SD3.2!C18</f>
        <v>0</v>
      </c>
      <c r="D18" s="8">
        <f>D$4*SD3.2!D18</f>
        <v>0</v>
      </c>
      <c r="E18" s="8">
        <f>E$4*SD3.2!E18</f>
        <v>0</v>
      </c>
      <c r="F18" s="8">
        <f>F$4*SD3.2!F18</f>
        <v>0</v>
      </c>
      <c r="G18" s="8">
        <f>G$4*SD3.2!G18</f>
        <v>0</v>
      </c>
      <c r="H18" s="8">
        <f>H$4*SD3.2!H18</f>
        <v>0</v>
      </c>
      <c r="I18" s="8">
        <f>I$4*SD3.2!I18</f>
        <v>0</v>
      </c>
      <c r="J18" s="8">
        <f>J$4*SD3.2!J18</f>
        <v>0</v>
      </c>
      <c r="K18" s="8">
        <f>K$4*SD3.2!K18</f>
        <v>0</v>
      </c>
      <c r="L18" s="8">
        <f>L$4*SD3.2!L18</f>
        <v>0</v>
      </c>
      <c r="M18" s="8">
        <f>M$4*SD3.2!M18</f>
        <v>0</v>
      </c>
      <c r="N18" s="8">
        <f>N$4*SD3.2!N18</f>
        <v>0</v>
      </c>
      <c r="O18" s="8">
        <f>O$4*SD3.2!O18</f>
        <v>0</v>
      </c>
      <c r="P18" s="8">
        <f>P$4*SD3.2!P18</f>
        <v>0</v>
      </c>
      <c r="Q18" s="8">
        <f>Q$4*SD3.2!Q18</f>
        <v>0</v>
      </c>
      <c r="R18" s="8">
        <f>R$4*SD3.2!R18</f>
        <v>0</v>
      </c>
      <c r="S18" s="8">
        <f>S$4*SD3.2!S18</f>
        <v>0</v>
      </c>
      <c r="T18" s="8">
        <f>T$4*SD3.2!T18</f>
        <v>0</v>
      </c>
      <c r="U18" s="8">
        <f>U$4*SD3.2!U18</f>
        <v>0</v>
      </c>
      <c r="V18" s="8">
        <f>V$4*SD3.2!V18</f>
        <v>0</v>
      </c>
      <c r="W18" s="8">
        <f>W$4*SD3.2!W18</f>
        <v>0</v>
      </c>
      <c r="X18" s="8">
        <f>X$4*SD3.2!X18</f>
        <v>0</v>
      </c>
      <c r="Y18" s="8">
        <f>Y$4*SD3.2!Y18</f>
        <v>0</v>
      </c>
      <c r="Z18" s="8">
        <f>Z$4*SD3.2!Z18</f>
        <v>0</v>
      </c>
      <c r="AA18" s="8">
        <f>AA$4*SD3.2!AA18</f>
        <v>0</v>
      </c>
      <c r="AB18" s="8">
        <f>AB$4*SD3.2!AB18</f>
        <v>0</v>
      </c>
    </row>
    <row r="19">
      <c r="A19" s="5" t="s">
        <v>79</v>
      </c>
      <c r="B19" s="8">
        <f>B$4*SD3.2!B19</f>
        <v>0</v>
      </c>
      <c r="C19" s="8">
        <f>C$4*SD3.2!C19</f>
        <v>0</v>
      </c>
      <c r="D19" s="8">
        <f>D$4*SD3.2!D19</f>
        <v>0</v>
      </c>
      <c r="E19" s="8">
        <f>E$4*SD3.2!E19</f>
        <v>0</v>
      </c>
      <c r="F19" s="8">
        <f>F$4*SD3.2!F19</f>
        <v>0</v>
      </c>
      <c r="G19" s="8">
        <f>G$4*SD3.2!G19</f>
        <v>0</v>
      </c>
      <c r="H19" s="8">
        <f>H$4*SD3.2!H19</f>
        <v>0</v>
      </c>
      <c r="I19" s="8">
        <f>I$4*SD3.2!I19</f>
        <v>0</v>
      </c>
      <c r="J19" s="8">
        <f>J$4*SD3.2!J19</f>
        <v>0</v>
      </c>
      <c r="K19" s="8">
        <f>K$4*SD3.2!K19</f>
        <v>0</v>
      </c>
      <c r="L19" s="8">
        <f>L$4*SD3.2!L19</f>
        <v>0</v>
      </c>
      <c r="M19" s="8">
        <f>M$4*SD3.2!M19</f>
        <v>0</v>
      </c>
      <c r="N19" s="8">
        <f>N$4*SD3.2!N19</f>
        <v>0</v>
      </c>
      <c r="O19" s="8">
        <f>O$4*SD3.2!O19</f>
        <v>0</v>
      </c>
      <c r="P19" s="8">
        <f>P$4*SD3.2!P19</f>
        <v>0</v>
      </c>
      <c r="Q19" s="8">
        <f>Q$4*SD3.2!Q19</f>
        <v>0</v>
      </c>
      <c r="R19" s="8">
        <f>R$4*SD3.2!R19</f>
        <v>0</v>
      </c>
      <c r="S19" s="8">
        <f>S$4*SD3.2!S19</f>
        <v>0</v>
      </c>
      <c r="T19" s="8">
        <f>T$4*SD3.2!T19</f>
        <v>0</v>
      </c>
      <c r="U19" s="8">
        <f>U$4*SD3.2!U19</f>
        <v>0</v>
      </c>
      <c r="V19" s="8">
        <f>V$4*SD3.2!V19</f>
        <v>0</v>
      </c>
      <c r="W19" s="8">
        <f>W$4*SD3.2!W19</f>
        <v>0</v>
      </c>
      <c r="X19" s="8">
        <f>X$4*SD3.2!X19</f>
        <v>0</v>
      </c>
      <c r="Y19" s="8">
        <f>Y$4*SD3.2!Y19</f>
        <v>0</v>
      </c>
      <c r="Z19" s="8">
        <f>Z$4*SD3.2!Z19</f>
        <v>0</v>
      </c>
      <c r="AA19" s="8">
        <f>AA$4*SD3.2!AA19</f>
        <v>0</v>
      </c>
      <c r="AB19" s="8">
        <f>AB$4*SD3.2!AB19</f>
        <v>0</v>
      </c>
    </row>
    <row r="20">
      <c r="A20" s="5" t="s">
        <v>80</v>
      </c>
      <c r="B20" s="8">
        <f>B$4*SD3.2!B20</f>
        <v>780663.8628</v>
      </c>
      <c r="C20" s="8">
        <f>C$4*SD3.2!C20</f>
        <v>866162.713</v>
      </c>
      <c r="D20" s="8">
        <f>D$4*SD3.2!D20</f>
        <v>758006.4641</v>
      </c>
      <c r="E20" s="8">
        <f>E$4*SD3.2!E20</f>
        <v>666109.1108</v>
      </c>
      <c r="F20" s="8">
        <f>F$4*SD3.2!F20</f>
        <v>672528.6837</v>
      </c>
      <c r="G20" s="8">
        <f>G$4*SD3.2!G20</f>
        <v>616844.9485</v>
      </c>
      <c r="H20" s="8">
        <f>H$4*SD3.2!H20</f>
        <v>599096.1863</v>
      </c>
      <c r="I20" s="8">
        <f>I$4*SD3.2!I20</f>
        <v>585915.2334</v>
      </c>
      <c r="J20" s="8">
        <f>J$4*SD3.2!J20</f>
        <v>159119.5235</v>
      </c>
      <c r="K20" s="8">
        <f>K$4*SD3.2!K20</f>
        <v>159482.7853</v>
      </c>
      <c r="L20" s="8">
        <f>L$4*SD3.2!L20</f>
        <v>159831.2947</v>
      </c>
      <c r="M20" s="8">
        <f>M$4*SD3.2!M20</f>
        <v>149334.608</v>
      </c>
      <c r="N20" s="8">
        <f>N$4*SD3.2!N20</f>
        <v>119808.2578</v>
      </c>
      <c r="O20" s="8">
        <f>O$4*SD3.2!O20</f>
        <v>102743.9582</v>
      </c>
      <c r="P20" s="8">
        <f>P$4*SD3.2!P20</f>
        <v>72655.71873</v>
      </c>
      <c r="Q20" s="8">
        <f>Q$4*SD3.2!Q20</f>
        <v>17311.44226</v>
      </c>
      <c r="R20" s="8">
        <f>R$4*SD3.2!R20</f>
        <v>17330.03584</v>
      </c>
      <c r="S20" s="8">
        <f>S$4*SD3.2!S20</f>
        <v>17343.57525</v>
      </c>
      <c r="T20" s="8">
        <f>T$4*SD3.2!T20</f>
        <v>17356.15217</v>
      </c>
      <c r="U20" s="8">
        <f>U$4*SD3.2!U20</f>
        <v>17367.11911</v>
      </c>
      <c r="V20" s="8">
        <f>V$4*SD3.2!V20</f>
        <v>6954.530622</v>
      </c>
      <c r="W20" s="8">
        <f>W$4*SD3.2!W20</f>
        <v>6956.516307</v>
      </c>
      <c r="X20" s="8">
        <f>X$4*SD3.2!X20</f>
        <v>0</v>
      </c>
      <c r="Y20" s="8">
        <f>Y$4*SD3.2!Y20</f>
        <v>0</v>
      </c>
      <c r="Z20" s="8">
        <f>Z$4*SD3.2!Z20</f>
        <v>0</v>
      </c>
      <c r="AA20" s="8">
        <f>AA$4*SD3.2!AA20</f>
        <v>0</v>
      </c>
      <c r="AB20" s="8">
        <f>AB$4*SD3.2!AB20</f>
        <v>0</v>
      </c>
    </row>
    <row r="21" ht="15.75" customHeight="1">
      <c r="A21" s="5" t="s">
        <v>81</v>
      </c>
      <c r="B21" s="8">
        <f>B$4*SD3.2!B21</f>
        <v>1019566.135</v>
      </c>
      <c r="C21" s="8">
        <f>C$4*SD3.2!C21</f>
        <v>1131229.729</v>
      </c>
      <c r="D21" s="8">
        <f>D$4*SD3.2!D21</f>
        <v>989975.0173</v>
      </c>
      <c r="E21" s="8">
        <f>E$4*SD3.2!E21</f>
        <v>869954.8218</v>
      </c>
      <c r="F21" s="8">
        <f>F$4*SD3.2!F21</f>
        <v>878338.9414</v>
      </c>
      <c r="G21" s="8">
        <f>G$4*SD3.2!G21</f>
        <v>805614.6187</v>
      </c>
      <c r="H21" s="8">
        <f>H$4*SD3.2!H21</f>
        <v>782434.3002</v>
      </c>
      <c r="I21" s="8">
        <f>I$4*SD3.2!I21</f>
        <v>765219.6528</v>
      </c>
      <c r="J21" s="8">
        <f>J$4*SD3.2!J21</f>
        <v>207813.997</v>
      </c>
      <c r="K21" s="8">
        <f>K$4*SD3.2!K21</f>
        <v>208288.4258</v>
      </c>
      <c r="L21" s="8">
        <f>L$4*SD3.2!L21</f>
        <v>208743.5876</v>
      </c>
      <c r="M21" s="8">
        <f>M$4*SD3.2!M21</f>
        <v>195034.6575</v>
      </c>
      <c r="N21" s="8">
        <f>N$4*SD3.2!N21</f>
        <v>156472.5207</v>
      </c>
      <c r="O21" s="8">
        <f>O$4*SD3.2!O21</f>
        <v>134186.1272</v>
      </c>
      <c r="P21" s="8">
        <f>P$4*SD3.2!P21</f>
        <v>94890.14911</v>
      </c>
      <c r="Q21" s="8">
        <f>Q$4*SD3.2!Q21</f>
        <v>22609.16781</v>
      </c>
      <c r="R21" s="8">
        <f>R$4*SD3.2!R21</f>
        <v>22633.45149</v>
      </c>
      <c r="S21" s="8">
        <f>S$4*SD3.2!S21</f>
        <v>22651.13429</v>
      </c>
      <c r="T21" s="8">
        <f>T$4*SD3.2!T21</f>
        <v>22667.56006</v>
      </c>
      <c r="U21" s="8">
        <f>U$4*SD3.2!U21</f>
        <v>22681.88314</v>
      </c>
      <c r="V21" s="8">
        <f>V$4*SD3.2!V21</f>
        <v>9082.787415</v>
      </c>
      <c r="W21" s="8">
        <f>W$4*SD3.2!W21</f>
        <v>9085.380769</v>
      </c>
      <c r="X21" s="8">
        <f>X$4*SD3.2!X21</f>
        <v>0</v>
      </c>
      <c r="Y21" s="8">
        <f>Y$4*SD3.2!Y21</f>
        <v>0</v>
      </c>
      <c r="Z21" s="8">
        <f>Z$4*SD3.2!Z21</f>
        <v>0</v>
      </c>
      <c r="AA21" s="8">
        <f>AA$4*SD3.2!AA21</f>
        <v>0</v>
      </c>
      <c r="AB21" s="8">
        <f>AB$4*SD3.2!AB21</f>
        <v>0</v>
      </c>
    </row>
    <row r="22" ht="15.75" customHeight="1">
      <c r="A22" s="5" t="s">
        <v>82</v>
      </c>
      <c r="B22" s="8">
        <f>B$4*SD3.2!B22</f>
        <v>455462.0946</v>
      </c>
      <c r="C22" s="8">
        <f>C$4*SD3.2!C22</f>
        <v>466377.0182</v>
      </c>
      <c r="D22" s="8">
        <f>D$4*SD3.2!D22</f>
        <v>456604.7999</v>
      </c>
      <c r="E22" s="8">
        <f>E$4*SD3.2!E22</f>
        <v>374498.9132</v>
      </c>
      <c r="F22" s="8">
        <f>F$4*SD3.2!F22</f>
        <v>369887.8261</v>
      </c>
      <c r="G22" s="8">
        <f>G$4*SD3.2!G22</f>
        <v>371119.8589</v>
      </c>
      <c r="H22" s="8">
        <f>H$4*SD3.2!H22</f>
        <v>232677.4096</v>
      </c>
      <c r="I22" s="8">
        <f>I$4*SD3.2!I22</f>
        <v>223914.8056</v>
      </c>
      <c r="J22" s="8">
        <f>J$4*SD3.2!J22</f>
        <v>23789.50127</v>
      </c>
      <c r="K22" s="8">
        <f>K$4*SD3.2!K22</f>
        <v>23733.61904</v>
      </c>
      <c r="L22" s="8">
        <f>L$4*SD3.2!L22</f>
        <v>19057.40348</v>
      </c>
      <c r="M22" s="8">
        <f>M$4*SD3.2!M22</f>
        <v>14416.19892</v>
      </c>
      <c r="N22" s="8">
        <f>N$4*SD3.2!N22</f>
        <v>13584.84842</v>
      </c>
      <c r="O22" s="8">
        <f>O$4*SD3.2!O22</f>
        <v>14002.60072</v>
      </c>
      <c r="P22" s="8">
        <f>P$4*SD3.2!P22</f>
        <v>9942.695478</v>
      </c>
      <c r="Q22" s="8">
        <f>Q$4*SD3.2!Q22</f>
        <v>775.1261888</v>
      </c>
      <c r="R22" s="8">
        <f>R$4*SD3.2!R22</f>
        <v>775.6771479</v>
      </c>
      <c r="S22" s="8">
        <f>S$4*SD3.2!S22</f>
        <v>776.1604066</v>
      </c>
      <c r="T22" s="8">
        <f>T$4*SD3.2!T22</f>
        <v>731.662791</v>
      </c>
      <c r="U22" s="8">
        <f>U$4*SD3.2!U22</f>
        <v>539.4207058</v>
      </c>
      <c r="V22" s="8">
        <f>V$4*SD3.2!V22</f>
        <v>742.9550993</v>
      </c>
      <c r="W22" s="8">
        <f>W$4*SD3.2!W22</f>
        <v>743.2500555</v>
      </c>
      <c r="X22" s="8">
        <f>X$4*SD3.2!X22</f>
        <v>777.9068397</v>
      </c>
      <c r="Y22" s="8">
        <f>Y$4*SD3.2!Y22</f>
        <v>743.7897879</v>
      </c>
      <c r="Z22" s="8">
        <f>Z$4*SD3.2!Z22</f>
        <v>720.3362355</v>
      </c>
      <c r="AA22" s="8">
        <f>AA$4*SD3.2!AA22</f>
        <v>740.2020049</v>
      </c>
      <c r="AB22" s="8">
        <f>AB$4*SD3.2!AB22</f>
        <v>663.6907004</v>
      </c>
    </row>
    <row r="23" ht="15.75" customHeight="1">
      <c r="A23" s="5" t="s">
        <v>84</v>
      </c>
      <c r="B23" s="8">
        <f>B$4*SD3.2!B23</f>
        <v>508986.7461</v>
      </c>
      <c r="C23" s="8">
        <f>C$4*SD3.2!C23</f>
        <v>418589.8847</v>
      </c>
      <c r="D23" s="8">
        <f>D$4*SD3.2!D23</f>
        <v>410029.9239</v>
      </c>
      <c r="E23" s="8">
        <f>E$4*SD3.2!E23</f>
        <v>331821.2632</v>
      </c>
      <c r="F23" s="8">
        <f>F$4*SD3.2!F23</f>
        <v>335280.7754</v>
      </c>
      <c r="G23" s="8">
        <f>G$4*SD3.2!G23</f>
        <v>319192.8918</v>
      </c>
      <c r="H23" s="8">
        <f>H$4*SD3.2!H23</f>
        <v>181372.6846</v>
      </c>
      <c r="I23" s="8">
        <f>I$4*SD3.2!I23</f>
        <v>137609.3306</v>
      </c>
      <c r="J23" s="8">
        <f>J$4*SD3.2!J23</f>
        <v>146951.1423</v>
      </c>
      <c r="K23" s="8">
        <f>K$4*SD3.2!K23</f>
        <v>144713.4208</v>
      </c>
      <c r="L23" s="8">
        <f>L$4*SD3.2!L23</f>
        <v>85064.22241</v>
      </c>
      <c r="M23" s="8">
        <f>M$4*SD3.2!M23</f>
        <v>80394.50477</v>
      </c>
      <c r="N23" s="8">
        <f>N$4*SD3.2!N23</f>
        <v>79858.14572</v>
      </c>
      <c r="O23" s="8">
        <f>O$4*SD3.2!O23</f>
        <v>79194.61376</v>
      </c>
      <c r="P23" s="8">
        <f>P$4*SD3.2!P23</f>
        <v>74022.97079</v>
      </c>
      <c r="Q23" s="8">
        <f>Q$4*SD3.2!Q23</f>
        <v>0</v>
      </c>
      <c r="R23" s="8">
        <f>R$4*SD3.2!R23</f>
        <v>0</v>
      </c>
      <c r="S23" s="8">
        <f>S$4*SD3.2!S23</f>
        <v>0</v>
      </c>
      <c r="T23" s="8">
        <f>T$4*SD3.2!T23</f>
        <v>0</v>
      </c>
      <c r="U23" s="8">
        <f>U$4*SD3.2!U23</f>
        <v>0</v>
      </c>
      <c r="V23" s="8">
        <f>V$4*SD3.2!V23</f>
        <v>0</v>
      </c>
      <c r="W23" s="8">
        <f>W$4*SD3.2!W23</f>
        <v>0</v>
      </c>
      <c r="X23" s="8">
        <f>X$4*SD3.2!X23</f>
        <v>0</v>
      </c>
      <c r="Y23" s="8">
        <f>Y$4*SD3.2!Y23</f>
        <v>0</v>
      </c>
      <c r="Z23" s="8">
        <f>Z$4*SD3.2!Z23</f>
        <v>0</v>
      </c>
      <c r="AA23" s="8">
        <f>AA$4*SD3.2!AA23</f>
        <v>0</v>
      </c>
      <c r="AB23" s="8">
        <f>AB$4*SD3.2!AB23</f>
        <v>0</v>
      </c>
    </row>
    <row r="24" ht="15.75" customHeight="1">
      <c r="A24" s="5" t="s">
        <v>85</v>
      </c>
      <c r="B24" s="8">
        <f>B$4*SD3.2!B24</f>
        <v>999985.7552</v>
      </c>
      <c r="C24" s="8">
        <f>C$4*SD3.2!C24</f>
        <v>1027594.166</v>
      </c>
      <c r="D24" s="8">
        <f>D$4*SD3.2!D24</f>
        <v>1004005.649</v>
      </c>
      <c r="E24" s="8">
        <f>E$4*SD3.2!E24</f>
        <v>733655.894</v>
      </c>
      <c r="F24" s="8">
        <f>F$4*SD3.2!F24</f>
        <v>694267.2785</v>
      </c>
      <c r="G24" s="8">
        <f>G$4*SD3.2!G24</f>
        <v>595236.0163</v>
      </c>
      <c r="H24" s="8">
        <f>H$4*SD3.2!H24</f>
        <v>622063.3258</v>
      </c>
      <c r="I24" s="8">
        <f>I$4*SD3.2!I24</f>
        <v>598884.9936</v>
      </c>
      <c r="J24" s="8">
        <f>J$4*SD3.2!J24</f>
        <v>44629.51286</v>
      </c>
      <c r="K24" s="8">
        <f>K$4*SD3.2!K24</f>
        <v>44699.47826</v>
      </c>
      <c r="L24" s="8">
        <f>L$4*SD3.2!L24</f>
        <v>41815.80928</v>
      </c>
      <c r="M24" s="8">
        <f>M$4*SD3.2!M24</f>
        <v>41166.48234</v>
      </c>
      <c r="N24" s="8">
        <f>N$4*SD3.2!N24</f>
        <v>36757.09666</v>
      </c>
      <c r="O24" s="8">
        <f>O$4*SD3.2!O24</f>
        <v>39838.08989</v>
      </c>
      <c r="P24" s="8">
        <f>P$4*SD3.2!P24</f>
        <v>39286.78427</v>
      </c>
      <c r="Q24" s="8">
        <f>Q$4*SD3.2!Q24</f>
        <v>0</v>
      </c>
      <c r="R24" s="8">
        <f>R$4*SD3.2!R24</f>
        <v>0</v>
      </c>
      <c r="S24" s="8">
        <f>S$4*SD3.2!S24</f>
        <v>0</v>
      </c>
      <c r="T24" s="8">
        <f>T$4*SD3.2!T24</f>
        <v>0</v>
      </c>
      <c r="U24" s="8">
        <f>U$4*SD3.2!U24</f>
        <v>0</v>
      </c>
      <c r="V24" s="8">
        <f>V$4*SD3.2!V24</f>
        <v>0</v>
      </c>
      <c r="W24" s="8">
        <f>W$4*SD3.2!W24</f>
        <v>0</v>
      </c>
      <c r="X24" s="8">
        <f>X$4*SD3.2!X24</f>
        <v>0</v>
      </c>
      <c r="Y24" s="8">
        <f>Y$4*SD3.2!Y24</f>
        <v>0</v>
      </c>
      <c r="Z24" s="8">
        <f>Z$4*SD3.2!Z24</f>
        <v>0</v>
      </c>
      <c r="AA24" s="8">
        <f>AA$4*SD3.2!AA24</f>
        <v>0</v>
      </c>
      <c r="AB24" s="8">
        <f>AB$4*SD3.2!AB24</f>
        <v>0</v>
      </c>
    </row>
    <row r="25" ht="15.75" customHeight="1">
      <c r="A25" s="5" t="s">
        <v>86</v>
      </c>
      <c r="B25" s="8">
        <f>B$4*SD3.2!B25</f>
        <v>150325.4427</v>
      </c>
      <c r="C25" s="8" t="str">
        <f>C$4*SD3.2!C25</f>
        <v>#REF!</v>
      </c>
      <c r="D25" s="8" t="str">
        <f>D$4*SD3.2!D25</f>
        <v>#REF!</v>
      </c>
      <c r="E25" s="8" t="str">
        <f>E$4*SD3.2!E25</f>
        <v>#REF!</v>
      </c>
      <c r="F25" s="8" t="str">
        <f>F$4*SD3.2!F25</f>
        <v>#REF!</v>
      </c>
      <c r="G25" s="8" t="str">
        <f>G$4*SD3.2!G25</f>
        <v>#REF!</v>
      </c>
      <c r="H25" s="8" t="str">
        <f>H$4*SD3.2!H25</f>
        <v>#REF!</v>
      </c>
      <c r="I25" s="8" t="str">
        <f>I$4*SD3.2!I25</f>
        <v>#REF!</v>
      </c>
      <c r="J25" s="8" t="str">
        <f>J$4*SD3.2!J25</f>
        <v>#REF!</v>
      </c>
      <c r="K25" s="8" t="str">
        <f>K$4*SD3.2!K25</f>
        <v>#REF!</v>
      </c>
      <c r="L25" s="8" t="str">
        <f>L$4*SD3.2!L25</f>
        <v>#REF!</v>
      </c>
      <c r="M25" s="8" t="str">
        <f>M$4*SD3.2!M25</f>
        <v>#REF!</v>
      </c>
      <c r="N25" s="8" t="str">
        <f>N$4*SD3.2!N25</f>
        <v>#REF!</v>
      </c>
      <c r="O25" s="8" t="str">
        <f>O$4*SD3.2!O25</f>
        <v>#REF!</v>
      </c>
      <c r="P25" s="8" t="str">
        <f>P$4*SD3.2!P25</f>
        <v>#REF!</v>
      </c>
      <c r="Q25" s="8" t="str">
        <f>Q$4*SD3.2!Q25</f>
        <v>#REF!</v>
      </c>
      <c r="R25" s="8" t="str">
        <f>R$4*SD3.2!R25</f>
        <v>#REF!</v>
      </c>
      <c r="S25" s="8" t="str">
        <f>S$4*SD3.2!S25</f>
        <v>#REF!</v>
      </c>
      <c r="T25" s="8" t="str">
        <f>T$4*SD3.2!T25</f>
        <v>#REF!</v>
      </c>
      <c r="U25" s="8" t="str">
        <f>U$4*SD3.2!U25</f>
        <v>#REF!</v>
      </c>
      <c r="V25" s="8" t="str">
        <f>V$4*SD3.2!V25</f>
        <v>#REF!</v>
      </c>
      <c r="W25" s="8" t="str">
        <f>W$4*SD3.2!W25</f>
        <v>#REF!</v>
      </c>
      <c r="X25" s="8" t="str">
        <f>X$4*SD3.2!X25</f>
        <v>#REF!</v>
      </c>
      <c r="Y25" s="8" t="str">
        <f>Y$4*SD3.2!Y25</f>
        <v>#REF!</v>
      </c>
      <c r="Z25" s="8" t="str">
        <f>Z$4*SD3.2!Z25</f>
        <v>#REF!</v>
      </c>
      <c r="AA25" s="8" t="str">
        <f>AA$4*SD3.2!AA25</f>
        <v>#REF!</v>
      </c>
      <c r="AB25" s="8" t="str">
        <f>AB$4*SD3.2!AB25</f>
        <v>#REF!</v>
      </c>
    </row>
    <row r="26" ht="15.75" customHeight="1">
      <c r="A26" s="5" t="s">
        <v>87</v>
      </c>
      <c r="B26" s="8">
        <f>B$4*SD3.2!B26</f>
        <v>597.9694569</v>
      </c>
      <c r="C26" s="8">
        <f>C$4*SD3.2!C26</f>
        <v>611.2272841</v>
      </c>
      <c r="D26" s="8">
        <f>D$4*SD3.2!D26</f>
        <v>0</v>
      </c>
      <c r="E26" s="8">
        <f>E$4*SD3.2!E26</f>
        <v>0</v>
      </c>
      <c r="F26" s="8">
        <f>F$4*SD3.2!F26</f>
        <v>0</v>
      </c>
      <c r="G26" s="8">
        <f>G$4*SD3.2!G26</f>
        <v>0</v>
      </c>
      <c r="H26" s="8">
        <f>H$4*SD3.2!H26</f>
        <v>0</v>
      </c>
      <c r="I26" s="8">
        <f>I$4*SD3.2!I26</f>
        <v>0</v>
      </c>
      <c r="J26" s="8">
        <f>J$4*SD3.2!J26</f>
        <v>0</v>
      </c>
      <c r="K26" s="8">
        <f>K$4*SD3.2!K26</f>
        <v>0</v>
      </c>
      <c r="L26" s="8">
        <f>L$4*SD3.2!L26</f>
        <v>0</v>
      </c>
      <c r="M26" s="8">
        <f>M$4*SD3.2!M26</f>
        <v>0</v>
      </c>
      <c r="N26" s="8">
        <f>N$4*SD3.2!N26</f>
        <v>0</v>
      </c>
      <c r="O26" s="8">
        <f>O$4*SD3.2!O26</f>
        <v>0</v>
      </c>
      <c r="P26" s="8">
        <f>P$4*SD3.2!P26</f>
        <v>0</v>
      </c>
      <c r="Q26" s="8">
        <f>Q$4*SD3.2!Q26</f>
        <v>0</v>
      </c>
      <c r="R26" s="8">
        <f>R$4*SD3.2!R26</f>
        <v>0</v>
      </c>
      <c r="S26" s="8">
        <f>S$4*SD3.2!S26</f>
        <v>0</v>
      </c>
      <c r="T26" s="8">
        <f>T$4*SD3.2!T26</f>
        <v>0</v>
      </c>
      <c r="U26" s="8">
        <f>U$4*SD3.2!U26</f>
        <v>0</v>
      </c>
      <c r="V26" s="8">
        <f>V$4*SD3.2!V26</f>
        <v>0</v>
      </c>
      <c r="W26" s="8">
        <f>W$4*SD3.2!W26</f>
        <v>0</v>
      </c>
      <c r="X26" s="8">
        <f>X$4*SD3.2!X26</f>
        <v>0</v>
      </c>
      <c r="Y26" s="8">
        <f>Y$4*SD3.2!Y26</f>
        <v>0</v>
      </c>
      <c r="Z26" s="8">
        <f>Z$4*SD3.2!Z26</f>
        <v>0</v>
      </c>
      <c r="AA26" s="8">
        <f>AA$4*SD3.2!AA26</f>
        <v>0</v>
      </c>
      <c r="AB26" s="8">
        <f>AB$4*SD3.2!AB26</f>
        <v>0</v>
      </c>
    </row>
    <row r="27" ht="15.75" customHeight="1">
      <c r="A27" s="5" t="s">
        <v>88</v>
      </c>
      <c r="B27" s="8">
        <f>B$4*SD3.2!B27</f>
        <v>39559.64904</v>
      </c>
      <c r="C27" s="8">
        <f>C$4*SD3.2!C27</f>
        <v>52286.70716</v>
      </c>
      <c r="D27" s="8">
        <f>D$4*SD3.2!D27</f>
        <v>76428.79926</v>
      </c>
      <c r="E27" s="8">
        <f>E$4*SD3.2!E27</f>
        <v>73772.74856</v>
      </c>
      <c r="F27" s="8">
        <f>F$4*SD3.2!F27</f>
        <v>61681.64727</v>
      </c>
      <c r="G27" s="8">
        <f>G$4*SD3.2!G27</f>
        <v>50113.59373</v>
      </c>
      <c r="H27" s="8">
        <f>H$4*SD3.2!H27</f>
        <v>45123.81072</v>
      </c>
      <c r="I27" s="8">
        <f>I$4*SD3.2!I27</f>
        <v>35471.35336</v>
      </c>
      <c r="J27" s="8">
        <f>J$4*SD3.2!J27</f>
        <v>3901.674828</v>
      </c>
      <c r="K27" s="8">
        <f>K$4*SD3.2!K27</f>
        <v>3887.899292</v>
      </c>
      <c r="L27" s="8">
        <f>L$4*SD3.2!L27</f>
        <v>3876.052813</v>
      </c>
      <c r="M27" s="8">
        <f>M$4*SD3.2!M27</f>
        <v>3879.746617</v>
      </c>
      <c r="N27" s="8">
        <f>N$4*SD3.2!N27</f>
        <v>2095.504242</v>
      </c>
      <c r="O27" s="8">
        <f>O$4*SD3.2!O27</f>
        <v>173.1459301</v>
      </c>
      <c r="P27" s="8">
        <f>P$4*SD3.2!P27</f>
        <v>182.1229667</v>
      </c>
      <c r="Q27" s="8">
        <f>Q$4*SD3.2!Q27</f>
        <v>0</v>
      </c>
      <c r="R27" s="8">
        <f>R$4*SD3.2!R27</f>
        <v>0</v>
      </c>
      <c r="S27" s="8">
        <f>S$4*SD3.2!S27</f>
        <v>0</v>
      </c>
      <c r="T27" s="8">
        <f>T$4*SD3.2!T27</f>
        <v>0</v>
      </c>
      <c r="U27" s="8">
        <f>U$4*SD3.2!U27</f>
        <v>0</v>
      </c>
      <c r="V27" s="8">
        <f>V$4*SD3.2!V27</f>
        <v>0</v>
      </c>
      <c r="W27" s="8">
        <f>W$4*SD3.2!W27</f>
        <v>0</v>
      </c>
      <c r="X27" s="8">
        <f>X$4*SD3.2!X27</f>
        <v>0</v>
      </c>
      <c r="Y27" s="8">
        <f>Y$4*SD3.2!Y27</f>
        <v>0</v>
      </c>
      <c r="Z27" s="8">
        <f>Z$4*SD3.2!Z27</f>
        <v>0</v>
      </c>
      <c r="AA27" s="8">
        <f>AA$4*SD3.2!AA27</f>
        <v>0</v>
      </c>
      <c r="AB27" s="8">
        <f>AB$4*SD3.2!AB27</f>
        <v>0</v>
      </c>
    </row>
    <row r="28" ht="15.75" customHeight="1">
      <c r="A28" s="5" t="s">
        <v>89</v>
      </c>
      <c r="B28" s="8">
        <f>B$4*SD3.2!B28</f>
        <v>0</v>
      </c>
      <c r="C28" s="8">
        <f>C$4*SD3.2!C28</f>
        <v>0</v>
      </c>
      <c r="D28" s="8">
        <f>D$4*SD3.2!D28</f>
        <v>0</v>
      </c>
      <c r="E28" s="8">
        <f>E$4*SD3.2!E28</f>
        <v>0</v>
      </c>
      <c r="F28" s="8">
        <f>F$4*SD3.2!F28</f>
        <v>0</v>
      </c>
      <c r="G28" s="8">
        <f>G$4*SD3.2!G28</f>
        <v>0</v>
      </c>
      <c r="H28" s="8">
        <f>H$4*SD3.2!H28</f>
        <v>0</v>
      </c>
      <c r="I28" s="8">
        <f>I$4*SD3.2!I28</f>
        <v>0</v>
      </c>
      <c r="J28" s="8">
        <f>J$4*SD3.2!J28</f>
        <v>0</v>
      </c>
      <c r="K28" s="8">
        <f>K$4*SD3.2!K28</f>
        <v>0</v>
      </c>
      <c r="L28" s="8">
        <f>L$4*SD3.2!L28</f>
        <v>0</v>
      </c>
      <c r="M28" s="8">
        <f>M$4*SD3.2!M28</f>
        <v>0</v>
      </c>
      <c r="N28" s="8">
        <f>N$4*SD3.2!N28</f>
        <v>0</v>
      </c>
      <c r="O28" s="8">
        <f>O$4*SD3.2!O28</f>
        <v>0</v>
      </c>
      <c r="P28" s="8">
        <f>P$4*SD3.2!P28</f>
        <v>0</v>
      </c>
      <c r="Q28" s="8">
        <f>Q$4*SD3.2!Q28</f>
        <v>0</v>
      </c>
      <c r="R28" s="8">
        <f>R$4*SD3.2!R28</f>
        <v>0</v>
      </c>
      <c r="S28" s="8">
        <f>S$4*SD3.2!S28</f>
        <v>0</v>
      </c>
      <c r="T28" s="8">
        <f>T$4*SD3.2!T28</f>
        <v>0</v>
      </c>
      <c r="U28" s="8">
        <f>U$4*SD3.2!U28</f>
        <v>0</v>
      </c>
      <c r="V28" s="8">
        <f>V$4*SD3.2!V28</f>
        <v>0</v>
      </c>
      <c r="W28" s="8">
        <f>W$4*SD3.2!W28</f>
        <v>0</v>
      </c>
      <c r="X28" s="8">
        <f>X$4*SD3.2!X28</f>
        <v>0</v>
      </c>
      <c r="Y28" s="8">
        <f>Y$4*SD3.2!Y28</f>
        <v>0</v>
      </c>
      <c r="Z28" s="8">
        <f>Z$4*SD3.2!Z28</f>
        <v>0</v>
      </c>
      <c r="AA28" s="8">
        <f>AA$4*SD3.2!AA28</f>
        <v>0</v>
      </c>
      <c r="AB28" s="8">
        <f>AB$4*SD3.2!AB28</f>
        <v>0</v>
      </c>
    </row>
    <row r="29" ht="15.75" customHeight="1">
      <c r="A29" s="5" t="s">
        <v>90</v>
      </c>
      <c r="B29" s="8">
        <f>B$4*SD3.2!B29</f>
        <v>620388.723</v>
      </c>
      <c r="C29" s="8">
        <f>C$4*SD3.2!C29</f>
        <v>582937.7161</v>
      </c>
      <c r="D29" s="8">
        <f>D$4*SD3.2!D29</f>
        <v>482975.5144</v>
      </c>
      <c r="E29" s="8">
        <f>E$4*SD3.2!E29</f>
        <v>433025.0588</v>
      </c>
      <c r="F29" s="8">
        <f>F$4*SD3.2!F29</f>
        <v>441150.7021</v>
      </c>
      <c r="G29" s="8">
        <f>G$4*SD3.2!G29</f>
        <v>163916.8039</v>
      </c>
      <c r="H29" s="8">
        <f>H$4*SD3.2!H29</f>
        <v>166290.0226</v>
      </c>
      <c r="I29" s="8">
        <f>I$4*SD3.2!I29</f>
        <v>6523.274741</v>
      </c>
      <c r="J29" s="8">
        <f>J$4*SD3.2!J29</f>
        <v>0</v>
      </c>
      <c r="K29" s="8">
        <f>K$4*SD3.2!K29</f>
        <v>0</v>
      </c>
      <c r="L29" s="8">
        <f>L$4*SD3.2!L29</f>
        <v>0</v>
      </c>
      <c r="M29" s="8">
        <f>M$4*SD3.2!M29</f>
        <v>0</v>
      </c>
      <c r="N29" s="8">
        <f>N$4*SD3.2!N29</f>
        <v>0</v>
      </c>
      <c r="O29" s="8">
        <f>O$4*SD3.2!O29</f>
        <v>0</v>
      </c>
      <c r="P29" s="8">
        <f>P$4*SD3.2!P29</f>
        <v>0</v>
      </c>
      <c r="Q29" s="8">
        <f>Q$4*SD3.2!Q29</f>
        <v>0</v>
      </c>
      <c r="R29" s="8">
        <f>R$4*SD3.2!R29</f>
        <v>0</v>
      </c>
      <c r="S29" s="8">
        <f>S$4*SD3.2!S29</f>
        <v>0</v>
      </c>
      <c r="T29" s="8">
        <f>T$4*SD3.2!T29</f>
        <v>0</v>
      </c>
      <c r="U29" s="8">
        <f>U$4*SD3.2!U29</f>
        <v>0</v>
      </c>
      <c r="V29" s="8">
        <f>V$4*SD3.2!V29</f>
        <v>0</v>
      </c>
      <c r="W29" s="8">
        <f>W$4*SD3.2!W29</f>
        <v>0</v>
      </c>
      <c r="X29" s="8">
        <f>X$4*SD3.2!X29</f>
        <v>0</v>
      </c>
      <c r="Y29" s="8">
        <f>Y$4*SD3.2!Y29</f>
        <v>0</v>
      </c>
      <c r="Z29" s="8">
        <f>Z$4*SD3.2!Z29</f>
        <v>0</v>
      </c>
      <c r="AA29" s="8">
        <f>AA$4*SD3.2!AA29</f>
        <v>0</v>
      </c>
      <c r="AB29" s="8">
        <f>AB$4*SD3.2!AB29</f>
        <v>0</v>
      </c>
    </row>
    <row r="30" ht="15.75" customHeight="1">
      <c r="A30" s="5" t="s">
        <v>92</v>
      </c>
      <c r="B30" s="8">
        <f>B$4*SD3.2!B30</f>
        <v>360517.5093</v>
      </c>
      <c r="C30" s="8">
        <f>C$4*SD3.2!C30</f>
        <v>369157.133</v>
      </c>
      <c r="D30" s="8">
        <f>D$4*SD3.2!D30</f>
        <v>361422.0089</v>
      </c>
      <c r="E30" s="8">
        <f>E$4*SD3.2!E30</f>
        <v>296431.7273</v>
      </c>
      <c r="F30" s="8">
        <f>F$4*SD3.2!F30</f>
        <v>292781.8569</v>
      </c>
      <c r="G30" s="8">
        <f>G$4*SD3.2!G30</f>
        <v>293757.0629</v>
      </c>
      <c r="H30" s="8">
        <f>H$4*SD3.2!H30</f>
        <v>184174.0096</v>
      </c>
      <c r="I30" s="8">
        <f>I$4*SD3.2!I30</f>
        <v>177238.0379</v>
      </c>
      <c r="J30" s="8">
        <f>J$4*SD3.2!J30</f>
        <v>18830.39631</v>
      </c>
      <c r="K30" s="8">
        <f>K$4*SD3.2!K30</f>
        <v>18786.16316</v>
      </c>
      <c r="L30" s="8">
        <f>L$4*SD3.2!L30</f>
        <v>15084.74079</v>
      </c>
      <c r="M30" s="8">
        <f>M$4*SD3.2!M30</f>
        <v>11411.0311</v>
      </c>
      <c r="N30" s="8">
        <f>N$4*SD3.2!N30</f>
        <v>10752.98203</v>
      </c>
      <c r="O30" s="8">
        <f>O$4*SD3.2!O30</f>
        <v>11083.65064</v>
      </c>
      <c r="P30" s="8">
        <f>P$4*SD3.2!P30</f>
        <v>7870.063947</v>
      </c>
      <c r="Q30" s="8">
        <f>Q$4*SD3.2!Q30</f>
        <v>613.5451585</v>
      </c>
      <c r="R30" s="8">
        <f>R$4*SD3.2!R30</f>
        <v>613.9812659</v>
      </c>
      <c r="S30" s="8">
        <f>S$4*SD3.2!S30</f>
        <v>614.3637856</v>
      </c>
      <c r="T30" s="8">
        <f>T$4*SD3.2!T30</f>
        <v>579.142041</v>
      </c>
      <c r="U30" s="8">
        <f>U$4*SD3.2!U30</f>
        <v>426.9743007</v>
      </c>
      <c r="V30" s="8">
        <f>V$4*SD3.2!V30</f>
        <v>588.0803806</v>
      </c>
      <c r="W30" s="8">
        <f>W$4*SD3.2!W30</f>
        <v>588.3138509</v>
      </c>
      <c r="X30" s="8">
        <f>X$4*SD3.2!X30</f>
        <v>615.7461613</v>
      </c>
      <c r="Y30" s="8">
        <f>Y$4*SD3.2!Y30</f>
        <v>588.7410719</v>
      </c>
      <c r="Z30" s="8">
        <f>Z$4*SD3.2!Z30</f>
        <v>570.1765933</v>
      </c>
      <c r="AA30" s="8">
        <f>AA$4*SD3.2!AA30</f>
        <v>585.9011899</v>
      </c>
      <c r="AB30" s="8">
        <f>AB$4*SD3.2!AB30</f>
        <v>525.3392568</v>
      </c>
    </row>
    <row r="31" ht="15.75" customHeight="1">
      <c r="A31" s="5" t="s">
        <v>93</v>
      </c>
      <c r="B31" s="8">
        <f>B$4*SD3.2!B31</f>
        <v>188783.2548</v>
      </c>
      <c r="C31" s="8" t="str">
        <f>C$4*SD3.2!C31</f>
        <v>#REF!</v>
      </c>
      <c r="D31" s="8" t="str">
        <f>D$4*SD3.2!D31</f>
        <v>#REF!</v>
      </c>
      <c r="E31" s="8" t="str">
        <f>E$4*SD3.2!E31</f>
        <v>#REF!</v>
      </c>
      <c r="F31" s="8" t="str">
        <f>F$4*SD3.2!F31</f>
        <v>#REF!</v>
      </c>
      <c r="G31" s="8" t="str">
        <f>G$4*SD3.2!G31</f>
        <v>#REF!</v>
      </c>
      <c r="H31" s="8" t="str">
        <f>H$4*SD3.2!H31</f>
        <v>#REF!</v>
      </c>
      <c r="I31" s="8" t="str">
        <f>I$4*SD3.2!I31</f>
        <v>#REF!</v>
      </c>
      <c r="J31" s="8" t="str">
        <f>J$4*SD3.2!J31</f>
        <v>#REF!</v>
      </c>
      <c r="K31" s="8" t="str">
        <f>K$4*SD3.2!K31</f>
        <v>#REF!</v>
      </c>
      <c r="L31" s="8" t="str">
        <f>L$4*SD3.2!L31</f>
        <v>#REF!</v>
      </c>
      <c r="M31" s="8" t="str">
        <f>M$4*SD3.2!M31</f>
        <v>#REF!</v>
      </c>
      <c r="N31" s="8" t="str">
        <f>N$4*SD3.2!N31</f>
        <v>#REF!</v>
      </c>
      <c r="O31" s="8" t="str">
        <f>O$4*SD3.2!O31</f>
        <v>#REF!</v>
      </c>
      <c r="P31" s="8" t="str">
        <f>P$4*SD3.2!P31</f>
        <v>#REF!</v>
      </c>
      <c r="Q31" s="8" t="str">
        <f>Q$4*SD3.2!Q31</f>
        <v>#REF!</v>
      </c>
      <c r="R31" s="8" t="str">
        <f>R$4*SD3.2!R31</f>
        <v>#REF!</v>
      </c>
      <c r="S31" s="8" t="str">
        <f>S$4*SD3.2!S31</f>
        <v>#REF!</v>
      </c>
      <c r="T31" s="8" t="str">
        <f>T$4*SD3.2!T31</f>
        <v>#REF!</v>
      </c>
      <c r="U31" s="8" t="str">
        <f>U$4*SD3.2!U31</f>
        <v>#REF!</v>
      </c>
      <c r="V31" s="8" t="str">
        <f>V$4*SD3.2!V31</f>
        <v>#REF!</v>
      </c>
      <c r="W31" s="8" t="str">
        <f>W$4*SD3.2!W31</f>
        <v>#REF!</v>
      </c>
      <c r="X31" s="8" t="str">
        <f>X$4*SD3.2!X31</f>
        <v>#REF!</v>
      </c>
      <c r="Y31" s="8" t="str">
        <f>Y$4*SD3.2!Y31</f>
        <v>#REF!</v>
      </c>
      <c r="Z31" s="8" t="str">
        <f>Z$4*SD3.2!Z31</f>
        <v>#REF!</v>
      </c>
      <c r="AA31" s="8" t="str">
        <f>AA$4*SD3.2!AA31</f>
        <v>#REF!</v>
      </c>
      <c r="AB31" s="8" t="str">
        <f>AB$4*SD3.2!AB31</f>
        <v>#REF!</v>
      </c>
    </row>
    <row r="32" ht="15.75" customHeight="1">
      <c r="A32" s="5" t="s">
        <v>94</v>
      </c>
      <c r="B32" s="8">
        <f>B$4*SD3.2!B32</f>
        <v>1167593.899</v>
      </c>
      <c r="C32" s="8" t="str">
        <f>C$4*SD3.2!C32</f>
        <v>#REF!</v>
      </c>
      <c r="D32" s="8" t="str">
        <f>D$4*SD3.2!D32</f>
        <v>#REF!</v>
      </c>
      <c r="E32" s="8" t="str">
        <f>E$4*SD3.2!E32</f>
        <v>#REF!</v>
      </c>
      <c r="F32" s="8" t="str">
        <f>F$4*SD3.2!F32</f>
        <v>#REF!</v>
      </c>
      <c r="G32" s="8" t="str">
        <f>G$4*SD3.2!G32</f>
        <v>#REF!</v>
      </c>
      <c r="H32" s="8" t="str">
        <f>H$4*SD3.2!H32</f>
        <v>#REF!</v>
      </c>
      <c r="I32" s="8" t="str">
        <f>I$4*SD3.2!I32</f>
        <v>#REF!</v>
      </c>
      <c r="J32" s="8" t="str">
        <f>J$4*SD3.2!J32</f>
        <v>#REF!</v>
      </c>
      <c r="K32" s="8" t="str">
        <f>K$4*SD3.2!K32</f>
        <v>#REF!</v>
      </c>
      <c r="L32" s="8" t="str">
        <f>L$4*SD3.2!L32</f>
        <v>#REF!</v>
      </c>
      <c r="M32" s="8" t="str">
        <f>M$4*SD3.2!M32</f>
        <v>#REF!</v>
      </c>
      <c r="N32" s="8" t="str">
        <f>N$4*SD3.2!N32</f>
        <v>#REF!</v>
      </c>
      <c r="O32" s="8" t="str">
        <f>O$4*SD3.2!O32</f>
        <v>#REF!</v>
      </c>
      <c r="P32" s="8" t="str">
        <f>P$4*SD3.2!P32</f>
        <v>#REF!</v>
      </c>
      <c r="Q32" s="8" t="str">
        <f>Q$4*SD3.2!Q32</f>
        <v>#REF!</v>
      </c>
      <c r="R32" s="8" t="str">
        <f>R$4*SD3.2!R32</f>
        <v>#REF!</v>
      </c>
      <c r="S32" s="8" t="str">
        <f>S$4*SD3.2!S32</f>
        <v>#REF!</v>
      </c>
      <c r="T32" s="8" t="str">
        <f>T$4*SD3.2!T32</f>
        <v>#REF!</v>
      </c>
      <c r="U32" s="8" t="str">
        <f>U$4*SD3.2!U32</f>
        <v>#REF!</v>
      </c>
      <c r="V32" s="8" t="str">
        <f>V$4*SD3.2!V32</f>
        <v>#REF!</v>
      </c>
      <c r="W32" s="8" t="str">
        <f>W$4*SD3.2!W32</f>
        <v>#REF!</v>
      </c>
      <c r="X32" s="8" t="str">
        <f>X$4*SD3.2!X32</f>
        <v>#REF!</v>
      </c>
      <c r="Y32" s="8" t="str">
        <f>Y$4*SD3.2!Y32</f>
        <v>#REF!</v>
      </c>
      <c r="Z32" s="8" t="str">
        <f>Z$4*SD3.2!Z32</f>
        <v>#REF!</v>
      </c>
      <c r="AA32" s="8" t="str">
        <f>AA$4*SD3.2!AA32</f>
        <v>#REF!</v>
      </c>
      <c r="AB32" s="8" t="str">
        <f>AB$4*SD3.2!AB32</f>
        <v>#REF!</v>
      </c>
    </row>
    <row r="33" ht="15.75" customHeight="1">
      <c r="A33" s="5" t="s">
        <v>95</v>
      </c>
      <c r="B33" s="8">
        <f>B$4*SD3.2!B33</f>
        <v>357916.8399</v>
      </c>
      <c r="C33" s="8">
        <f>C$4*SD3.2!C33</f>
        <v>304649.6493</v>
      </c>
      <c r="D33" s="8">
        <f>D$4*SD3.2!D33</f>
        <v>36873.94799</v>
      </c>
      <c r="E33" s="8">
        <f>E$4*SD3.2!E33</f>
        <v>37508.54966</v>
      </c>
      <c r="F33" s="8">
        <f>F$4*SD3.2!F33</f>
        <v>38137.04741</v>
      </c>
      <c r="G33" s="8">
        <f>G$4*SD3.2!G33</f>
        <v>39768.34818</v>
      </c>
      <c r="H33" s="8">
        <f>H$4*SD3.2!H33</f>
        <v>75831.55135</v>
      </c>
      <c r="I33" s="8">
        <f>I$4*SD3.2!I33</f>
        <v>0</v>
      </c>
      <c r="J33" s="8">
        <f>J$4*SD3.2!J33</f>
        <v>0</v>
      </c>
      <c r="K33" s="8">
        <f>K$4*SD3.2!K33</f>
        <v>0</v>
      </c>
      <c r="L33" s="8">
        <f>L$4*SD3.2!L33</f>
        <v>0</v>
      </c>
      <c r="M33" s="8">
        <f>M$4*SD3.2!M33</f>
        <v>0</v>
      </c>
      <c r="N33" s="8">
        <f>N$4*SD3.2!N33</f>
        <v>0</v>
      </c>
      <c r="O33" s="8">
        <f>O$4*SD3.2!O33</f>
        <v>0</v>
      </c>
      <c r="P33" s="8">
        <f>P$4*SD3.2!P33</f>
        <v>0</v>
      </c>
      <c r="Q33" s="8">
        <f>Q$4*SD3.2!Q33</f>
        <v>0</v>
      </c>
      <c r="R33" s="8">
        <f>R$4*SD3.2!R33</f>
        <v>0</v>
      </c>
      <c r="S33" s="8">
        <f>S$4*SD3.2!S33</f>
        <v>0</v>
      </c>
      <c r="T33" s="8">
        <f>T$4*SD3.2!T33</f>
        <v>0</v>
      </c>
      <c r="U33" s="8">
        <f>U$4*SD3.2!U33</f>
        <v>0</v>
      </c>
      <c r="V33" s="8">
        <f>V$4*SD3.2!V33</f>
        <v>0</v>
      </c>
      <c r="W33" s="8">
        <f>W$4*SD3.2!W33</f>
        <v>0</v>
      </c>
      <c r="X33" s="8">
        <f>X$4*SD3.2!X33</f>
        <v>0</v>
      </c>
      <c r="Y33" s="8">
        <f>Y$4*SD3.2!Y33</f>
        <v>0</v>
      </c>
      <c r="Z33" s="8">
        <f>Z$4*SD3.2!Z33</f>
        <v>0</v>
      </c>
      <c r="AA33" s="8">
        <f>AA$4*SD3.2!AA33</f>
        <v>0</v>
      </c>
      <c r="AB33" s="8">
        <f>AB$4*SD3.2!AB33</f>
        <v>0</v>
      </c>
    </row>
    <row r="34" ht="15.75" customHeight="1">
      <c r="A34" s="5" t="s">
        <v>96</v>
      </c>
      <c r="B34" s="8">
        <f>B$4*SD3.2!B34</f>
        <v>531895.1672</v>
      </c>
      <c r="C34" s="8">
        <f>C$4*SD3.2!C34</f>
        <v>530167.7003</v>
      </c>
      <c r="D34" s="8">
        <f>D$4*SD3.2!D34</f>
        <v>462065.8144</v>
      </c>
      <c r="E34" s="8">
        <f>E$4*SD3.2!E34</f>
        <v>358737.5817</v>
      </c>
      <c r="F34" s="8">
        <f>F$4*SD3.2!F34</f>
        <v>356378.012</v>
      </c>
      <c r="G34" s="8">
        <f>G$4*SD3.2!G34</f>
        <v>364931.1783</v>
      </c>
      <c r="H34" s="8">
        <f>H$4*SD3.2!H34</f>
        <v>212463.3439</v>
      </c>
      <c r="I34" s="8">
        <f>I$4*SD3.2!I34</f>
        <v>172020.98</v>
      </c>
      <c r="J34" s="8">
        <f>J$4*SD3.2!J34</f>
        <v>356.8827125</v>
      </c>
      <c r="K34" s="8">
        <f>K$4*SD3.2!K34</f>
        <v>356.8827125</v>
      </c>
      <c r="L34" s="8">
        <f>L$4*SD3.2!L34</f>
        <v>356.8827125</v>
      </c>
      <c r="M34" s="8">
        <f>M$4*SD3.2!M34</f>
        <v>356.8827125</v>
      </c>
      <c r="N34" s="8">
        <f>N$4*SD3.2!N34</f>
        <v>356.8827125</v>
      </c>
      <c r="O34" s="8">
        <f>O$4*SD3.2!O34</f>
        <v>356.8827125</v>
      </c>
      <c r="P34" s="8">
        <f>P$4*SD3.2!P34</f>
        <v>356.8827125</v>
      </c>
      <c r="Q34" s="8">
        <f>Q$4*SD3.2!Q34</f>
        <v>0</v>
      </c>
      <c r="R34" s="8">
        <f>R$4*SD3.2!R34</f>
        <v>0</v>
      </c>
      <c r="S34" s="8">
        <f>S$4*SD3.2!S34</f>
        <v>0</v>
      </c>
      <c r="T34" s="8">
        <f>T$4*SD3.2!T34</f>
        <v>0</v>
      </c>
      <c r="U34" s="8">
        <f>U$4*SD3.2!U34</f>
        <v>0</v>
      </c>
      <c r="V34" s="8">
        <f>V$4*SD3.2!V34</f>
        <v>0</v>
      </c>
      <c r="W34" s="8">
        <f>W$4*SD3.2!W34</f>
        <v>0</v>
      </c>
      <c r="X34" s="8">
        <f>X$4*SD3.2!X34</f>
        <v>0</v>
      </c>
      <c r="Y34" s="8">
        <f>Y$4*SD3.2!Y34</f>
        <v>0</v>
      </c>
      <c r="Z34" s="8">
        <f>Z$4*SD3.2!Z34</f>
        <v>0</v>
      </c>
      <c r="AA34" s="8">
        <f>AA$4*SD3.2!AA34</f>
        <v>0</v>
      </c>
      <c r="AB34" s="8">
        <f>AB$4*SD3.2!AB34</f>
        <v>0</v>
      </c>
    </row>
    <row r="35" ht="15.75" customHeight="1">
      <c r="A35" s="5" t="s">
        <v>97</v>
      </c>
      <c r="B35" s="8">
        <f>B$4*SD3.2!B35</f>
        <v>63124.45271</v>
      </c>
      <c r="C35" s="8">
        <f>C$4*SD3.2!C35</f>
        <v>59759.05244</v>
      </c>
      <c r="D35" s="8">
        <f>D$4*SD3.2!D35</f>
        <v>46050.86272</v>
      </c>
      <c r="E35" s="8">
        <f>E$4*SD3.2!E35</f>
        <v>38354.58982</v>
      </c>
      <c r="F35" s="8">
        <f>F$4*SD3.2!F35</f>
        <v>35736.7681</v>
      </c>
      <c r="G35" s="8">
        <f>G$4*SD3.2!G35</f>
        <v>40916.06122</v>
      </c>
      <c r="H35" s="8">
        <f>H$4*SD3.2!H35</f>
        <v>33566.78981</v>
      </c>
      <c r="I35" s="8">
        <f>I$4*SD3.2!I35</f>
        <v>31456.82974</v>
      </c>
      <c r="J35" s="8">
        <f>J$4*SD3.2!J35</f>
        <v>0</v>
      </c>
      <c r="K35" s="8">
        <f>K$4*SD3.2!K35</f>
        <v>0</v>
      </c>
      <c r="L35" s="8">
        <f>L$4*SD3.2!L35</f>
        <v>0</v>
      </c>
      <c r="M35" s="8">
        <f>M$4*SD3.2!M35</f>
        <v>0</v>
      </c>
      <c r="N35" s="8">
        <f>N$4*SD3.2!N35</f>
        <v>0</v>
      </c>
      <c r="O35" s="8">
        <f>O$4*SD3.2!O35</f>
        <v>0</v>
      </c>
      <c r="P35" s="8">
        <f>P$4*SD3.2!P35</f>
        <v>0</v>
      </c>
      <c r="Q35" s="8">
        <f>Q$4*SD3.2!Q35</f>
        <v>0</v>
      </c>
      <c r="R35" s="8">
        <f>R$4*SD3.2!R35</f>
        <v>0</v>
      </c>
      <c r="S35" s="8">
        <f>S$4*SD3.2!S35</f>
        <v>0</v>
      </c>
      <c r="T35" s="8">
        <f>T$4*SD3.2!T35</f>
        <v>0</v>
      </c>
      <c r="U35" s="8">
        <f>U$4*SD3.2!U35</f>
        <v>0</v>
      </c>
      <c r="V35" s="8">
        <f>V$4*SD3.2!V35</f>
        <v>0</v>
      </c>
      <c r="W35" s="8">
        <f>W$4*SD3.2!W35</f>
        <v>0</v>
      </c>
      <c r="X35" s="8">
        <f>X$4*SD3.2!X35</f>
        <v>0</v>
      </c>
      <c r="Y35" s="8">
        <f>Y$4*SD3.2!Y35</f>
        <v>0</v>
      </c>
      <c r="Z35" s="8">
        <f>Z$4*SD3.2!Z35</f>
        <v>0</v>
      </c>
      <c r="AA35" s="8">
        <f>AA$4*SD3.2!AA35</f>
        <v>0</v>
      </c>
      <c r="AB35" s="8">
        <f>AB$4*SD3.2!AB35</f>
        <v>0</v>
      </c>
    </row>
    <row r="36" ht="15.75" customHeight="1">
      <c r="A36" s="5" t="s">
        <v>98</v>
      </c>
      <c r="B36" s="8">
        <f>B$4*SD3.2!B36</f>
        <v>3383.735083</v>
      </c>
      <c r="C36" s="8">
        <f>C$4*SD3.2!C36</f>
        <v>3458.757267</v>
      </c>
      <c r="D36" s="8">
        <f>D$4*SD3.2!D36</f>
        <v>0</v>
      </c>
      <c r="E36" s="8">
        <f>E$4*SD3.2!E36</f>
        <v>0</v>
      </c>
      <c r="F36" s="8">
        <f>F$4*SD3.2!F36</f>
        <v>0</v>
      </c>
      <c r="G36" s="8">
        <f>G$4*SD3.2!G36</f>
        <v>0</v>
      </c>
      <c r="H36" s="8">
        <f>H$4*SD3.2!H36</f>
        <v>0</v>
      </c>
      <c r="I36" s="8">
        <f>I$4*SD3.2!I36</f>
        <v>0</v>
      </c>
      <c r="J36" s="8">
        <f>J$4*SD3.2!J36</f>
        <v>0</v>
      </c>
      <c r="K36" s="8">
        <f>K$4*SD3.2!K36</f>
        <v>0</v>
      </c>
      <c r="L36" s="8">
        <f>L$4*SD3.2!L36</f>
        <v>0</v>
      </c>
      <c r="M36" s="8">
        <f>M$4*SD3.2!M36</f>
        <v>0</v>
      </c>
      <c r="N36" s="8">
        <f>N$4*SD3.2!N36</f>
        <v>0</v>
      </c>
      <c r="O36" s="8">
        <f>O$4*SD3.2!O36</f>
        <v>0</v>
      </c>
      <c r="P36" s="8">
        <f>P$4*SD3.2!P36</f>
        <v>0</v>
      </c>
      <c r="Q36" s="8">
        <f>Q$4*SD3.2!Q36</f>
        <v>0</v>
      </c>
      <c r="R36" s="8">
        <f>R$4*SD3.2!R36</f>
        <v>0</v>
      </c>
      <c r="S36" s="8">
        <f>S$4*SD3.2!S36</f>
        <v>0</v>
      </c>
      <c r="T36" s="8">
        <f>T$4*SD3.2!T36</f>
        <v>0</v>
      </c>
      <c r="U36" s="8">
        <f>U$4*SD3.2!U36</f>
        <v>0</v>
      </c>
      <c r="V36" s="8">
        <f>V$4*SD3.2!V36</f>
        <v>0</v>
      </c>
      <c r="W36" s="8">
        <f>W$4*SD3.2!W36</f>
        <v>0</v>
      </c>
      <c r="X36" s="8">
        <f>X$4*SD3.2!X36</f>
        <v>0</v>
      </c>
      <c r="Y36" s="8">
        <f>Y$4*SD3.2!Y36</f>
        <v>0</v>
      </c>
      <c r="Z36" s="8">
        <f>Z$4*SD3.2!Z36</f>
        <v>0</v>
      </c>
      <c r="AA36" s="8">
        <f>AA$4*SD3.2!AA36</f>
        <v>0</v>
      </c>
      <c r="AB36" s="8">
        <f>AB$4*SD3.2!AB36</f>
        <v>0</v>
      </c>
    </row>
    <row r="37" ht="15.75" customHeight="1">
      <c r="A37" s="5" t="s">
        <v>99</v>
      </c>
      <c r="B37" s="8">
        <f>B$4*SD3.2!B37</f>
        <v>0</v>
      </c>
      <c r="C37" s="8">
        <f>C$4*SD3.2!C37</f>
        <v>0</v>
      </c>
      <c r="D37" s="8">
        <f>D$4*SD3.2!D37</f>
        <v>0</v>
      </c>
      <c r="E37" s="8">
        <f>E$4*SD3.2!E37</f>
        <v>0</v>
      </c>
      <c r="F37" s="8">
        <f>F$4*SD3.2!F37</f>
        <v>0</v>
      </c>
      <c r="G37" s="8">
        <f>G$4*SD3.2!G37</f>
        <v>0</v>
      </c>
      <c r="H37" s="8">
        <f>H$4*SD3.2!H37</f>
        <v>0</v>
      </c>
      <c r="I37" s="8">
        <f>I$4*SD3.2!I37</f>
        <v>0</v>
      </c>
      <c r="J37" s="8">
        <f>J$4*SD3.2!J37</f>
        <v>0</v>
      </c>
      <c r="K37" s="8">
        <f>K$4*SD3.2!K37</f>
        <v>0</v>
      </c>
      <c r="L37" s="8">
        <f>L$4*SD3.2!L37</f>
        <v>0</v>
      </c>
      <c r="M37" s="8">
        <f>M$4*SD3.2!M37</f>
        <v>0</v>
      </c>
      <c r="N37" s="8">
        <f>N$4*SD3.2!N37</f>
        <v>0</v>
      </c>
      <c r="O37" s="8">
        <f>O$4*SD3.2!O37</f>
        <v>0</v>
      </c>
      <c r="P37" s="8">
        <f>P$4*SD3.2!P37</f>
        <v>0</v>
      </c>
      <c r="Q37" s="8">
        <f>Q$4*SD3.2!Q37</f>
        <v>0</v>
      </c>
      <c r="R37" s="8">
        <f>R$4*SD3.2!R37</f>
        <v>0</v>
      </c>
      <c r="S37" s="8">
        <f>S$4*SD3.2!S37</f>
        <v>0</v>
      </c>
      <c r="T37" s="8">
        <f>T$4*SD3.2!T37</f>
        <v>0</v>
      </c>
      <c r="U37" s="8">
        <f>U$4*SD3.2!U37</f>
        <v>0</v>
      </c>
      <c r="V37" s="8">
        <f>V$4*SD3.2!V37</f>
        <v>0</v>
      </c>
      <c r="W37" s="8">
        <f>W$4*SD3.2!W37</f>
        <v>0</v>
      </c>
      <c r="X37" s="8">
        <f>X$4*SD3.2!X37</f>
        <v>0</v>
      </c>
      <c r="Y37" s="8">
        <f>Y$4*SD3.2!Y37</f>
        <v>0</v>
      </c>
      <c r="Z37" s="8">
        <f>Z$4*SD3.2!Z37</f>
        <v>0</v>
      </c>
      <c r="AA37" s="8">
        <f>AA$4*SD3.2!AA37</f>
        <v>0</v>
      </c>
      <c r="AB37" s="8">
        <f>AB$4*SD3.2!AB37</f>
        <v>0</v>
      </c>
    </row>
    <row r="38" ht="15.75" customHeight="1">
      <c r="A38" s="5" t="s">
        <v>100</v>
      </c>
      <c r="B38" s="8">
        <f>B$4*SD3.2!B38</f>
        <v>195818.1724</v>
      </c>
      <c r="C38" s="8">
        <f>C$4*SD3.2!C38</f>
        <v>254487.141</v>
      </c>
      <c r="D38" s="8">
        <f>D$4*SD3.2!D38</f>
        <v>156209.5318</v>
      </c>
      <c r="E38" s="8">
        <f>E$4*SD3.2!E38</f>
        <v>117944.4333</v>
      </c>
      <c r="F38" s="8">
        <f>F$4*SD3.2!F38</f>
        <v>146295.3377</v>
      </c>
      <c r="G38" s="8">
        <f>G$4*SD3.2!G38</f>
        <v>140690.4794</v>
      </c>
      <c r="H38" s="8">
        <f>H$4*SD3.2!H38</f>
        <v>111593.2712</v>
      </c>
      <c r="I38" s="8">
        <f>I$4*SD3.2!I38</f>
        <v>90714.23915</v>
      </c>
      <c r="J38" s="8">
        <f>J$4*SD3.2!J38</f>
        <v>0</v>
      </c>
      <c r="K38" s="8">
        <f>K$4*SD3.2!K38</f>
        <v>0</v>
      </c>
      <c r="L38" s="8">
        <f>L$4*SD3.2!L38</f>
        <v>0</v>
      </c>
      <c r="M38" s="8">
        <f>M$4*SD3.2!M38</f>
        <v>0</v>
      </c>
      <c r="N38" s="8">
        <f>N$4*SD3.2!N38</f>
        <v>0</v>
      </c>
      <c r="O38" s="8">
        <f>O$4*SD3.2!O38</f>
        <v>0</v>
      </c>
      <c r="P38" s="8">
        <f>P$4*SD3.2!P38</f>
        <v>0</v>
      </c>
      <c r="Q38" s="8">
        <f>Q$4*SD3.2!Q38</f>
        <v>0</v>
      </c>
      <c r="R38" s="8">
        <f>R$4*SD3.2!R38</f>
        <v>0</v>
      </c>
      <c r="S38" s="8">
        <f>S$4*SD3.2!S38</f>
        <v>0</v>
      </c>
      <c r="T38" s="8">
        <f>T$4*SD3.2!T38</f>
        <v>0</v>
      </c>
      <c r="U38" s="8">
        <f>U$4*SD3.2!U38</f>
        <v>0</v>
      </c>
      <c r="V38" s="8">
        <f>V$4*SD3.2!V38</f>
        <v>0</v>
      </c>
      <c r="W38" s="8">
        <f>W$4*SD3.2!W38</f>
        <v>0</v>
      </c>
      <c r="X38" s="8">
        <f>X$4*SD3.2!X38</f>
        <v>0</v>
      </c>
      <c r="Y38" s="8">
        <f>Y$4*SD3.2!Y38</f>
        <v>0</v>
      </c>
      <c r="Z38" s="8">
        <f>Z$4*SD3.2!Z38</f>
        <v>0</v>
      </c>
      <c r="AA38" s="8">
        <f>AA$4*SD3.2!AA38</f>
        <v>0</v>
      </c>
      <c r="AB38" s="8">
        <f>AB$4*SD3.2!AB38</f>
        <v>0</v>
      </c>
    </row>
    <row r="39" ht="15.75" customHeight="1">
      <c r="A39" s="5" t="s">
        <v>101</v>
      </c>
      <c r="B39" s="8">
        <f>B$4*SD3.2!B39</f>
        <v>0</v>
      </c>
      <c r="C39" s="8">
        <f>C$4*SD3.2!C39</f>
        <v>0</v>
      </c>
      <c r="D39" s="8">
        <f>D$4*SD3.2!D39</f>
        <v>0</v>
      </c>
      <c r="E39" s="8">
        <f>E$4*SD3.2!E39</f>
        <v>0</v>
      </c>
      <c r="F39" s="8">
        <f>F$4*SD3.2!F39</f>
        <v>0</v>
      </c>
      <c r="G39" s="8">
        <f>G$4*SD3.2!G39</f>
        <v>0</v>
      </c>
      <c r="H39" s="8">
        <f>H$4*SD3.2!H39</f>
        <v>0</v>
      </c>
      <c r="I39" s="8">
        <f>I$4*SD3.2!I39</f>
        <v>0</v>
      </c>
      <c r="J39" s="8">
        <f>J$4*SD3.2!J39</f>
        <v>0</v>
      </c>
      <c r="K39" s="8">
        <f>K$4*SD3.2!K39</f>
        <v>0</v>
      </c>
      <c r="L39" s="8">
        <f>L$4*SD3.2!L39</f>
        <v>0</v>
      </c>
      <c r="M39" s="8">
        <f>M$4*SD3.2!M39</f>
        <v>0</v>
      </c>
      <c r="N39" s="8">
        <f>N$4*SD3.2!N39</f>
        <v>0</v>
      </c>
      <c r="O39" s="8">
        <f>O$4*SD3.2!O39</f>
        <v>0</v>
      </c>
      <c r="P39" s="8">
        <f>P$4*SD3.2!P39</f>
        <v>0</v>
      </c>
      <c r="Q39" s="8">
        <f>Q$4*SD3.2!Q39</f>
        <v>0</v>
      </c>
      <c r="R39" s="8">
        <f>R$4*SD3.2!R39</f>
        <v>0</v>
      </c>
      <c r="S39" s="8">
        <f>S$4*SD3.2!S39</f>
        <v>0</v>
      </c>
      <c r="T39" s="8">
        <f>T$4*SD3.2!T39</f>
        <v>0</v>
      </c>
      <c r="U39" s="8">
        <f>U$4*SD3.2!U39</f>
        <v>0</v>
      </c>
      <c r="V39" s="8">
        <f>V$4*SD3.2!V39</f>
        <v>0</v>
      </c>
      <c r="W39" s="8">
        <f>W$4*SD3.2!W39</f>
        <v>0</v>
      </c>
      <c r="X39" s="8">
        <f>X$4*SD3.2!X39</f>
        <v>0</v>
      </c>
      <c r="Y39" s="8">
        <f>Y$4*SD3.2!Y39</f>
        <v>0</v>
      </c>
      <c r="Z39" s="8">
        <f>Z$4*SD3.2!Z39</f>
        <v>0</v>
      </c>
      <c r="AA39" s="8">
        <f>AA$4*SD3.2!AA39</f>
        <v>0</v>
      </c>
      <c r="AB39" s="8">
        <f>AB$4*SD3.2!AB39</f>
        <v>0</v>
      </c>
    </row>
    <row r="40" ht="15.75" customHeight="1">
      <c r="A40" s="5" t="s">
        <v>103</v>
      </c>
      <c r="B40" s="8">
        <f>B$4*SD3.2!B40</f>
        <v>287099.1447</v>
      </c>
      <c r="C40" s="8">
        <f>C$4*SD3.2!C40</f>
        <v>336780.4562</v>
      </c>
      <c r="D40" s="8">
        <f>D$4*SD3.2!D40</f>
        <v>306153.6066</v>
      </c>
      <c r="E40" s="8">
        <f>E$4*SD3.2!E40</f>
        <v>274390.6503</v>
      </c>
      <c r="F40" s="8">
        <f>F$4*SD3.2!F40</f>
        <v>266849.9951</v>
      </c>
      <c r="G40" s="8">
        <f>G$4*SD3.2!G40</f>
        <v>253617.1965</v>
      </c>
      <c r="H40" s="8">
        <f>H$4*SD3.2!H40</f>
        <v>261052.3465</v>
      </c>
      <c r="I40" s="8">
        <f>I$4*SD3.2!I40</f>
        <v>241736.4951</v>
      </c>
      <c r="J40" s="8">
        <f>J$4*SD3.2!J40</f>
        <v>33112.81632</v>
      </c>
      <c r="K40" s="8">
        <f>K$4*SD3.2!K40</f>
        <v>23024.59793</v>
      </c>
      <c r="L40" s="8">
        <f>L$4*SD3.2!L40</f>
        <v>22956.34795</v>
      </c>
      <c r="M40" s="8">
        <f>M$4*SD3.2!M40</f>
        <v>19684.66228</v>
      </c>
      <c r="N40" s="8">
        <f>N$4*SD3.2!N40</f>
        <v>19665.52497</v>
      </c>
      <c r="O40" s="8">
        <f>O$4*SD3.2!O40</f>
        <v>2874.073454</v>
      </c>
      <c r="P40" s="8">
        <f>P$4*SD3.2!P40</f>
        <v>6044.355431</v>
      </c>
      <c r="Q40" s="8">
        <f>Q$4*SD3.2!Q40</f>
        <v>0</v>
      </c>
      <c r="R40" s="8">
        <f>R$4*SD3.2!R40</f>
        <v>0</v>
      </c>
      <c r="S40" s="8">
        <f>S$4*SD3.2!S40</f>
        <v>0</v>
      </c>
      <c r="T40" s="8">
        <f>T$4*SD3.2!T40</f>
        <v>0</v>
      </c>
      <c r="U40" s="8">
        <f>U$4*SD3.2!U40</f>
        <v>0</v>
      </c>
      <c r="V40" s="8">
        <f>V$4*SD3.2!V40</f>
        <v>0</v>
      </c>
      <c r="W40" s="8">
        <f>W$4*SD3.2!W40</f>
        <v>0</v>
      </c>
      <c r="X40" s="8">
        <f>X$4*SD3.2!X40</f>
        <v>0</v>
      </c>
      <c r="Y40" s="8">
        <f>Y$4*SD3.2!Y40</f>
        <v>0</v>
      </c>
      <c r="Z40" s="8">
        <f>Z$4*SD3.2!Z40</f>
        <v>0</v>
      </c>
      <c r="AA40" s="8">
        <f>AA$4*SD3.2!AA40</f>
        <v>0</v>
      </c>
      <c r="AB40" s="8">
        <f>AB$4*SD3.2!AB40</f>
        <v>0</v>
      </c>
    </row>
    <row r="41" ht="15.75" customHeight="1">
      <c r="A41" s="5" t="s">
        <v>104</v>
      </c>
      <c r="B41" s="8">
        <f>B$4*SD3.2!B41</f>
        <v>905371.4006</v>
      </c>
      <c r="C41" s="8">
        <f>C$4*SD3.2!C41</f>
        <v>902430.9732</v>
      </c>
      <c r="D41" s="8">
        <f>D$4*SD3.2!D41</f>
        <v>786510.5745</v>
      </c>
      <c r="E41" s="8">
        <f>E$4*SD3.2!E41</f>
        <v>610629.2495</v>
      </c>
      <c r="F41" s="8">
        <f>F$4*SD3.2!F41</f>
        <v>606612.8812</v>
      </c>
      <c r="G41" s="8">
        <f>G$4*SD3.2!G41</f>
        <v>621171.7504</v>
      </c>
      <c r="H41" s="8">
        <f>H$4*SD3.2!H41</f>
        <v>361646.8942</v>
      </c>
      <c r="I41" s="8">
        <f>I$4*SD3.2!I41</f>
        <v>292807.465</v>
      </c>
      <c r="J41" s="8">
        <f>J$4*SD3.2!J41</f>
        <v>607.4719629</v>
      </c>
      <c r="K41" s="8">
        <f>K$4*SD3.2!K41</f>
        <v>607.4719629</v>
      </c>
      <c r="L41" s="8">
        <f>L$4*SD3.2!L41</f>
        <v>607.4719629</v>
      </c>
      <c r="M41" s="8">
        <f>M$4*SD3.2!M41</f>
        <v>607.4719629</v>
      </c>
      <c r="N41" s="8">
        <f>N$4*SD3.2!N41</f>
        <v>607.4719629</v>
      </c>
      <c r="O41" s="8">
        <f>O$4*SD3.2!O41</f>
        <v>607.4719629</v>
      </c>
      <c r="P41" s="8">
        <f>P$4*SD3.2!P41</f>
        <v>607.4719629</v>
      </c>
      <c r="Q41" s="8">
        <f>Q$4*SD3.2!Q41</f>
        <v>0</v>
      </c>
      <c r="R41" s="8">
        <f>R$4*SD3.2!R41</f>
        <v>0</v>
      </c>
      <c r="S41" s="8">
        <f>S$4*SD3.2!S41</f>
        <v>0</v>
      </c>
      <c r="T41" s="8">
        <f>T$4*SD3.2!T41</f>
        <v>0</v>
      </c>
      <c r="U41" s="8">
        <f>U$4*SD3.2!U41</f>
        <v>0</v>
      </c>
      <c r="V41" s="8">
        <f>V$4*SD3.2!V41</f>
        <v>0</v>
      </c>
      <c r="W41" s="8">
        <f>W$4*SD3.2!W41</f>
        <v>0</v>
      </c>
      <c r="X41" s="8">
        <f>X$4*SD3.2!X41</f>
        <v>0</v>
      </c>
      <c r="Y41" s="8">
        <f>Y$4*SD3.2!Y41</f>
        <v>0</v>
      </c>
      <c r="Z41" s="8">
        <f>Z$4*SD3.2!Z41</f>
        <v>0</v>
      </c>
      <c r="AA41" s="8">
        <f>AA$4*SD3.2!AA41</f>
        <v>0</v>
      </c>
      <c r="AB41" s="8">
        <f>AB$4*SD3.2!AB41</f>
        <v>0</v>
      </c>
    </row>
    <row r="42" ht="15.75" customHeight="1">
      <c r="A42" s="5" t="s">
        <v>105</v>
      </c>
      <c r="B42" s="8">
        <f>B$4*SD3.2!B42</f>
        <v>620935.0772</v>
      </c>
      <c r="C42" s="8">
        <f>C$4*SD3.2!C42</f>
        <v>621443.6833</v>
      </c>
      <c r="D42" s="8">
        <f>D$4*SD3.2!D42</f>
        <v>511382.3514</v>
      </c>
      <c r="E42" s="8">
        <f>E$4*SD3.2!E42</f>
        <v>382171.3856</v>
      </c>
      <c r="F42" s="8">
        <f>F$4*SD3.2!F42</f>
        <v>303953.4296</v>
      </c>
      <c r="G42" s="8">
        <f>G$4*SD3.2!G42</f>
        <v>284004.3884</v>
      </c>
      <c r="H42" s="8">
        <f>H$4*SD3.2!H42</f>
        <v>261047.6693</v>
      </c>
      <c r="I42" s="8">
        <f>I$4*SD3.2!I42</f>
        <v>230301.7495</v>
      </c>
      <c r="J42" s="8">
        <f>J$4*SD3.2!J42</f>
        <v>13323.65102</v>
      </c>
      <c r="K42" s="8">
        <f>K$4*SD3.2!K42</f>
        <v>13357.08351</v>
      </c>
      <c r="L42" s="8">
        <f>L$4*SD3.2!L42</f>
        <v>12912.34329</v>
      </c>
      <c r="M42" s="8">
        <f>M$4*SD3.2!M42</f>
        <v>12932.29028</v>
      </c>
      <c r="N42" s="8">
        <f>N$4*SD3.2!N42</f>
        <v>12947.09769</v>
      </c>
      <c r="O42" s="8">
        <f>O$4*SD3.2!O42</f>
        <v>12956.58491</v>
      </c>
      <c r="P42" s="8">
        <f>P$4*SD3.2!P42</f>
        <v>12964.63032</v>
      </c>
      <c r="Q42" s="8">
        <f>Q$4*SD3.2!Q42</f>
        <v>12971.36862</v>
      </c>
      <c r="R42" s="8">
        <f>R$4*SD3.2!R42</f>
        <v>12977.69541</v>
      </c>
      <c r="S42" s="8">
        <f>S$4*SD3.2!S42</f>
        <v>12982.16443</v>
      </c>
      <c r="T42" s="8">
        <f>T$4*SD3.2!T42</f>
        <v>11436.42276</v>
      </c>
      <c r="U42" s="8">
        <f>U$4*SD3.2!U42</f>
        <v>11438.70981</v>
      </c>
      <c r="V42" s="8">
        <f>V$4*SD3.2!V42</f>
        <v>9525.94348</v>
      </c>
      <c r="W42" s="8">
        <f>W$4*SD3.2!W42</f>
        <v>4751.809566</v>
      </c>
      <c r="X42" s="8">
        <f>X$4*SD3.2!X42</f>
        <v>10396.36436</v>
      </c>
      <c r="Y42" s="8">
        <f>Y$4*SD3.2!Y42</f>
        <v>4622.136351</v>
      </c>
      <c r="Z42" s="8">
        <f>Z$4*SD3.2!Z42</f>
        <v>4622.68036</v>
      </c>
      <c r="AA42" s="8">
        <f>AA$4*SD3.2!AA42</f>
        <v>4623.156275</v>
      </c>
      <c r="AB42" s="8">
        <f>AB$4*SD3.2!AB42</f>
        <v>4623.548554</v>
      </c>
    </row>
    <row r="43" ht="15.75" customHeight="1">
      <c r="A43" s="5" t="s">
        <v>106</v>
      </c>
      <c r="B43" s="8">
        <f>B$4*SD3.2!B43</f>
        <v>171143.083</v>
      </c>
      <c r="C43" s="8">
        <f>C$4*SD3.2!C43</f>
        <v>136728.8504</v>
      </c>
      <c r="D43" s="8">
        <f>D$4*SD3.2!D43</f>
        <v>158165.0423</v>
      </c>
      <c r="E43" s="8">
        <f>E$4*SD3.2!E43</f>
        <v>118639.5431</v>
      </c>
      <c r="F43" s="8">
        <f>F$4*SD3.2!F43</f>
        <v>107097.3171</v>
      </c>
      <c r="G43" s="8">
        <f>G$4*SD3.2!G43</f>
        <v>99478.39886</v>
      </c>
      <c r="H43" s="8">
        <f>H$4*SD3.2!H43</f>
        <v>65186.90679</v>
      </c>
      <c r="I43" s="8">
        <f>I$4*SD3.2!I43</f>
        <v>68635.77811</v>
      </c>
      <c r="J43" s="8">
        <f>J$4*SD3.2!J43</f>
        <v>22.66559897</v>
      </c>
      <c r="K43" s="8">
        <f>K$4*SD3.2!K43</f>
        <v>22.66559897</v>
      </c>
      <c r="L43" s="8">
        <f>L$4*SD3.2!L43</f>
        <v>22.66559897</v>
      </c>
      <c r="M43" s="8">
        <f>M$4*SD3.2!M43</f>
        <v>22.66559897</v>
      </c>
      <c r="N43" s="8">
        <f>N$4*SD3.2!N43</f>
        <v>20.27082201</v>
      </c>
      <c r="O43" s="8">
        <f>O$4*SD3.2!O43</f>
        <v>18.85594049</v>
      </c>
      <c r="P43" s="8">
        <f>P$4*SD3.2!P43</f>
        <v>18.85594049</v>
      </c>
      <c r="Q43" s="8">
        <f>Q$4*SD3.2!Q43</f>
        <v>0</v>
      </c>
      <c r="R43" s="8">
        <f>R$4*SD3.2!R43</f>
        <v>0</v>
      </c>
      <c r="S43" s="8">
        <f>S$4*SD3.2!S43</f>
        <v>0</v>
      </c>
      <c r="T43" s="8">
        <f>T$4*SD3.2!T43</f>
        <v>0</v>
      </c>
      <c r="U43" s="8">
        <f>U$4*SD3.2!U43</f>
        <v>0</v>
      </c>
      <c r="V43" s="8">
        <f>V$4*SD3.2!V43</f>
        <v>0</v>
      </c>
      <c r="W43" s="8">
        <f>W$4*SD3.2!W43</f>
        <v>0</v>
      </c>
      <c r="X43" s="8">
        <f>X$4*SD3.2!X43</f>
        <v>0</v>
      </c>
      <c r="Y43" s="8">
        <f>Y$4*SD3.2!Y43</f>
        <v>0</v>
      </c>
      <c r="Z43" s="8">
        <f>Z$4*SD3.2!Z43</f>
        <v>0</v>
      </c>
      <c r="AA43" s="8">
        <f>AA$4*SD3.2!AA43</f>
        <v>0</v>
      </c>
      <c r="AB43" s="8">
        <f>AB$4*SD3.2!AB43</f>
        <v>0</v>
      </c>
    </row>
    <row r="44" ht="15.75" customHeight="1">
      <c r="A44" s="5" t="s">
        <v>107</v>
      </c>
      <c r="B44" s="8">
        <f>B$4*SD3.2!B44</f>
        <v>0</v>
      </c>
      <c r="C44" s="8">
        <f>C$4*SD3.2!C44</f>
        <v>0</v>
      </c>
      <c r="D44" s="8">
        <f>D$4*SD3.2!D44</f>
        <v>0</v>
      </c>
      <c r="E44" s="8">
        <f>E$4*SD3.2!E44</f>
        <v>0</v>
      </c>
      <c r="F44" s="8">
        <f>F$4*SD3.2!F44</f>
        <v>0</v>
      </c>
      <c r="G44" s="8">
        <f>G$4*SD3.2!G44</f>
        <v>0</v>
      </c>
      <c r="H44" s="8">
        <f>H$4*SD3.2!H44</f>
        <v>0</v>
      </c>
      <c r="I44" s="8">
        <f>I$4*SD3.2!I44</f>
        <v>0</v>
      </c>
      <c r="J44" s="8">
        <f>J$4*SD3.2!J44</f>
        <v>0</v>
      </c>
      <c r="K44" s="8">
        <f>K$4*SD3.2!K44</f>
        <v>0</v>
      </c>
      <c r="L44" s="8">
        <f>L$4*SD3.2!L44</f>
        <v>0</v>
      </c>
      <c r="M44" s="8">
        <f>M$4*SD3.2!M44</f>
        <v>0</v>
      </c>
      <c r="N44" s="8">
        <f>N$4*SD3.2!N44</f>
        <v>0</v>
      </c>
      <c r="O44" s="8">
        <f>O$4*SD3.2!O44</f>
        <v>0</v>
      </c>
      <c r="P44" s="8">
        <f>P$4*SD3.2!P44</f>
        <v>0</v>
      </c>
      <c r="Q44" s="8">
        <f>Q$4*SD3.2!Q44</f>
        <v>0</v>
      </c>
      <c r="R44" s="8">
        <f>R$4*SD3.2!R44</f>
        <v>0</v>
      </c>
      <c r="S44" s="8">
        <f>S$4*SD3.2!S44</f>
        <v>0</v>
      </c>
      <c r="T44" s="8">
        <f>T$4*SD3.2!T44</f>
        <v>0</v>
      </c>
      <c r="U44" s="8">
        <f>U$4*SD3.2!U44</f>
        <v>0</v>
      </c>
      <c r="V44" s="8">
        <f>V$4*SD3.2!V44</f>
        <v>0</v>
      </c>
      <c r="W44" s="8">
        <f>W$4*SD3.2!W44</f>
        <v>0</v>
      </c>
      <c r="X44" s="8">
        <f>X$4*SD3.2!X44</f>
        <v>0</v>
      </c>
      <c r="Y44" s="8">
        <f>Y$4*SD3.2!Y44</f>
        <v>0</v>
      </c>
      <c r="Z44" s="8">
        <f>Z$4*SD3.2!Z44</f>
        <v>0</v>
      </c>
      <c r="AA44" s="8">
        <f>AA$4*SD3.2!AA44</f>
        <v>0</v>
      </c>
      <c r="AB44" s="8">
        <f>AB$4*SD3.2!AB44</f>
        <v>0</v>
      </c>
    </row>
    <row r="45" ht="15.75" customHeight="1">
      <c r="A45" s="5" t="s">
        <v>108</v>
      </c>
      <c r="B45" s="8">
        <f>B$4*SD3.2!B45</f>
        <v>474329.7183</v>
      </c>
      <c r="C45" s="8">
        <f>C$4*SD3.2!C45</f>
        <v>626930.2098</v>
      </c>
      <c r="D45" s="8">
        <f>D$4*SD3.2!D45</f>
        <v>916399.7077</v>
      </c>
      <c r="E45" s="8">
        <f>E$4*SD3.2!E45</f>
        <v>884553.0202</v>
      </c>
      <c r="F45" s="8">
        <f>F$4*SD3.2!F45</f>
        <v>739577.8041</v>
      </c>
      <c r="G45" s="8">
        <f>G$4*SD3.2!G45</f>
        <v>600874.0565</v>
      </c>
      <c r="H45" s="8">
        <f>H$4*SD3.2!H45</f>
        <v>541045.3567</v>
      </c>
      <c r="I45" s="8">
        <f>I$4*SD3.2!I45</f>
        <v>425310.0685</v>
      </c>
      <c r="J45" s="8">
        <f>J$4*SD3.2!J45</f>
        <v>46782.02074</v>
      </c>
      <c r="K45" s="8">
        <f>K$4*SD3.2!K45</f>
        <v>46616.84874</v>
      </c>
      <c r="L45" s="8">
        <f>L$4*SD3.2!L45</f>
        <v>46474.80661</v>
      </c>
      <c r="M45" s="8">
        <f>M$4*SD3.2!M45</f>
        <v>46519.09621</v>
      </c>
      <c r="N45" s="8">
        <f>N$4*SD3.2!N45</f>
        <v>25125.60047</v>
      </c>
      <c r="O45" s="8">
        <f>O$4*SD3.2!O45</f>
        <v>2076.061397</v>
      </c>
      <c r="P45" s="8">
        <f>P$4*SD3.2!P45</f>
        <v>2183.698227</v>
      </c>
      <c r="Q45" s="8">
        <f>Q$4*SD3.2!Q45</f>
        <v>0</v>
      </c>
      <c r="R45" s="8">
        <f>R$4*SD3.2!R45</f>
        <v>0</v>
      </c>
      <c r="S45" s="8">
        <f>S$4*SD3.2!S45</f>
        <v>0</v>
      </c>
      <c r="T45" s="8">
        <f>T$4*SD3.2!T45</f>
        <v>0</v>
      </c>
      <c r="U45" s="8">
        <f>U$4*SD3.2!U45</f>
        <v>0</v>
      </c>
      <c r="V45" s="8">
        <f>V$4*SD3.2!V45</f>
        <v>0</v>
      </c>
      <c r="W45" s="8">
        <f>W$4*SD3.2!W45</f>
        <v>0</v>
      </c>
      <c r="X45" s="8">
        <f>X$4*SD3.2!X45</f>
        <v>0</v>
      </c>
      <c r="Y45" s="8">
        <f>Y$4*SD3.2!Y45</f>
        <v>0</v>
      </c>
      <c r="Z45" s="8">
        <f>Z$4*SD3.2!Z45</f>
        <v>0</v>
      </c>
      <c r="AA45" s="8">
        <f>AA$4*SD3.2!AA45</f>
        <v>0</v>
      </c>
      <c r="AB45" s="8">
        <f>AB$4*SD3.2!AB45</f>
        <v>0</v>
      </c>
    </row>
    <row r="46" ht="15.75" customHeight="1">
      <c r="A46" s="5" t="s">
        <v>109</v>
      </c>
      <c r="B46" s="8">
        <f>B$4*SD3.2!B46</f>
        <v>0</v>
      </c>
      <c r="C46" s="8">
        <f>C$4*SD3.2!C46</f>
        <v>0</v>
      </c>
      <c r="D46" s="8">
        <f>D$4*SD3.2!D46</f>
        <v>0</v>
      </c>
      <c r="E46" s="8">
        <f>E$4*SD3.2!E46</f>
        <v>0</v>
      </c>
      <c r="F46" s="8">
        <f>F$4*SD3.2!F46</f>
        <v>0</v>
      </c>
      <c r="G46" s="8">
        <f>G$4*SD3.2!G46</f>
        <v>0</v>
      </c>
      <c r="H46" s="8">
        <f>H$4*SD3.2!H46</f>
        <v>0</v>
      </c>
      <c r="I46" s="8">
        <f>I$4*SD3.2!I46</f>
        <v>0</v>
      </c>
      <c r="J46" s="8">
        <f>J$4*SD3.2!J46</f>
        <v>0</v>
      </c>
      <c r="K46" s="8">
        <f>K$4*SD3.2!K46</f>
        <v>0</v>
      </c>
      <c r="L46" s="8">
        <f>L$4*SD3.2!L46</f>
        <v>0</v>
      </c>
      <c r="M46" s="8">
        <f>M$4*SD3.2!M46</f>
        <v>0</v>
      </c>
      <c r="N46" s="8">
        <f>N$4*SD3.2!N46</f>
        <v>0</v>
      </c>
      <c r="O46" s="8">
        <f>O$4*SD3.2!O46</f>
        <v>0</v>
      </c>
      <c r="P46" s="8">
        <f>P$4*SD3.2!P46</f>
        <v>0</v>
      </c>
      <c r="Q46" s="8">
        <f>Q$4*SD3.2!Q46</f>
        <v>0</v>
      </c>
      <c r="R46" s="8">
        <f>R$4*SD3.2!R46</f>
        <v>0</v>
      </c>
      <c r="S46" s="8">
        <f>S$4*SD3.2!S46</f>
        <v>0</v>
      </c>
      <c r="T46" s="8">
        <f>T$4*SD3.2!T46</f>
        <v>0</v>
      </c>
      <c r="U46" s="8">
        <f>U$4*SD3.2!U46</f>
        <v>0</v>
      </c>
      <c r="V46" s="8">
        <f>V$4*SD3.2!V46</f>
        <v>0</v>
      </c>
      <c r="W46" s="8">
        <f>W$4*SD3.2!W46</f>
        <v>0</v>
      </c>
      <c r="X46" s="8">
        <f>X$4*SD3.2!X46</f>
        <v>0</v>
      </c>
      <c r="Y46" s="8">
        <f>Y$4*SD3.2!Y46</f>
        <v>0</v>
      </c>
      <c r="Z46" s="8">
        <f>Z$4*SD3.2!Z46</f>
        <v>0</v>
      </c>
      <c r="AA46" s="8">
        <f>AA$4*SD3.2!AA46</f>
        <v>0</v>
      </c>
      <c r="AB46" s="8">
        <f>AB$4*SD3.2!AB46</f>
        <v>0</v>
      </c>
    </row>
    <row r="47" ht="15.75" customHeight="1">
      <c r="A47" s="5" t="s">
        <v>110</v>
      </c>
      <c r="B47" s="8">
        <f>B$4*SD3.2!B47</f>
        <v>313262.9184</v>
      </c>
      <c r="C47" s="8">
        <f>C$4*SD3.2!C47</f>
        <v>367471.7619</v>
      </c>
      <c r="D47" s="8">
        <f>D$4*SD3.2!D47</f>
        <v>334053.8418</v>
      </c>
      <c r="E47" s="8">
        <f>E$4*SD3.2!E47</f>
        <v>299396.2799</v>
      </c>
      <c r="F47" s="8">
        <f>F$4*SD3.2!F47</f>
        <v>291168.4335</v>
      </c>
      <c r="G47" s="8">
        <f>G$4*SD3.2!G47</f>
        <v>276729.7102</v>
      </c>
      <c r="H47" s="8">
        <f>H$4*SD3.2!H47</f>
        <v>284842.4365</v>
      </c>
      <c r="I47" s="8">
        <f>I$4*SD3.2!I47</f>
        <v>263766.3028</v>
      </c>
      <c r="J47" s="8">
        <f>J$4*SD3.2!J47</f>
        <v>36130.4367</v>
      </c>
      <c r="K47" s="8">
        <f>K$4*SD3.2!K47</f>
        <v>25122.86391</v>
      </c>
      <c r="L47" s="8">
        <f>L$4*SD3.2!L47</f>
        <v>25048.39421</v>
      </c>
      <c r="M47" s="8">
        <f>M$4*SD3.2!M47</f>
        <v>21478.55494</v>
      </c>
      <c r="N47" s="8">
        <f>N$4*SD3.2!N47</f>
        <v>21457.67362</v>
      </c>
      <c r="O47" s="8">
        <f>O$4*SD3.2!O47</f>
        <v>3135.992059</v>
      </c>
      <c r="P47" s="8">
        <f>P$4*SD3.2!P47</f>
        <v>6595.186564</v>
      </c>
      <c r="Q47" s="8">
        <f>Q$4*SD3.2!Q47</f>
        <v>0</v>
      </c>
      <c r="R47" s="8">
        <f>R$4*SD3.2!R47</f>
        <v>0</v>
      </c>
      <c r="S47" s="8">
        <f>S$4*SD3.2!S47</f>
        <v>0</v>
      </c>
      <c r="T47" s="8">
        <f>T$4*SD3.2!T47</f>
        <v>0</v>
      </c>
      <c r="U47" s="8">
        <f>U$4*SD3.2!U47</f>
        <v>0</v>
      </c>
      <c r="V47" s="8">
        <f>V$4*SD3.2!V47</f>
        <v>0</v>
      </c>
      <c r="W47" s="8">
        <f>W$4*SD3.2!W47</f>
        <v>0</v>
      </c>
      <c r="X47" s="8">
        <f>X$4*SD3.2!X47</f>
        <v>0</v>
      </c>
      <c r="Y47" s="8">
        <f>Y$4*SD3.2!Y47</f>
        <v>0</v>
      </c>
      <c r="Z47" s="8">
        <f>Z$4*SD3.2!Z47</f>
        <v>0</v>
      </c>
      <c r="AA47" s="8">
        <f>AA$4*SD3.2!AA47</f>
        <v>0</v>
      </c>
      <c r="AB47" s="8">
        <f>AB$4*SD3.2!AB47</f>
        <v>0</v>
      </c>
    </row>
    <row r="48" ht="15.75" customHeight="1">
      <c r="A48" s="5" t="s">
        <v>111</v>
      </c>
      <c r="B48" s="8">
        <f>B$4*SD3.2!B48</f>
        <v>47490.67114</v>
      </c>
      <c r="C48" s="8">
        <f>C$4*SD3.2!C48</f>
        <v>47336.43293</v>
      </c>
      <c r="D48" s="8">
        <f>D$4*SD3.2!D48</f>
        <v>41255.9034</v>
      </c>
      <c r="E48" s="8">
        <f>E$4*SD3.2!E48</f>
        <v>32030.16228</v>
      </c>
      <c r="F48" s="8">
        <f>F$4*SD3.2!F48</f>
        <v>31819.48627</v>
      </c>
      <c r="G48" s="8">
        <f>G$4*SD3.2!G48</f>
        <v>32583.16234</v>
      </c>
      <c r="H48" s="8">
        <f>H$4*SD3.2!H48</f>
        <v>18969.95389</v>
      </c>
      <c r="I48" s="8">
        <f>I$4*SD3.2!I48</f>
        <v>15359.02616</v>
      </c>
      <c r="J48" s="8">
        <f>J$4*SD3.2!J48</f>
        <v>31.86454885</v>
      </c>
      <c r="K48" s="8">
        <f>K$4*SD3.2!K48</f>
        <v>31.86454885</v>
      </c>
      <c r="L48" s="8">
        <f>L$4*SD3.2!L48</f>
        <v>31.86454885</v>
      </c>
      <c r="M48" s="8">
        <f>M$4*SD3.2!M48</f>
        <v>31.86454885</v>
      </c>
      <c r="N48" s="8">
        <f>N$4*SD3.2!N48</f>
        <v>31.86454885</v>
      </c>
      <c r="O48" s="8">
        <f>O$4*SD3.2!O48</f>
        <v>31.86454885</v>
      </c>
      <c r="P48" s="8">
        <f>P$4*SD3.2!P48</f>
        <v>31.86454885</v>
      </c>
      <c r="Q48" s="8">
        <f>Q$4*SD3.2!Q48</f>
        <v>0</v>
      </c>
      <c r="R48" s="8">
        <f>R$4*SD3.2!R48</f>
        <v>0</v>
      </c>
      <c r="S48" s="8">
        <f>S$4*SD3.2!S48</f>
        <v>0</v>
      </c>
      <c r="T48" s="8">
        <f>T$4*SD3.2!T48</f>
        <v>0</v>
      </c>
      <c r="U48" s="8">
        <f>U$4*SD3.2!U48</f>
        <v>0</v>
      </c>
      <c r="V48" s="8">
        <f>V$4*SD3.2!V48</f>
        <v>0</v>
      </c>
      <c r="W48" s="8">
        <f>W$4*SD3.2!W48</f>
        <v>0</v>
      </c>
      <c r="X48" s="8">
        <f>X$4*SD3.2!X48</f>
        <v>0</v>
      </c>
      <c r="Y48" s="8">
        <f>Y$4*SD3.2!Y48</f>
        <v>0</v>
      </c>
      <c r="Z48" s="8">
        <f>Z$4*SD3.2!Z48</f>
        <v>0</v>
      </c>
      <c r="AA48" s="8">
        <f>AA$4*SD3.2!AA48</f>
        <v>0</v>
      </c>
      <c r="AB48" s="8">
        <f>AB$4*SD3.2!AB48</f>
        <v>0</v>
      </c>
    </row>
    <row r="49" ht="15.75" customHeight="1">
      <c r="A49" s="5" t="s">
        <v>112</v>
      </c>
      <c r="B49" s="8">
        <f>B$4*SD3.2!B49</f>
        <v>408892.7771</v>
      </c>
      <c r="C49" s="8">
        <f>C$4*SD3.2!C49</f>
        <v>420181.8178</v>
      </c>
      <c r="D49" s="8">
        <f>D$4*SD3.2!D49</f>
        <v>410536.5062</v>
      </c>
      <c r="E49" s="8">
        <f>E$4*SD3.2!E49</f>
        <v>299990.8692</v>
      </c>
      <c r="F49" s="8">
        <f>F$4*SD3.2!F49</f>
        <v>283884.9194</v>
      </c>
      <c r="G49" s="8">
        <f>G$4*SD3.2!G49</f>
        <v>243391.1748</v>
      </c>
      <c r="H49" s="8">
        <f>H$4*SD3.2!H49</f>
        <v>254360.8241</v>
      </c>
      <c r="I49" s="8">
        <f>I$4*SD3.2!I49</f>
        <v>244883.2365</v>
      </c>
      <c r="J49" s="8">
        <f>J$4*SD3.2!J49</f>
        <v>18248.9454</v>
      </c>
      <c r="K49" s="8">
        <f>K$4*SD3.2!K49</f>
        <v>18277.55416</v>
      </c>
      <c r="L49" s="8">
        <f>L$4*SD3.2!L49</f>
        <v>17098.42595</v>
      </c>
      <c r="M49" s="8">
        <f>M$4*SD3.2!M49</f>
        <v>16832.91707</v>
      </c>
      <c r="N49" s="8">
        <f>N$4*SD3.2!N49</f>
        <v>15029.92543</v>
      </c>
      <c r="O49" s="8">
        <f>O$4*SD3.2!O49</f>
        <v>16289.73925</v>
      </c>
      <c r="P49" s="8">
        <f>P$4*SD3.2!P49</f>
        <v>16064.31116</v>
      </c>
      <c r="Q49" s="8">
        <f>Q$4*SD3.2!Q49</f>
        <v>0</v>
      </c>
      <c r="R49" s="8">
        <f>R$4*SD3.2!R49</f>
        <v>0</v>
      </c>
      <c r="S49" s="8">
        <f>S$4*SD3.2!S49</f>
        <v>0</v>
      </c>
      <c r="T49" s="8">
        <f>T$4*SD3.2!T49</f>
        <v>0</v>
      </c>
      <c r="U49" s="8">
        <f>U$4*SD3.2!U49</f>
        <v>0</v>
      </c>
      <c r="V49" s="8">
        <f>V$4*SD3.2!V49</f>
        <v>0</v>
      </c>
      <c r="W49" s="8">
        <f>W$4*SD3.2!W49</f>
        <v>0</v>
      </c>
      <c r="X49" s="8">
        <f>X$4*SD3.2!X49</f>
        <v>0</v>
      </c>
      <c r="Y49" s="8">
        <f>Y$4*SD3.2!Y49</f>
        <v>0</v>
      </c>
      <c r="Z49" s="8">
        <f>Z$4*SD3.2!Z49</f>
        <v>0</v>
      </c>
      <c r="AA49" s="8">
        <f>AA$4*SD3.2!AA49</f>
        <v>0</v>
      </c>
      <c r="AB49" s="8">
        <f>AB$4*SD3.2!AB49</f>
        <v>0</v>
      </c>
    </row>
    <row r="50" ht="15.75" customHeight="1">
      <c r="A50" s="5" t="s">
        <v>113</v>
      </c>
      <c r="B50" s="8">
        <f>B$4*SD3.2!B50</f>
        <v>2462089.881</v>
      </c>
      <c r="C50" s="8">
        <f>C$4*SD3.2!C50</f>
        <v>2300717.012</v>
      </c>
      <c r="D50" s="8">
        <f>D$4*SD3.2!D50</f>
        <v>1552033.214</v>
      </c>
      <c r="E50" s="8">
        <f>E$4*SD3.2!E50</f>
        <v>1441644.634</v>
      </c>
      <c r="F50" s="8">
        <f>F$4*SD3.2!F50</f>
        <v>1854306.715</v>
      </c>
      <c r="G50" s="8">
        <f>G$4*SD3.2!G50</f>
        <v>2001623.183</v>
      </c>
      <c r="H50" s="8">
        <f>H$4*SD3.2!H50</f>
        <v>1335050.74</v>
      </c>
      <c r="I50" s="8">
        <f>I$4*SD3.2!I50</f>
        <v>1328621.704</v>
      </c>
      <c r="J50" s="8">
        <f>J$4*SD3.2!J50</f>
        <v>177609.5911</v>
      </c>
      <c r="K50" s="8">
        <f>K$4*SD3.2!K50</f>
        <v>177832.4506</v>
      </c>
      <c r="L50" s="8">
        <f>L$4*SD3.2!L50</f>
        <v>178049.9445</v>
      </c>
      <c r="M50" s="8">
        <f>M$4*SD3.2!M50</f>
        <v>178224.1277</v>
      </c>
      <c r="N50" s="8">
        <f>N$4*SD3.2!N50</f>
        <v>178369.7712</v>
      </c>
      <c r="O50" s="8">
        <f>O$4*SD3.2!O50</f>
        <v>178479.6745</v>
      </c>
      <c r="P50" s="8">
        <f>P$4*SD3.2!P50</f>
        <v>178580.3575</v>
      </c>
      <c r="Q50" s="8">
        <f>Q$4*SD3.2!Q50</f>
        <v>178676.4921</v>
      </c>
      <c r="R50" s="8">
        <f>R$4*SD3.2!R50</f>
        <v>178776.2346</v>
      </c>
      <c r="S50" s="8">
        <f>S$4*SD3.2!S50</f>
        <v>178861.7613</v>
      </c>
      <c r="T50" s="8">
        <f>T$4*SD3.2!T50</f>
        <v>178940.1645</v>
      </c>
      <c r="U50" s="8">
        <f>U$4*SD3.2!U50</f>
        <v>179010.288</v>
      </c>
      <c r="V50" s="8">
        <f>V$4*SD3.2!V50</f>
        <v>75353.60262</v>
      </c>
      <c r="W50" s="8">
        <f>W$4*SD3.2!W50</f>
        <v>79517.99514</v>
      </c>
      <c r="X50" s="8">
        <f>X$4*SD3.2!X50</f>
        <v>0</v>
      </c>
      <c r="Y50" s="8">
        <f>Y$4*SD3.2!Y50</f>
        <v>0</v>
      </c>
      <c r="Z50" s="8">
        <f>Z$4*SD3.2!Z50</f>
        <v>0</v>
      </c>
      <c r="AA50" s="8">
        <f>AA$4*SD3.2!AA50</f>
        <v>0</v>
      </c>
      <c r="AB50" s="8">
        <f>AB$4*SD3.2!AB50</f>
        <v>0</v>
      </c>
    </row>
    <row r="51" ht="15.75" customHeight="1">
      <c r="A51" s="5" t="s">
        <v>114</v>
      </c>
      <c r="B51" s="8">
        <f>B$4*SD3.2!B51</f>
        <v>382006.4388</v>
      </c>
      <c r="C51" s="8">
        <f>C$4*SD3.2!C51</f>
        <v>361640.2493</v>
      </c>
      <c r="D51" s="8">
        <f>D$4*SD3.2!D51</f>
        <v>278683.2253</v>
      </c>
      <c r="E51" s="8">
        <f>E$4*SD3.2!E51</f>
        <v>232108.1553</v>
      </c>
      <c r="F51" s="8">
        <f>F$4*SD3.2!F51</f>
        <v>216266.0416</v>
      </c>
      <c r="G51" s="8">
        <f>G$4*SD3.2!G51</f>
        <v>247609.2571</v>
      </c>
      <c r="H51" s="8">
        <f>H$4*SD3.2!H51</f>
        <v>203134.115</v>
      </c>
      <c r="I51" s="8">
        <f>I$4*SD3.2!I51</f>
        <v>190365.3971</v>
      </c>
      <c r="J51" s="8">
        <f>J$4*SD3.2!J51</f>
        <v>0</v>
      </c>
      <c r="K51" s="8">
        <f>K$4*SD3.2!K51</f>
        <v>0</v>
      </c>
      <c r="L51" s="8">
        <f>L$4*SD3.2!L51</f>
        <v>0</v>
      </c>
      <c r="M51" s="8">
        <f>M$4*SD3.2!M51</f>
        <v>0</v>
      </c>
      <c r="N51" s="8">
        <f>N$4*SD3.2!N51</f>
        <v>0</v>
      </c>
      <c r="O51" s="8">
        <f>O$4*SD3.2!O51</f>
        <v>0</v>
      </c>
      <c r="P51" s="8">
        <f>P$4*SD3.2!P51</f>
        <v>0</v>
      </c>
      <c r="Q51" s="8">
        <f>Q$4*SD3.2!Q51</f>
        <v>0</v>
      </c>
      <c r="R51" s="8">
        <f>R$4*SD3.2!R51</f>
        <v>0</v>
      </c>
      <c r="S51" s="8">
        <f>S$4*SD3.2!S51</f>
        <v>0</v>
      </c>
      <c r="T51" s="8">
        <f>T$4*SD3.2!T51</f>
        <v>0</v>
      </c>
      <c r="U51" s="8">
        <f>U$4*SD3.2!U51</f>
        <v>0</v>
      </c>
      <c r="V51" s="8">
        <f>V$4*SD3.2!V51</f>
        <v>0</v>
      </c>
      <c r="W51" s="8">
        <f>W$4*SD3.2!W51</f>
        <v>0</v>
      </c>
      <c r="X51" s="8">
        <f>X$4*SD3.2!X51</f>
        <v>0</v>
      </c>
      <c r="Y51" s="8">
        <f>Y$4*SD3.2!Y51</f>
        <v>0</v>
      </c>
      <c r="Z51" s="8">
        <f>Z$4*SD3.2!Z51</f>
        <v>0</v>
      </c>
      <c r="AA51" s="8">
        <f>AA$4*SD3.2!AA51</f>
        <v>0</v>
      </c>
      <c r="AB51" s="8">
        <f>AB$4*SD3.2!AB51</f>
        <v>0</v>
      </c>
    </row>
    <row r="52" ht="15.75" customHeight="1">
      <c r="A52" s="5" t="s">
        <v>115</v>
      </c>
      <c r="B52" s="8">
        <f>B$4*SD3.2!B52</f>
        <v>0</v>
      </c>
      <c r="C52" s="8">
        <f>C$4*SD3.2!C52</f>
        <v>0</v>
      </c>
      <c r="D52" s="8">
        <f>D$4*SD3.2!D52</f>
        <v>0</v>
      </c>
      <c r="E52" s="8">
        <f>E$4*SD3.2!E52</f>
        <v>0</v>
      </c>
      <c r="F52" s="8">
        <f>F$4*SD3.2!F52</f>
        <v>0</v>
      </c>
      <c r="G52" s="8">
        <f>G$4*SD3.2!G52</f>
        <v>0</v>
      </c>
      <c r="H52" s="8">
        <f>H$4*SD3.2!H52</f>
        <v>0</v>
      </c>
      <c r="I52" s="8">
        <f>I$4*SD3.2!I52</f>
        <v>0</v>
      </c>
      <c r="J52" s="8">
        <f>J$4*SD3.2!J52</f>
        <v>0</v>
      </c>
      <c r="K52" s="8">
        <f>K$4*SD3.2!K52</f>
        <v>0</v>
      </c>
      <c r="L52" s="8">
        <f>L$4*SD3.2!L52</f>
        <v>0</v>
      </c>
      <c r="M52" s="8">
        <f>M$4*SD3.2!M52</f>
        <v>0</v>
      </c>
      <c r="N52" s="8">
        <f>N$4*SD3.2!N52</f>
        <v>0</v>
      </c>
      <c r="O52" s="8">
        <f>O$4*SD3.2!O52</f>
        <v>0</v>
      </c>
      <c r="P52" s="8">
        <f>P$4*SD3.2!P52</f>
        <v>0</v>
      </c>
      <c r="Q52" s="8">
        <f>Q$4*SD3.2!Q52</f>
        <v>0</v>
      </c>
      <c r="R52" s="8">
        <f>R$4*SD3.2!R52</f>
        <v>0</v>
      </c>
      <c r="S52" s="8">
        <f>S$4*SD3.2!S52</f>
        <v>0</v>
      </c>
      <c r="T52" s="8">
        <f>T$4*SD3.2!T52</f>
        <v>0</v>
      </c>
      <c r="U52" s="8">
        <f>U$4*SD3.2!U52</f>
        <v>0</v>
      </c>
      <c r="V52" s="8">
        <f>V$4*SD3.2!V52</f>
        <v>0</v>
      </c>
      <c r="W52" s="8">
        <f>W$4*SD3.2!W52</f>
        <v>0</v>
      </c>
      <c r="X52" s="8">
        <f>X$4*SD3.2!X52</f>
        <v>0</v>
      </c>
      <c r="Y52" s="8">
        <f>Y$4*SD3.2!Y52</f>
        <v>0</v>
      </c>
      <c r="Z52" s="8">
        <f>Z$4*SD3.2!Z52</f>
        <v>0</v>
      </c>
      <c r="AA52" s="8">
        <f>AA$4*SD3.2!AA52</f>
        <v>0</v>
      </c>
      <c r="AB52" s="8">
        <f>AB$4*SD3.2!AB52</f>
        <v>0</v>
      </c>
    </row>
    <row r="53" ht="15.75" customHeight="1">
      <c r="A53" s="5" t="s">
        <v>116</v>
      </c>
      <c r="B53" s="8">
        <f>B$4*SD3.2!B53</f>
        <v>39637.29039</v>
      </c>
      <c r="C53" s="8">
        <f>C$4*SD3.2!C53</f>
        <v>55374.78696</v>
      </c>
      <c r="D53" s="8">
        <f>D$4*SD3.2!D53</f>
        <v>0</v>
      </c>
      <c r="E53" s="8">
        <f>E$4*SD3.2!E53</f>
        <v>0</v>
      </c>
      <c r="F53" s="8">
        <f>F$4*SD3.2!F53</f>
        <v>0</v>
      </c>
      <c r="G53" s="8">
        <f>G$4*SD3.2!G53</f>
        <v>1112.057031</v>
      </c>
      <c r="H53" s="8">
        <f>H$4*SD3.2!H53</f>
        <v>9615.223156</v>
      </c>
      <c r="I53" s="8">
        <f>I$4*SD3.2!I53</f>
        <v>0</v>
      </c>
      <c r="J53" s="8">
        <f>J$4*SD3.2!J53</f>
        <v>0</v>
      </c>
      <c r="K53" s="8">
        <f>K$4*SD3.2!K53</f>
        <v>0</v>
      </c>
      <c r="L53" s="8">
        <f>L$4*SD3.2!L53</f>
        <v>0</v>
      </c>
      <c r="M53" s="8">
        <f>M$4*SD3.2!M53</f>
        <v>0</v>
      </c>
      <c r="N53" s="8">
        <f>N$4*SD3.2!N53</f>
        <v>0</v>
      </c>
      <c r="O53" s="8">
        <f>O$4*SD3.2!O53</f>
        <v>0</v>
      </c>
      <c r="P53" s="8">
        <f>P$4*SD3.2!P53</f>
        <v>0</v>
      </c>
      <c r="Q53" s="8">
        <f>Q$4*SD3.2!Q53</f>
        <v>0</v>
      </c>
      <c r="R53" s="8">
        <f>R$4*SD3.2!R53</f>
        <v>0</v>
      </c>
      <c r="S53" s="8">
        <f>S$4*SD3.2!S53</f>
        <v>0</v>
      </c>
      <c r="T53" s="8">
        <f>T$4*SD3.2!T53</f>
        <v>0</v>
      </c>
      <c r="U53" s="8">
        <f>U$4*SD3.2!U53</f>
        <v>0</v>
      </c>
      <c r="V53" s="8">
        <f>V$4*SD3.2!V53</f>
        <v>0</v>
      </c>
      <c r="W53" s="8">
        <f>W$4*SD3.2!W53</f>
        <v>0</v>
      </c>
      <c r="X53" s="8">
        <f>X$4*SD3.2!X53</f>
        <v>0</v>
      </c>
      <c r="Y53" s="8">
        <f>Y$4*SD3.2!Y53</f>
        <v>0</v>
      </c>
      <c r="Z53" s="8">
        <f>Z$4*SD3.2!Z53</f>
        <v>0</v>
      </c>
      <c r="AA53" s="8">
        <f>AA$4*SD3.2!AA53</f>
        <v>0</v>
      </c>
      <c r="AB53" s="8">
        <f>AB$4*SD3.2!AB53</f>
        <v>0</v>
      </c>
    </row>
    <row r="54" ht="15.75" customHeight="1">
      <c r="A54" s="5" t="s">
        <v>117</v>
      </c>
      <c r="B54" s="8">
        <f>B$4*SD3.2!B54</f>
        <v>136039.7752</v>
      </c>
      <c r="C54" s="8">
        <f>C$4*SD3.2!C54</f>
        <v>115793.5732</v>
      </c>
      <c r="D54" s="8">
        <f>D$4*SD3.2!D54</f>
        <v>14015.33271</v>
      </c>
      <c r="E54" s="8">
        <f>E$4*SD3.2!E54</f>
        <v>14256.53698</v>
      </c>
      <c r="F54" s="8">
        <f>F$4*SD3.2!F54</f>
        <v>14495.42122</v>
      </c>
      <c r="G54" s="8">
        <f>G$4*SD3.2!G54</f>
        <v>15115.45852</v>
      </c>
      <c r="H54" s="8">
        <f>H$4*SD3.2!H54</f>
        <v>28822.63713</v>
      </c>
      <c r="I54" s="8">
        <f>I$4*SD3.2!I54</f>
        <v>0</v>
      </c>
      <c r="J54" s="8">
        <f>J$4*SD3.2!J54</f>
        <v>0</v>
      </c>
      <c r="K54" s="8">
        <f>K$4*SD3.2!K54</f>
        <v>0</v>
      </c>
      <c r="L54" s="8">
        <f>L$4*SD3.2!L54</f>
        <v>0</v>
      </c>
      <c r="M54" s="8">
        <f>M$4*SD3.2!M54</f>
        <v>0</v>
      </c>
      <c r="N54" s="8">
        <f>N$4*SD3.2!N54</f>
        <v>0</v>
      </c>
      <c r="O54" s="8">
        <f>O$4*SD3.2!O54</f>
        <v>0</v>
      </c>
      <c r="P54" s="8">
        <f>P$4*SD3.2!P54</f>
        <v>0</v>
      </c>
      <c r="Q54" s="8">
        <f>Q$4*SD3.2!Q54</f>
        <v>0</v>
      </c>
      <c r="R54" s="8">
        <f>R$4*SD3.2!R54</f>
        <v>0</v>
      </c>
      <c r="S54" s="8">
        <f>S$4*SD3.2!S54</f>
        <v>0</v>
      </c>
      <c r="T54" s="8">
        <f>T$4*SD3.2!T54</f>
        <v>0</v>
      </c>
      <c r="U54" s="8">
        <f>U$4*SD3.2!U54</f>
        <v>0</v>
      </c>
      <c r="V54" s="8">
        <f>V$4*SD3.2!V54</f>
        <v>0</v>
      </c>
      <c r="W54" s="8">
        <f>W$4*SD3.2!W54</f>
        <v>0</v>
      </c>
      <c r="X54" s="8">
        <f>X$4*SD3.2!X54</f>
        <v>0</v>
      </c>
      <c r="Y54" s="8">
        <f>Y$4*SD3.2!Y54</f>
        <v>0</v>
      </c>
      <c r="Z54" s="8">
        <f>Z$4*SD3.2!Z54</f>
        <v>0</v>
      </c>
      <c r="AA54" s="8">
        <f>AA$4*SD3.2!AA54</f>
        <v>0</v>
      </c>
      <c r="AB54" s="8">
        <f>AB$4*SD3.2!AB54</f>
        <v>0</v>
      </c>
    </row>
    <row r="55" ht="15.75" customHeight="1">
      <c r="A55" s="5" t="s">
        <v>118</v>
      </c>
      <c r="B55" s="8">
        <f>B$4*SD3.2!B55</f>
        <v>911221.2559</v>
      </c>
      <c r="C55" s="8">
        <f>C$4*SD3.2!C55</f>
        <v>911967.6346</v>
      </c>
      <c r="D55" s="8">
        <f>D$4*SD3.2!D55</f>
        <v>750452.8019</v>
      </c>
      <c r="E55" s="8">
        <f>E$4*SD3.2!E55</f>
        <v>560835.9115</v>
      </c>
      <c r="F55" s="8">
        <f>F$4*SD3.2!F55</f>
        <v>446051.1832</v>
      </c>
      <c r="G55" s="8">
        <f>G$4*SD3.2!G55</f>
        <v>416775.9963</v>
      </c>
      <c r="H55" s="8">
        <f>H$4*SD3.2!H55</f>
        <v>383087.0469</v>
      </c>
      <c r="I55" s="8">
        <f>I$4*SD3.2!I55</f>
        <v>337967.4577</v>
      </c>
      <c r="J55" s="8">
        <f>J$4*SD3.2!J55</f>
        <v>19552.43706</v>
      </c>
      <c r="K55" s="8">
        <f>K$4*SD3.2!K55</f>
        <v>19601.49918</v>
      </c>
      <c r="L55" s="8">
        <f>L$4*SD3.2!L55</f>
        <v>18948.84361</v>
      </c>
      <c r="M55" s="8">
        <f>M$4*SD3.2!M55</f>
        <v>18978.11579</v>
      </c>
      <c r="N55" s="8">
        <f>N$4*SD3.2!N55</f>
        <v>18999.84563</v>
      </c>
      <c r="O55" s="8">
        <f>O$4*SD3.2!O55</f>
        <v>19013.76811</v>
      </c>
      <c r="P55" s="8">
        <f>P$4*SD3.2!P55</f>
        <v>19025.57474</v>
      </c>
      <c r="Q55" s="8">
        <f>Q$4*SD3.2!Q55</f>
        <v>19035.4632</v>
      </c>
      <c r="R55" s="8">
        <f>R$4*SD3.2!R55</f>
        <v>19044.74774</v>
      </c>
      <c r="S55" s="8">
        <f>S$4*SD3.2!S55</f>
        <v>19051.30602</v>
      </c>
      <c r="T55" s="8">
        <f>T$4*SD3.2!T55</f>
        <v>16782.93253</v>
      </c>
      <c r="U55" s="8">
        <f>U$4*SD3.2!U55</f>
        <v>16786.28878</v>
      </c>
      <c r="V55" s="8">
        <f>V$4*SD3.2!V55</f>
        <v>13979.30718</v>
      </c>
      <c r="W55" s="8">
        <f>W$4*SD3.2!W55</f>
        <v>6973.273116</v>
      </c>
      <c r="X55" s="8">
        <f>X$4*SD3.2!X55</f>
        <v>15256.64846</v>
      </c>
      <c r="Y55" s="8">
        <f>Y$4*SD3.2!Y55</f>
        <v>6782.977875</v>
      </c>
      <c r="Z55" s="8">
        <f>Z$4*SD3.2!Z55</f>
        <v>6783.776208</v>
      </c>
      <c r="AA55" s="8">
        <f>AA$4*SD3.2!AA55</f>
        <v>6784.474612</v>
      </c>
      <c r="AB55" s="8">
        <f>AB$4*SD3.2!AB55</f>
        <v>6785.050281</v>
      </c>
    </row>
    <row r="56" ht="15.75" customHeight="1">
      <c r="A56" s="5" t="s">
        <v>119</v>
      </c>
      <c r="B56" s="8">
        <f>B$4*SD3.2!B56</f>
        <v>574188.5296</v>
      </c>
      <c r="C56" s="8">
        <f>C$4*SD3.2!C56</f>
        <v>587948.6736</v>
      </c>
      <c r="D56" s="8">
        <f>D$4*SD3.2!D56</f>
        <v>575629.1069</v>
      </c>
      <c r="E56" s="8">
        <f>E$4*SD3.2!E56</f>
        <v>472120.4747</v>
      </c>
      <c r="F56" s="8">
        <f>F$4*SD3.2!F56</f>
        <v>466307.4042</v>
      </c>
      <c r="G56" s="8">
        <f>G$4*SD3.2!G56</f>
        <v>467860.594</v>
      </c>
      <c r="H56" s="8">
        <f>H$4*SD3.2!H56</f>
        <v>293330.0077</v>
      </c>
      <c r="I56" s="8">
        <f>I$4*SD3.2!I56</f>
        <v>282283.2339</v>
      </c>
      <c r="J56" s="8">
        <f>J$4*SD3.2!J56</f>
        <v>29990.76964</v>
      </c>
      <c r="K56" s="8">
        <f>K$4*SD3.2!K56</f>
        <v>29920.32045</v>
      </c>
      <c r="L56" s="8">
        <f>L$4*SD3.2!L56</f>
        <v>24025.14417</v>
      </c>
      <c r="M56" s="8">
        <f>M$4*SD3.2!M56</f>
        <v>18174.10528</v>
      </c>
      <c r="N56" s="8">
        <f>N$4*SD3.2!N56</f>
        <v>17126.04459</v>
      </c>
      <c r="O56" s="8">
        <f>O$4*SD3.2!O56</f>
        <v>17652.69342</v>
      </c>
      <c r="P56" s="8">
        <f>P$4*SD3.2!P56</f>
        <v>12534.4826</v>
      </c>
      <c r="Q56" s="8">
        <f>Q$4*SD3.2!Q56</f>
        <v>977.1802571</v>
      </c>
      <c r="R56" s="8">
        <f>R$4*SD3.2!R56</f>
        <v>977.874836</v>
      </c>
      <c r="S56" s="8">
        <f>S$4*SD3.2!S56</f>
        <v>978.4840669</v>
      </c>
      <c r="T56" s="8">
        <f>T$4*SD3.2!T56</f>
        <v>922.3871474</v>
      </c>
      <c r="U56" s="8">
        <f>U$4*SD3.2!U56</f>
        <v>680.0328405</v>
      </c>
      <c r="V56" s="8">
        <f>V$4*SD3.2!V56</f>
        <v>936.6230498</v>
      </c>
      <c r="W56" s="8">
        <f>W$4*SD3.2!W56</f>
        <v>936.9948929</v>
      </c>
      <c r="X56" s="8">
        <f>X$4*SD3.2!X56</f>
        <v>980.6857472</v>
      </c>
      <c r="Y56" s="8">
        <f>Y$4*SD3.2!Y56</f>
        <v>937.6753187</v>
      </c>
      <c r="Z56" s="8">
        <f>Z$4*SD3.2!Z56</f>
        <v>908.1080705</v>
      </c>
      <c r="AA56" s="8">
        <f>AA$4*SD3.2!AA56</f>
        <v>933.1522994</v>
      </c>
      <c r="AB56" s="8">
        <f>AB$4*SD3.2!AB56</f>
        <v>836.6966032</v>
      </c>
    </row>
    <row r="57" ht="15.75" customHeight="1">
      <c r="A57" s="5" t="s">
        <v>120</v>
      </c>
      <c r="B57" s="8">
        <f>B$4*SD3.2!B57</f>
        <v>971219.6127</v>
      </c>
      <c r="C57" s="8">
        <f>C$4*SD3.2!C57</f>
        <v>919440.2688</v>
      </c>
      <c r="D57" s="8">
        <f>D$4*SD3.2!D57</f>
        <v>708528.932</v>
      </c>
      <c r="E57" s="8">
        <f>E$4*SD3.2!E57</f>
        <v>590115.6885</v>
      </c>
      <c r="F57" s="8">
        <f>F$4*SD3.2!F57</f>
        <v>549838.4316</v>
      </c>
      <c r="G57" s="8">
        <f>G$4*SD3.2!G57</f>
        <v>629525.9511</v>
      </c>
      <c r="H57" s="8">
        <f>H$4*SD3.2!H57</f>
        <v>516451.6</v>
      </c>
      <c r="I57" s="8">
        <f>I$4*SD3.2!I57</f>
        <v>483988.1961</v>
      </c>
      <c r="J57" s="8">
        <f>J$4*SD3.2!J57</f>
        <v>0</v>
      </c>
      <c r="K57" s="8">
        <f>K$4*SD3.2!K57</f>
        <v>0</v>
      </c>
      <c r="L57" s="8">
        <f>L$4*SD3.2!L57</f>
        <v>0</v>
      </c>
      <c r="M57" s="8">
        <f>M$4*SD3.2!M57</f>
        <v>0</v>
      </c>
      <c r="N57" s="8">
        <f>N$4*SD3.2!N57</f>
        <v>0</v>
      </c>
      <c r="O57" s="8">
        <f>O$4*SD3.2!O57</f>
        <v>0</v>
      </c>
      <c r="P57" s="8">
        <f>P$4*SD3.2!P57</f>
        <v>0</v>
      </c>
      <c r="Q57" s="8">
        <f>Q$4*SD3.2!Q57</f>
        <v>0</v>
      </c>
      <c r="R57" s="8">
        <f>R$4*SD3.2!R57</f>
        <v>0</v>
      </c>
      <c r="S57" s="8">
        <f>S$4*SD3.2!S57</f>
        <v>0</v>
      </c>
      <c r="T57" s="8">
        <f>T$4*SD3.2!T57</f>
        <v>0</v>
      </c>
      <c r="U57" s="8">
        <f>U$4*SD3.2!U57</f>
        <v>0</v>
      </c>
      <c r="V57" s="8">
        <f>V$4*SD3.2!V57</f>
        <v>0</v>
      </c>
      <c r="W57" s="8">
        <f>W$4*SD3.2!W57</f>
        <v>0</v>
      </c>
      <c r="X57" s="8">
        <f>X$4*SD3.2!X57</f>
        <v>0</v>
      </c>
      <c r="Y57" s="8">
        <f>Y$4*SD3.2!Y57</f>
        <v>0</v>
      </c>
      <c r="Z57" s="8">
        <f>Z$4*SD3.2!Z57</f>
        <v>0</v>
      </c>
      <c r="AA57" s="8">
        <f>AA$4*SD3.2!AA57</f>
        <v>0</v>
      </c>
      <c r="AB57" s="8">
        <f>AB$4*SD3.2!AB57</f>
        <v>0</v>
      </c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0"/>
    <col customWidth="1" min="2" max="2" width="11.67"/>
    <col customWidth="1" min="3" max="28" width="10.78"/>
  </cols>
  <sheetData>
    <row r="1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5" t="s">
        <v>190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6" t="s">
        <v>186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27.75" customHeight="1">
      <c r="A4" s="5" t="s">
        <v>191</v>
      </c>
      <c r="B4" s="28">
        <v>0.01468129390754277</v>
      </c>
      <c r="C4" s="28">
        <v>0.01468129390754277</v>
      </c>
      <c r="D4" s="28">
        <v>0.01468129390754277</v>
      </c>
      <c r="E4" s="28">
        <v>0.01468129390754277</v>
      </c>
      <c r="F4" s="28">
        <v>0.01468129390754277</v>
      </c>
      <c r="G4" s="28">
        <v>0.01468129390754277</v>
      </c>
      <c r="H4" s="28">
        <v>0.01468129390754277</v>
      </c>
      <c r="I4" s="28">
        <v>0.01468129390754277</v>
      </c>
      <c r="J4" s="28">
        <v>0.01468129390754277</v>
      </c>
      <c r="K4" s="28">
        <v>0.01468129390754277</v>
      </c>
      <c r="L4" s="28">
        <v>0.01468129390754277</v>
      </c>
      <c r="M4" s="28">
        <v>0.01468129390754277</v>
      </c>
      <c r="N4" s="28">
        <v>0.01468129390754277</v>
      </c>
      <c r="O4" s="28">
        <v>0.01468129390754277</v>
      </c>
      <c r="P4" s="28">
        <v>0.01468129390754277</v>
      </c>
      <c r="Q4" s="28">
        <v>0.01468129390754277</v>
      </c>
      <c r="R4" s="28">
        <v>0.01468129390754277</v>
      </c>
      <c r="S4" s="28">
        <v>0.01468129390754277</v>
      </c>
      <c r="T4" s="28">
        <v>0.01468129390754277</v>
      </c>
      <c r="U4" s="28">
        <v>0.01468129390754277</v>
      </c>
      <c r="V4" s="28">
        <v>0.01468129390754277</v>
      </c>
      <c r="W4" s="28">
        <v>0.01468129390754277</v>
      </c>
      <c r="X4" s="28">
        <v>0.01468129390754277</v>
      </c>
      <c r="Y4" s="28">
        <v>0.01468129390754277</v>
      </c>
      <c r="Z4" s="28">
        <v>0.01468129390754277</v>
      </c>
      <c r="AA4" s="28">
        <v>0.01468129390754277</v>
      </c>
      <c r="AB4" s="28">
        <v>0.01468129390754277</v>
      </c>
    </row>
    <row r="5">
      <c r="A5" s="7" t="s">
        <v>126</v>
      </c>
      <c r="B5" s="7">
        <v>2024.0</v>
      </c>
      <c r="C5" s="7">
        <v>2025.0</v>
      </c>
      <c r="D5" s="7">
        <v>2026.0</v>
      </c>
      <c r="E5" s="7">
        <v>2027.0</v>
      </c>
      <c r="F5" s="7">
        <v>2028.0</v>
      </c>
      <c r="G5" s="7">
        <v>2029.0</v>
      </c>
      <c r="H5" s="7">
        <v>2030.0</v>
      </c>
      <c r="I5" s="7">
        <v>2031.0</v>
      </c>
      <c r="J5" s="7">
        <v>2032.0</v>
      </c>
      <c r="K5" s="7">
        <v>2033.0</v>
      </c>
      <c r="L5" s="7">
        <v>2034.0</v>
      </c>
      <c r="M5" s="7">
        <v>2035.0</v>
      </c>
      <c r="N5" s="7">
        <v>2036.0</v>
      </c>
      <c r="O5" s="7">
        <v>2037.0</v>
      </c>
      <c r="P5" s="7">
        <v>2038.0</v>
      </c>
      <c r="Q5" s="7">
        <v>2039.0</v>
      </c>
      <c r="R5" s="7">
        <v>2040.0</v>
      </c>
      <c r="S5" s="7">
        <v>2041.0</v>
      </c>
      <c r="T5" s="7">
        <v>2042.0</v>
      </c>
      <c r="U5" s="7">
        <v>2043.0</v>
      </c>
      <c r="V5" s="7">
        <v>2044.0</v>
      </c>
      <c r="W5" s="7">
        <v>2045.0</v>
      </c>
      <c r="X5" s="7">
        <v>2046.0</v>
      </c>
      <c r="Y5" s="7">
        <v>2047.0</v>
      </c>
      <c r="Z5" s="7">
        <v>2048.0</v>
      </c>
      <c r="AA5" s="7">
        <v>2049.0</v>
      </c>
      <c r="AB5" s="7">
        <v>2050.0</v>
      </c>
    </row>
    <row r="6">
      <c r="A6" s="5" t="s">
        <v>187</v>
      </c>
      <c r="B6" s="8">
        <f>B$4*SD3.2!B6</f>
        <v>4973902.973</v>
      </c>
      <c r="C6" s="8" t="str">
        <f>C$4*SD3.2!C6</f>
        <v>#REF!</v>
      </c>
      <c r="D6" s="8" t="str">
        <f>D$4*SD3.2!D6</f>
        <v>#REF!</v>
      </c>
      <c r="E6" s="8" t="str">
        <f>E$4*SD3.2!E6</f>
        <v>#REF!</v>
      </c>
      <c r="F6" s="8" t="str">
        <f>F$4*SD3.2!F6</f>
        <v>#REF!</v>
      </c>
      <c r="G6" s="8" t="str">
        <f>G$4*SD3.2!G6</f>
        <v>#REF!</v>
      </c>
      <c r="H6" s="8" t="str">
        <f>H$4*SD3.2!H6</f>
        <v>#REF!</v>
      </c>
      <c r="I6" s="8" t="str">
        <f>I$4*SD3.2!I6</f>
        <v>#REF!</v>
      </c>
      <c r="J6" s="8" t="str">
        <f>J$4*SD3.2!J6</f>
        <v>#REF!</v>
      </c>
      <c r="K6" s="8" t="str">
        <f>K$4*SD3.2!K6</f>
        <v>#REF!</v>
      </c>
      <c r="L6" s="8" t="str">
        <f>L$4*SD3.2!L6</f>
        <v>#REF!</v>
      </c>
      <c r="M6" s="8" t="str">
        <f>M$4*SD3.2!M6</f>
        <v>#REF!</v>
      </c>
      <c r="N6" s="8" t="str">
        <f>N$4*SD3.2!N6</f>
        <v>#REF!</v>
      </c>
      <c r="O6" s="8" t="str">
        <f>O$4*SD3.2!O6</f>
        <v>#REF!</v>
      </c>
      <c r="P6" s="8" t="str">
        <f>P$4*SD3.2!P6</f>
        <v>#REF!</v>
      </c>
      <c r="Q6" s="8" t="str">
        <f>Q$4*SD3.2!Q6</f>
        <v>#REF!</v>
      </c>
      <c r="R6" s="8" t="str">
        <f>R$4*SD3.2!R6</f>
        <v>#REF!</v>
      </c>
      <c r="S6" s="8" t="str">
        <f>S$4*SD3.2!S6</f>
        <v>#REF!</v>
      </c>
      <c r="T6" s="8" t="str">
        <f>T$4*SD3.2!T6</f>
        <v>#REF!</v>
      </c>
      <c r="U6" s="8" t="str">
        <f>U$4*SD3.2!U6</f>
        <v>#REF!</v>
      </c>
      <c r="V6" s="8" t="str">
        <f>V$4*SD3.2!V6</f>
        <v>#REF!</v>
      </c>
      <c r="W6" s="8" t="str">
        <f>W$4*SD3.2!W6</f>
        <v>#REF!</v>
      </c>
      <c r="X6" s="8" t="str">
        <f>X$4*SD3.2!X6</f>
        <v>#REF!</v>
      </c>
      <c r="Y6" s="8" t="str">
        <f>Y$4*SD3.2!Y6</f>
        <v>#REF!</v>
      </c>
      <c r="Z6" s="8" t="str">
        <f>Z$4*SD3.2!Z6</f>
        <v>#REF!</v>
      </c>
      <c r="AA6" s="8" t="str">
        <f>AA$4*SD3.2!AA6</f>
        <v>#REF!</v>
      </c>
      <c r="AB6" s="8" t="str">
        <f>AB$4*SD3.2!AB6</f>
        <v>#REF!</v>
      </c>
    </row>
    <row r="7">
      <c r="A7" s="5" t="s">
        <v>61</v>
      </c>
      <c r="B7" s="8">
        <f>B$4*SD3.2!B7</f>
        <v>141077.8863</v>
      </c>
      <c r="C7" s="8">
        <f>C$4*SD3.2!C7</f>
        <v>122221.8518</v>
      </c>
      <c r="D7" s="8">
        <f>D$4*SD3.2!D7</f>
        <v>118427.2457</v>
      </c>
      <c r="E7" s="8">
        <f>E$4*SD3.2!E7</f>
        <v>113075.8682</v>
      </c>
      <c r="F7" s="8">
        <f>F$4*SD3.2!F7</f>
        <v>98998.87696</v>
      </c>
      <c r="G7" s="8">
        <f>G$4*SD3.2!G7</f>
        <v>85768.44249</v>
      </c>
      <c r="H7" s="8">
        <f>H$4*SD3.2!H7</f>
        <v>76796.92409</v>
      </c>
      <c r="I7" s="8">
        <f>I$4*SD3.2!I7</f>
        <v>76714.90368</v>
      </c>
      <c r="J7" s="8">
        <f>J$4*SD3.2!J7</f>
        <v>28551.79469</v>
      </c>
      <c r="K7" s="8">
        <f>K$4*SD3.2!K7</f>
        <v>28927.01543</v>
      </c>
      <c r="L7" s="8">
        <f>L$4*SD3.2!L7</f>
        <v>28891.82619</v>
      </c>
      <c r="M7" s="8">
        <f>M$4*SD3.2!M7</f>
        <v>28807.25133</v>
      </c>
      <c r="N7" s="8">
        <f>N$4*SD3.2!N7</f>
        <v>28270.21314</v>
      </c>
      <c r="O7" s="8">
        <f>O$4*SD3.2!O7</f>
        <v>26504.84837</v>
      </c>
      <c r="P7" s="8">
        <f>P$4*SD3.2!P7</f>
        <v>26470.67913</v>
      </c>
      <c r="Q7" s="8">
        <f>Q$4*SD3.2!Q7</f>
        <v>22091.44891</v>
      </c>
      <c r="R7" s="8">
        <f>R$4*SD3.2!R7</f>
        <v>22114.19695</v>
      </c>
      <c r="S7" s="8">
        <f>S$4*SD3.2!S7</f>
        <v>22135.86624</v>
      </c>
      <c r="T7" s="8">
        <f>T$4*SD3.2!T7</f>
        <v>22156.79501</v>
      </c>
      <c r="U7" s="8">
        <f>U$4*SD3.2!U7</f>
        <v>22177.21111</v>
      </c>
      <c r="V7" s="8">
        <f>V$4*SD3.2!V7</f>
        <v>20017.97715</v>
      </c>
      <c r="W7" s="8">
        <f>W$4*SD3.2!W7</f>
        <v>19766.68597</v>
      </c>
      <c r="X7" s="8">
        <f>X$4*SD3.2!X7</f>
        <v>0</v>
      </c>
      <c r="Y7" s="8">
        <f>Y$4*SD3.2!Y7</f>
        <v>0</v>
      </c>
      <c r="Z7" s="8">
        <f>Z$4*SD3.2!Z7</f>
        <v>0</v>
      </c>
      <c r="AA7" s="8">
        <f>AA$4*SD3.2!AA7</f>
        <v>0</v>
      </c>
      <c r="AB7" s="8">
        <f>AB$4*SD3.2!AB7</f>
        <v>0</v>
      </c>
    </row>
    <row r="8">
      <c r="A8" s="5" t="s">
        <v>131</v>
      </c>
      <c r="B8" s="8">
        <f>B$4*SD3.2!B8</f>
        <v>7058.560405</v>
      </c>
      <c r="C8" s="8">
        <f>C$4*SD3.2!C8</f>
        <v>0</v>
      </c>
      <c r="D8" s="8">
        <f>D$4*SD3.2!D8</f>
        <v>0</v>
      </c>
      <c r="E8" s="8">
        <f>E$4*SD3.2!E8</f>
        <v>0</v>
      </c>
      <c r="F8" s="8">
        <f>F$4*SD3.2!F8</f>
        <v>0</v>
      </c>
      <c r="G8" s="8">
        <f>G$4*SD3.2!G8</f>
        <v>0</v>
      </c>
      <c r="H8" s="8">
        <f>H$4*SD3.2!H8</f>
        <v>0</v>
      </c>
      <c r="I8" s="8">
        <f>I$4*SD3.2!I8</f>
        <v>0</v>
      </c>
      <c r="J8" s="8">
        <f>J$4*SD3.2!J8</f>
        <v>0</v>
      </c>
      <c r="K8" s="8">
        <f>K$4*SD3.2!K8</f>
        <v>0</v>
      </c>
      <c r="L8" s="8">
        <f>L$4*SD3.2!L8</f>
        <v>0</v>
      </c>
      <c r="M8" s="8">
        <f>M$4*SD3.2!M8</f>
        <v>0</v>
      </c>
      <c r="N8" s="8">
        <f>N$4*SD3.2!N8</f>
        <v>0</v>
      </c>
      <c r="O8" s="8">
        <f>O$4*SD3.2!O8</f>
        <v>0</v>
      </c>
      <c r="P8" s="8">
        <f>P$4*SD3.2!P8</f>
        <v>0</v>
      </c>
      <c r="Q8" s="8">
        <f>Q$4*SD3.2!Q8</f>
        <v>0</v>
      </c>
      <c r="R8" s="8">
        <f>R$4*SD3.2!R8</f>
        <v>0</v>
      </c>
      <c r="S8" s="8">
        <f>S$4*SD3.2!S8</f>
        <v>0</v>
      </c>
      <c r="T8" s="8">
        <f>T$4*SD3.2!T8</f>
        <v>0</v>
      </c>
      <c r="U8" s="8">
        <f>U$4*SD3.2!U8</f>
        <v>0</v>
      </c>
      <c r="V8" s="8">
        <f>V$4*SD3.2!V8</f>
        <v>0</v>
      </c>
      <c r="W8" s="8">
        <f>W$4*SD3.2!W8</f>
        <v>0</v>
      </c>
      <c r="X8" s="8">
        <f>X$4*SD3.2!X8</f>
        <v>0</v>
      </c>
      <c r="Y8" s="8">
        <f>Y$4*SD3.2!Y8</f>
        <v>0</v>
      </c>
      <c r="Z8" s="8">
        <f>Z$4*SD3.2!Z8</f>
        <v>0</v>
      </c>
      <c r="AA8" s="8">
        <f>AA$4*SD3.2!AA8</f>
        <v>0</v>
      </c>
      <c r="AB8" s="8">
        <f>AB$4*SD3.2!AB8</f>
        <v>0</v>
      </c>
    </row>
    <row r="9">
      <c r="A9" s="5" t="s">
        <v>67</v>
      </c>
      <c r="B9" s="8">
        <f>B$4*SD3.2!B9</f>
        <v>93932.72249</v>
      </c>
      <c r="C9" s="8">
        <f>C$4*SD3.2!C9</f>
        <v>122075.8508</v>
      </c>
      <c r="D9" s="8">
        <f>D$4*SD3.2!D9</f>
        <v>74932.7114</v>
      </c>
      <c r="E9" s="8">
        <f>E$4*SD3.2!E9</f>
        <v>56577.18884</v>
      </c>
      <c r="F9" s="8">
        <f>F$4*SD3.2!F9</f>
        <v>70176.93601</v>
      </c>
      <c r="G9" s="8">
        <f>G$4*SD3.2!G9</f>
        <v>67488.32143</v>
      </c>
      <c r="H9" s="8">
        <f>H$4*SD3.2!H9</f>
        <v>53530.57708</v>
      </c>
      <c r="I9" s="8">
        <f>I$4*SD3.2!I9</f>
        <v>43515.03922</v>
      </c>
      <c r="J9" s="8">
        <f>J$4*SD3.2!J9</f>
        <v>0</v>
      </c>
      <c r="K9" s="8">
        <f>K$4*SD3.2!K9</f>
        <v>0</v>
      </c>
      <c r="L9" s="8">
        <f>L$4*SD3.2!L9</f>
        <v>0</v>
      </c>
      <c r="M9" s="8">
        <f>M$4*SD3.2!M9</f>
        <v>0</v>
      </c>
      <c r="N9" s="8">
        <f>N$4*SD3.2!N9</f>
        <v>0</v>
      </c>
      <c r="O9" s="8">
        <f>O$4*SD3.2!O9</f>
        <v>0</v>
      </c>
      <c r="P9" s="8">
        <f>P$4*SD3.2!P9</f>
        <v>0</v>
      </c>
      <c r="Q9" s="8">
        <f>Q$4*SD3.2!Q9</f>
        <v>0</v>
      </c>
      <c r="R9" s="8">
        <f>R$4*SD3.2!R9</f>
        <v>0</v>
      </c>
      <c r="S9" s="8">
        <f>S$4*SD3.2!S9</f>
        <v>0</v>
      </c>
      <c r="T9" s="8">
        <f>T$4*SD3.2!T9</f>
        <v>0</v>
      </c>
      <c r="U9" s="8">
        <f>U$4*SD3.2!U9</f>
        <v>0</v>
      </c>
      <c r="V9" s="8">
        <f>V$4*SD3.2!V9</f>
        <v>0</v>
      </c>
      <c r="W9" s="8">
        <f>W$4*SD3.2!W9</f>
        <v>0</v>
      </c>
      <c r="X9" s="8">
        <f>X$4*SD3.2!X9</f>
        <v>0</v>
      </c>
      <c r="Y9" s="8">
        <f>Y$4*SD3.2!Y9</f>
        <v>0</v>
      </c>
      <c r="Z9" s="8">
        <f>Z$4*SD3.2!Z9</f>
        <v>0</v>
      </c>
      <c r="AA9" s="8">
        <f>AA$4*SD3.2!AA9</f>
        <v>0</v>
      </c>
      <c r="AB9" s="8">
        <f>AB$4*SD3.2!AB9</f>
        <v>0</v>
      </c>
    </row>
    <row r="10">
      <c r="A10" s="5" t="s">
        <v>134</v>
      </c>
      <c r="B10" s="8">
        <f>B$4*SD3.2!B10</f>
        <v>129866.5814</v>
      </c>
      <c r="C10" s="8">
        <f>C$4*SD3.2!C10</f>
        <v>105595.1249</v>
      </c>
      <c r="D10" s="8">
        <f>D$4*SD3.2!D10</f>
        <v>127226.3068</v>
      </c>
      <c r="E10" s="8">
        <f>E$4*SD3.2!E10</f>
        <v>44596.11578</v>
      </c>
      <c r="F10" s="8">
        <f>F$4*SD3.2!F10</f>
        <v>1966.400484</v>
      </c>
      <c r="G10" s="8">
        <f>G$4*SD3.2!G10</f>
        <v>1968.651079</v>
      </c>
      <c r="H10" s="8">
        <f>H$4*SD3.2!H10</f>
        <v>20848.97427</v>
      </c>
      <c r="I10" s="8">
        <f>I$4*SD3.2!I10</f>
        <v>19141.42961</v>
      </c>
      <c r="J10" s="8">
        <f>J$4*SD3.2!J10</f>
        <v>26.08436784</v>
      </c>
      <c r="K10" s="8">
        <f>K$4*SD3.2!K10</f>
        <v>26.08436784</v>
      </c>
      <c r="L10" s="8">
        <f>L$4*SD3.2!L10</f>
        <v>26.08436784</v>
      </c>
      <c r="M10" s="8">
        <f>M$4*SD3.2!M10</f>
        <v>26.08436784</v>
      </c>
      <c r="N10" s="8">
        <f>N$4*SD3.2!N10</f>
        <v>26.08436784</v>
      </c>
      <c r="O10" s="8">
        <f>O$4*SD3.2!O10</f>
        <v>26.08436784</v>
      </c>
      <c r="P10" s="8">
        <f>P$4*SD3.2!P10</f>
        <v>26.08436784</v>
      </c>
      <c r="Q10" s="8">
        <f>Q$4*SD3.2!Q10</f>
        <v>0</v>
      </c>
      <c r="R10" s="8">
        <f>R$4*SD3.2!R10</f>
        <v>0</v>
      </c>
      <c r="S10" s="8">
        <f>S$4*SD3.2!S10</f>
        <v>0</v>
      </c>
      <c r="T10" s="8">
        <f>T$4*SD3.2!T10</f>
        <v>0</v>
      </c>
      <c r="U10" s="8">
        <f>U$4*SD3.2!U10</f>
        <v>0</v>
      </c>
      <c r="V10" s="8">
        <f>V$4*SD3.2!V10</f>
        <v>0</v>
      </c>
      <c r="W10" s="8">
        <f>W$4*SD3.2!W10</f>
        <v>0</v>
      </c>
      <c r="X10" s="8">
        <f>X$4*SD3.2!X10</f>
        <v>0</v>
      </c>
      <c r="Y10" s="8">
        <f>Y$4*SD3.2!Y10</f>
        <v>0</v>
      </c>
      <c r="Z10" s="8">
        <f>Z$4*SD3.2!Z10</f>
        <v>0</v>
      </c>
      <c r="AA10" s="8">
        <f>AA$4*SD3.2!AA10</f>
        <v>0</v>
      </c>
      <c r="AB10" s="8">
        <f>AB$4*SD3.2!AB10</f>
        <v>0</v>
      </c>
    </row>
    <row r="11">
      <c r="A11" s="5" t="s">
        <v>71</v>
      </c>
      <c r="B11" s="8">
        <f>B$4*SD3.2!B11</f>
        <v>598.7572076</v>
      </c>
      <c r="C11" s="8">
        <f>C$4*SD3.2!C11</f>
        <v>0</v>
      </c>
      <c r="D11" s="8">
        <f>D$4*SD3.2!D11</f>
        <v>0</v>
      </c>
      <c r="E11" s="8">
        <f>E$4*SD3.2!E11</f>
        <v>0</v>
      </c>
      <c r="F11" s="8">
        <f>F$4*SD3.2!F11</f>
        <v>0</v>
      </c>
      <c r="G11" s="8">
        <f>G$4*SD3.2!G11</f>
        <v>0</v>
      </c>
      <c r="H11" s="8">
        <f>H$4*SD3.2!H11</f>
        <v>0</v>
      </c>
      <c r="I11" s="8">
        <f>I$4*SD3.2!I11</f>
        <v>0</v>
      </c>
      <c r="J11" s="8">
        <f>J$4*SD3.2!J11</f>
        <v>0</v>
      </c>
      <c r="K11" s="8">
        <f>K$4*SD3.2!K11</f>
        <v>0</v>
      </c>
      <c r="L11" s="8">
        <f>L$4*SD3.2!L11</f>
        <v>0</v>
      </c>
      <c r="M11" s="8">
        <f>M$4*SD3.2!M11</f>
        <v>0</v>
      </c>
      <c r="N11" s="8">
        <f>N$4*SD3.2!N11</f>
        <v>0</v>
      </c>
      <c r="O11" s="8">
        <f>O$4*SD3.2!O11</f>
        <v>0</v>
      </c>
      <c r="P11" s="8">
        <f>P$4*SD3.2!P11</f>
        <v>0</v>
      </c>
      <c r="Q11" s="8">
        <f>Q$4*SD3.2!Q11</f>
        <v>0</v>
      </c>
      <c r="R11" s="8">
        <f>R$4*SD3.2!R11</f>
        <v>0</v>
      </c>
      <c r="S11" s="8">
        <f>S$4*SD3.2!S11</f>
        <v>0</v>
      </c>
      <c r="T11" s="8">
        <f>T$4*SD3.2!T11</f>
        <v>0</v>
      </c>
      <c r="U11" s="8">
        <f>U$4*SD3.2!U11</f>
        <v>0</v>
      </c>
      <c r="V11" s="8">
        <f>V$4*SD3.2!V11</f>
        <v>0</v>
      </c>
      <c r="W11" s="8">
        <f>W$4*SD3.2!W11</f>
        <v>0</v>
      </c>
      <c r="X11" s="8">
        <f>X$4*SD3.2!X11</f>
        <v>0</v>
      </c>
      <c r="Y11" s="8">
        <f>Y$4*SD3.2!Y11</f>
        <v>0</v>
      </c>
      <c r="Z11" s="8">
        <f>Z$4*SD3.2!Z11</f>
        <v>0</v>
      </c>
      <c r="AA11" s="8">
        <f>AA$4*SD3.2!AA11</f>
        <v>0</v>
      </c>
      <c r="AB11" s="8">
        <f>AB$4*SD3.2!AB11</f>
        <v>0</v>
      </c>
    </row>
    <row r="12">
      <c r="A12" s="5" t="s">
        <v>72</v>
      </c>
      <c r="B12" s="8">
        <f>B$4*SD3.2!B12</f>
        <v>141051.3203</v>
      </c>
      <c r="C12" s="8">
        <f>C$4*SD3.2!C12</f>
        <v>133091.7339</v>
      </c>
      <c r="D12" s="8">
        <f>D$4*SD3.2!D12</f>
        <v>124221.755</v>
      </c>
      <c r="E12" s="8">
        <f>E$4*SD3.2!E12</f>
        <v>95806.65263</v>
      </c>
      <c r="F12" s="8">
        <f>F$4*SD3.2!F12</f>
        <v>93301.07793</v>
      </c>
      <c r="G12" s="8">
        <f>G$4*SD3.2!G12</f>
        <v>71839.36553</v>
      </c>
      <c r="H12" s="8">
        <f>H$4*SD3.2!H12</f>
        <v>22712.23063</v>
      </c>
      <c r="I12" s="8">
        <f>I$4*SD3.2!I12</f>
        <v>18478.48929</v>
      </c>
      <c r="J12" s="8">
        <f>J$4*SD3.2!J12</f>
        <v>9351.860425</v>
      </c>
      <c r="K12" s="8">
        <f>K$4*SD3.2!K12</f>
        <v>8739.962511</v>
      </c>
      <c r="L12" s="8">
        <f>L$4*SD3.2!L12</f>
        <v>9585.330867</v>
      </c>
      <c r="M12" s="8">
        <f>M$4*SD3.2!M12</f>
        <v>10471.30371</v>
      </c>
      <c r="N12" s="8">
        <f>N$4*SD3.2!N12</f>
        <v>10719.83429</v>
      </c>
      <c r="O12" s="8">
        <f>O$4*SD3.2!O12</f>
        <v>10591.20595</v>
      </c>
      <c r="P12" s="8">
        <f>P$4*SD3.2!P12</f>
        <v>10769.81279</v>
      </c>
      <c r="Q12" s="8">
        <f>Q$4*SD3.2!Q12</f>
        <v>0</v>
      </c>
      <c r="R12" s="8">
        <f>R$4*SD3.2!R12</f>
        <v>0</v>
      </c>
      <c r="S12" s="8">
        <f>S$4*SD3.2!S12</f>
        <v>0</v>
      </c>
      <c r="T12" s="8">
        <f>T$4*SD3.2!T12</f>
        <v>0</v>
      </c>
      <c r="U12" s="8">
        <f>U$4*SD3.2!U12</f>
        <v>0</v>
      </c>
      <c r="V12" s="8">
        <f>V$4*SD3.2!V12</f>
        <v>0</v>
      </c>
      <c r="W12" s="8">
        <f>W$4*SD3.2!W12</f>
        <v>0</v>
      </c>
      <c r="X12" s="8">
        <f>X$4*SD3.2!X12</f>
        <v>0</v>
      </c>
      <c r="Y12" s="8">
        <f>Y$4*SD3.2!Y12</f>
        <v>0</v>
      </c>
      <c r="Z12" s="8">
        <f>Z$4*SD3.2!Z12</f>
        <v>0</v>
      </c>
      <c r="AA12" s="8">
        <f>AA$4*SD3.2!AA12</f>
        <v>0</v>
      </c>
      <c r="AB12" s="8">
        <f>AB$4*SD3.2!AB12</f>
        <v>0</v>
      </c>
    </row>
    <row r="13">
      <c r="A13" s="5" t="s">
        <v>73</v>
      </c>
      <c r="B13" s="8">
        <f>B$4*SD3.2!B13</f>
        <v>0</v>
      </c>
      <c r="C13" s="8">
        <f>C$4*SD3.2!C13</f>
        <v>0</v>
      </c>
      <c r="D13" s="8">
        <f>D$4*SD3.2!D13</f>
        <v>0</v>
      </c>
      <c r="E13" s="8">
        <f>E$4*SD3.2!E13</f>
        <v>0</v>
      </c>
      <c r="F13" s="8">
        <f>F$4*SD3.2!F13</f>
        <v>0</v>
      </c>
      <c r="G13" s="8">
        <f>G$4*SD3.2!G13</f>
        <v>0</v>
      </c>
      <c r="H13" s="8">
        <f>H$4*SD3.2!H13</f>
        <v>0</v>
      </c>
      <c r="I13" s="8">
        <f>I$4*SD3.2!I13</f>
        <v>0</v>
      </c>
      <c r="J13" s="8">
        <f>J$4*SD3.2!J13</f>
        <v>0</v>
      </c>
      <c r="K13" s="8">
        <f>K$4*SD3.2!K13</f>
        <v>0</v>
      </c>
      <c r="L13" s="8">
        <f>L$4*SD3.2!L13</f>
        <v>0</v>
      </c>
      <c r="M13" s="8">
        <f>M$4*SD3.2!M13</f>
        <v>0</v>
      </c>
      <c r="N13" s="8">
        <f>N$4*SD3.2!N13</f>
        <v>0</v>
      </c>
      <c r="O13" s="8">
        <f>O$4*SD3.2!O13</f>
        <v>0</v>
      </c>
      <c r="P13" s="8">
        <f>P$4*SD3.2!P13</f>
        <v>0</v>
      </c>
      <c r="Q13" s="8">
        <f>Q$4*SD3.2!Q13</f>
        <v>0</v>
      </c>
      <c r="R13" s="8">
        <f>R$4*SD3.2!R13</f>
        <v>0</v>
      </c>
      <c r="S13" s="8">
        <f>S$4*SD3.2!S13</f>
        <v>0</v>
      </c>
      <c r="T13" s="8">
        <f>T$4*SD3.2!T13</f>
        <v>0</v>
      </c>
      <c r="U13" s="8">
        <f>U$4*SD3.2!U13</f>
        <v>0</v>
      </c>
      <c r="V13" s="8">
        <f>V$4*SD3.2!V13</f>
        <v>0</v>
      </c>
      <c r="W13" s="8">
        <f>W$4*SD3.2!W13</f>
        <v>0</v>
      </c>
      <c r="X13" s="8">
        <f>X$4*SD3.2!X13</f>
        <v>0</v>
      </c>
      <c r="Y13" s="8">
        <f>Y$4*SD3.2!Y13</f>
        <v>0</v>
      </c>
      <c r="Z13" s="8">
        <f>Z$4*SD3.2!Z13</f>
        <v>0</v>
      </c>
      <c r="AA13" s="8">
        <f>AA$4*SD3.2!AA13</f>
        <v>0</v>
      </c>
      <c r="AB13" s="8">
        <f>AB$4*SD3.2!AB13</f>
        <v>0</v>
      </c>
    </row>
    <row r="14">
      <c r="A14" s="5" t="s">
        <v>75</v>
      </c>
      <c r="B14" s="8">
        <f>B$4*SD3.2!B14</f>
        <v>171.3087314</v>
      </c>
      <c r="C14" s="8">
        <f>C$4*SD3.2!C14</f>
        <v>226.4218639</v>
      </c>
      <c r="D14" s="8">
        <f>D$4*SD3.2!D14</f>
        <v>330.9665521</v>
      </c>
      <c r="E14" s="8">
        <f>E$4*SD3.2!E14</f>
        <v>319.4648151</v>
      </c>
      <c r="F14" s="8">
        <f>F$4*SD3.2!F14</f>
        <v>267.105624</v>
      </c>
      <c r="G14" s="8">
        <f>G$4*SD3.2!G14</f>
        <v>217.011434</v>
      </c>
      <c r="H14" s="8">
        <f>H$4*SD3.2!H14</f>
        <v>195.4037247</v>
      </c>
      <c r="I14" s="8">
        <f>I$4*SD3.2!I14</f>
        <v>153.6048143</v>
      </c>
      <c r="J14" s="8">
        <f>J$4*SD3.2!J14</f>
        <v>16.89577591</v>
      </c>
      <c r="K14" s="8">
        <f>K$4*SD3.2!K14</f>
        <v>16.83612245</v>
      </c>
      <c r="L14" s="8">
        <f>L$4*SD3.2!L14</f>
        <v>16.78482257</v>
      </c>
      <c r="M14" s="8">
        <f>M$4*SD3.2!M14</f>
        <v>16.80081819</v>
      </c>
      <c r="N14" s="8">
        <f>N$4*SD3.2!N14</f>
        <v>9.074351819</v>
      </c>
      <c r="O14" s="8">
        <f>O$4*SD3.2!O14</f>
        <v>0.7497895039</v>
      </c>
      <c r="P14" s="8">
        <f>P$4*SD3.2!P14</f>
        <v>0.7886635787</v>
      </c>
      <c r="Q14" s="8">
        <f>Q$4*SD3.2!Q14</f>
        <v>0</v>
      </c>
      <c r="R14" s="8">
        <f>R$4*SD3.2!R14</f>
        <v>0</v>
      </c>
      <c r="S14" s="8">
        <f>S$4*SD3.2!S14</f>
        <v>0</v>
      </c>
      <c r="T14" s="8">
        <f>T$4*SD3.2!T14</f>
        <v>0</v>
      </c>
      <c r="U14" s="8">
        <f>U$4*SD3.2!U14</f>
        <v>0</v>
      </c>
      <c r="V14" s="8">
        <f>V$4*SD3.2!V14</f>
        <v>0</v>
      </c>
      <c r="W14" s="8">
        <f>W$4*SD3.2!W14</f>
        <v>0</v>
      </c>
      <c r="X14" s="8">
        <f>X$4*SD3.2!X14</f>
        <v>0</v>
      </c>
      <c r="Y14" s="8">
        <f>Y$4*SD3.2!Y14</f>
        <v>0</v>
      </c>
      <c r="Z14" s="8">
        <f>Z$4*SD3.2!Z14</f>
        <v>0</v>
      </c>
      <c r="AA14" s="8">
        <f>AA$4*SD3.2!AA14</f>
        <v>0</v>
      </c>
      <c r="AB14" s="8">
        <f>AB$4*SD3.2!AB14</f>
        <v>0</v>
      </c>
    </row>
    <row r="15">
      <c r="A15" s="5" t="s">
        <v>145</v>
      </c>
      <c r="B15" s="8">
        <f>B$4*SD3.2!B15</f>
        <v>0</v>
      </c>
      <c r="C15" s="8">
        <f>C$4*SD3.2!C15</f>
        <v>0</v>
      </c>
      <c r="D15" s="8">
        <f>D$4*SD3.2!D15</f>
        <v>0</v>
      </c>
      <c r="E15" s="8">
        <f>E$4*SD3.2!E15</f>
        <v>0</v>
      </c>
      <c r="F15" s="8">
        <f>F$4*SD3.2!F15</f>
        <v>0</v>
      </c>
      <c r="G15" s="8">
        <f>G$4*SD3.2!G15</f>
        <v>0</v>
      </c>
      <c r="H15" s="8">
        <f>H$4*SD3.2!H15</f>
        <v>0</v>
      </c>
      <c r="I15" s="8">
        <f>I$4*SD3.2!I15</f>
        <v>0</v>
      </c>
      <c r="J15" s="8">
        <f>J$4*SD3.2!J15</f>
        <v>0</v>
      </c>
      <c r="K15" s="8">
        <f>K$4*SD3.2!K15</f>
        <v>0</v>
      </c>
      <c r="L15" s="8">
        <f>L$4*SD3.2!L15</f>
        <v>0</v>
      </c>
      <c r="M15" s="8">
        <f>M$4*SD3.2!M15</f>
        <v>0</v>
      </c>
      <c r="N15" s="8">
        <f>N$4*SD3.2!N15</f>
        <v>0</v>
      </c>
      <c r="O15" s="8">
        <f>O$4*SD3.2!O15</f>
        <v>0</v>
      </c>
      <c r="P15" s="8">
        <f>P$4*SD3.2!P15</f>
        <v>0</v>
      </c>
      <c r="Q15" s="8">
        <f>Q$4*SD3.2!Q15</f>
        <v>0</v>
      </c>
      <c r="R15" s="8">
        <f>R$4*SD3.2!R15</f>
        <v>0</v>
      </c>
      <c r="S15" s="8">
        <f>S$4*SD3.2!S15</f>
        <v>0</v>
      </c>
      <c r="T15" s="8">
        <f>T$4*SD3.2!T15</f>
        <v>0</v>
      </c>
      <c r="U15" s="8">
        <f>U$4*SD3.2!U15</f>
        <v>0</v>
      </c>
      <c r="V15" s="8">
        <f>V$4*SD3.2!V15</f>
        <v>0</v>
      </c>
      <c r="W15" s="8">
        <f>W$4*SD3.2!W15</f>
        <v>0</v>
      </c>
      <c r="X15" s="8">
        <f>X$4*SD3.2!X15</f>
        <v>0</v>
      </c>
      <c r="Y15" s="8">
        <f>Y$4*SD3.2!Y15</f>
        <v>0</v>
      </c>
      <c r="Z15" s="8">
        <f>Z$4*SD3.2!Z15</f>
        <v>0</v>
      </c>
      <c r="AA15" s="8">
        <f>AA$4*SD3.2!AA15</f>
        <v>0</v>
      </c>
      <c r="AB15" s="8">
        <f>AB$4*SD3.2!AB15</f>
        <v>0</v>
      </c>
    </row>
    <row r="16">
      <c r="A16" s="5" t="s">
        <v>76</v>
      </c>
      <c r="B16" s="8">
        <f>B$4*SD3.2!B16</f>
        <v>70194.82048</v>
      </c>
      <c r="C16" s="8">
        <f>C$4*SD3.2!C16</f>
        <v>58979.25456</v>
      </c>
      <c r="D16" s="8">
        <f>D$4*SD3.2!D16</f>
        <v>37559.68761</v>
      </c>
      <c r="E16" s="8">
        <f>E$4*SD3.2!E16</f>
        <v>35243.40454</v>
      </c>
      <c r="F16" s="8">
        <f>F$4*SD3.2!F16</f>
        <v>38755.10841</v>
      </c>
      <c r="G16" s="8">
        <f>G$4*SD3.2!G16</f>
        <v>37806.03013</v>
      </c>
      <c r="H16" s="8">
        <f>H$4*SD3.2!H16</f>
        <v>7307.116051</v>
      </c>
      <c r="I16" s="8">
        <f>I$4*SD3.2!I16</f>
        <v>7341.457514</v>
      </c>
      <c r="J16" s="8">
        <f>J$4*SD3.2!J16</f>
        <v>368.9040816</v>
      </c>
      <c r="K16" s="8">
        <f>K$4*SD3.2!K16</f>
        <v>368.9057521</v>
      </c>
      <c r="L16" s="8">
        <f>L$4*SD3.2!L16</f>
        <v>368.8545409</v>
      </c>
      <c r="M16" s="8">
        <f>M$4*SD3.2!M16</f>
        <v>368.934105</v>
      </c>
      <c r="N16" s="8">
        <f>N$4*SD3.2!N16</f>
        <v>368.9766564</v>
      </c>
      <c r="O16" s="8">
        <f>O$4*SD3.2!O16</f>
        <v>368.8545409</v>
      </c>
      <c r="P16" s="8">
        <f>P$4*SD3.2!P16</f>
        <v>368.8545409</v>
      </c>
      <c r="Q16" s="8">
        <f>Q$4*SD3.2!Q16</f>
        <v>0</v>
      </c>
      <c r="R16" s="8">
        <f>R$4*SD3.2!R16</f>
        <v>0</v>
      </c>
      <c r="S16" s="8">
        <f>S$4*SD3.2!S16</f>
        <v>0</v>
      </c>
      <c r="T16" s="8">
        <f>T$4*SD3.2!T16</f>
        <v>0</v>
      </c>
      <c r="U16" s="8">
        <f>U$4*SD3.2!U16</f>
        <v>0</v>
      </c>
      <c r="V16" s="8">
        <f>V$4*SD3.2!V16</f>
        <v>0</v>
      </c>
      <c r="W16" s="8">
        <f>W$4*SD3.2!W16</f>
        <v>0</v>
      </c>
      <c r="X16" s="8">
        <f>X$4*SD3.2!X16</f>
        <v>0</v>
      </c>
      <c r="Y16" s="8">
        <f>Y$4*SD3.2!Y16</f>
        <v>0</v>
      </c>
      <c r="Z16" s="8">
        <f>Z$4*SD3.2!Z16</f>
        <v>0</v>
      </c>
      <c r="AA16" s="8">
        <f>AA$4*SD3.2!AA16</f>
        <v>0</v>
      </c>
      <c r="AB16" s="8">
        <f>AB$4*SD3.2!AB16</f>
        <v>0</v>
      </c>
    </row>
    <row r="17">
      <c r="A17" s="5" t="s">
        <v>77</v>
      </c>
      <c r="B17" s="8">
        <f>B$4*SD3.2!B17</f>
        <v>111169.3449</v>
      </c>
      <c r="C17" s="8">
        <f>C$4*SD3.2!C17</f>
        <v>96310.7937</v>
      </c>
      <c r="D17" s="8">
        <f>D$4*SD3.2!D17</f>
        <v>93320.64488</v>
      </c>
      <c r="E17" s="8">
        <f>E$4*SD3.2!E17</f>
        <v>89103.76058</v>
      </c>
      <c r="F17" s="8">
        <f>F$4*SD3.2!F17</f>
        <v>78011.09439</v>
      </c>
      <c r="G17" s="8">
        <f>G$4*SD3.2!G17</f>
        <v>67585.51479</v>
      </c>
      <c r="H17" s="8">
        <f>H$4*SD3.2!H17</f>
        <v>60515.96016</v>
      </c>
      <c r="I17" s="8">
        <f>I$4*SD3.2!I17</f>
        <v>60451.3281</v>
      </c>
      <c r="J17" s="8">
        <f>J$4*SD3.2!J17</f>
        <v>22498.80826</v>
      </c>
      <c r="K17" s="8">
        <f>K$4*SD3.2!K17</f>
        <v>22794.48212</v>
      </c>
      <c r="L17" s="8">
        <f>L$4*SD3.2!L17</f>
        <v>22766.75301</v>
      </c>
      <c r="M17" s="8">
        <f>M$4*SD3.2!M17</f>
        <v>22700.10804</v>
      </c>
      <c r="N17" s="8">
        <f>N$4*SD3.2!N17</f>
        <v>22276.92205</v>
      </c>
      <c r="O17" s="8">
        <f>O$4*SD3.2!O17</f>
        <v>20885.81498</v>
      </c>
      <c r="P17" s="8">
        <f>P$4*SD3.2!P17</f>
        <v>20858.88963</v>
      </c>
      <c r="Q17" s="8">
        <f>Q$4*SD3.2!Q17</f>
        <v>17408.05713</v>
      </c>
      <c r="R17" s="8">
        <f>R$4*SD3.2!R17</f>
        <v>17425.98258</v>
      </c>
      <c r="S17" s="8">
        <f>S$4*SD3.2!S17</f>
        <v>17443.05798</v>
      </c>
      <c r="T17" s="8">
        <f>T$4*SD3.2!T17</f>
        <v>17459.54985</v>
      </c>
      <c r="U17" s="8">
        <f>U$4*SD3.2!U17</f>
        <v>17475.63772</v>
      </c>
      <c r="V17" s="8">
        <f>V$4*SD3.2!V17</f>
        <v>15774.16182</v>
      </c>
      <c r="W17" s="8">
        <f>W$4*SD3.2!W17</f>
        <v>15576.14442</v>
      </c>
      <c r="X17" s="8">
        <f>X$4*SD3.2!X17</f>
        <v>0</v>
      </c>
      <c r="Y17" s="8">
        <f>Y$4*SD3.2!Y17</f>
        <v>0</v>
      </c>
      <c r="Z17" s="8">
        <f>Z$4*SD3.2!Z17</f>
        <v>0</v>
      </c>
      <c r="AA17" s="8">
        <f>AA$4*SD3.2!AA17</f>
        <v>0</v>
      </c>
      <c r="AB17" s="8">
        <f>AB$4*SD3.2!AB17</f>
        <v>0</v>
      </c>
    </row>
    <row r="18">
      <c r="A18" s="5" t="s">
        <v>148</v>
      </c>
      <c r="B18" s="8">
        <f>B$4*SD3.2!B18</f>
        <v>0</v>
      </c>
      <c r="C18" s="8">
        <f>C$4*SD3.2!C18</f>
        <v>0</v>
      </c>
      <c r="D18" s="8">
        <f>D$4*SD3.2!D18</f>
        <v>0</v>
      </c>
      <c r="E18" s="8">
        <f>E$4*SD3.2!E18</f>
        <v>0</v>
      </c>
      <c r="F18" s="8">
        <f>F$4*SD3.2!F18</f>
        <v>0</v>
      </c>
      <c r="G18" s="8">
        <f>G$4*SD3.2!G18</f>
        <v>0</v>
      </c>
      <c r="H18" s="8">
        <f>H$4*SD3.2!H18</f>
        <v>0</v>
      </c>
      <c r="I18" s="8">
        <f>I$4*SD3.2!I18</f>
        <v>0</v>
      </c>
      <c r="J18" s="8">
        <f>J$4*SD3.2!J18</f>
        <v>0</v>
      </c>
      <c r="K18" s="8">
        <f>K$4*SD3.2!K18</f>
        <v>0</v>
      </c>
      <c r="L18" s="8">
        <f>L$4*SD3.2!L18</f>
        <v>0</v>
      </c>
      <c r="M18" s="8">
        <f>M$4*SD3.2!M18</f>
        <v>0</v>
      </c>
      <c r="N18" s="8">
        <f>N$4*SD3.2!N18</f>
        <v>0</v>
      </c>
      <c r="O18" s="8">
        <f>O$4*SD3.2!O18</f>
        <v>0</v>
      </c>
      <c r="P18" s="8">
        <f>P$4*SD3.2!P18</f>
        <v>0</v>
      </c>
      <c r="Q18" s="8">
        <f>Q$4*SD3.2!Q18</f>
        <v>0</v>
      </c>
      <c r="R18" s="8">
        <f>R$4*SD3.2!R18</f>
        <v>0</v>
      </c>
      <c r="S18" s="8">
        <f>S$4*SD3.2!S18</f>
        <v>0</v>
      </c>
      <c r="T18" s="8">
        <f>T$4*SD3.2!T18</f>
        <v>0</v>
      </c>
      <c r="U18" s="8">
        <f>U$4*SD3.2!U18</f>
        <v>0</v>
      </c>
      <c r="V18" s="8">
        <f>V$4*SD3.2!V18</f>
        <v>0</v>
      </c>
      <c r="W18" s="8">
        <f>W$4*SD3.2!W18</f>
        <v>0</v>
      </c>
      <c r="X18" s="8">
        <f>X$4*SD3.2!X18</f>
        <v>0</v>
      </c>
      <c r="Y18" s="8">
        <f>Y$4*SD3.2!Y18</f>
        <v>0</v>
      </c>
      <c r="Z18" s="8">
        <f>Z$4*SD3.2!Z18</f>
        <v>0</v>
      </c>
      <c r="AA18" s="8">
        <f>AA$4*SD3.2!AA18</f>
        <v>0</v>
      </c>
      <c r="AB18" s="8">
        <f>AB$4*SD3.2!AB18</f>
        <v>0</v>
      </c>
    </row>
    <row r="19">
      <c r="A19" s="5" t="s">
        <v>79</v>
      </c>
      <c r="B19" s="8">
        <f>B$4*SD3.2!B19</f>
        <v>0</v>
      </c>
      <c r="C19" s="8">
        <f>C$4*SD3.2!C19</f>
        <v>0</v>
      </c>
      <c r="D19" s="8">
        <f>D$4*SD3.2!D19</f>
        <v>0</v>
      </c>
      <c r="E19" s="8">
        <f>E$4*SD3.2!E19</f>
        <v>0</v>
      </c>
      <c r="F19" s="8">
        <f>F$4*SD3.2!F19</f>
        <v>0</v>
      </c>
      <c r="G19" s="8">
        <f>G$4*SD3.2!G19</f>
        <v>0</v>
      </c>
      <c r="H19" s="8">
        <f>H$4*SD3.2!H19</f>
        <v>0</v>
      </c>
      <c r="I19" s="8">
        <f>I$4*SD3.2!I19</f>
        <v>0</v>
      </c>
      <c r="J19" s="8">
        <f>J$4*SD3.2!J19</f>
        <v>0</v>
      </c>
      <c r="K19" s="8">
        <f>K$4*SD3.2!K19</f>
        <v>0</v>
      </c>
      <c r="L19" s="8">
        <f>L$4*SD3.2!L19</f>
        <v>0</v>
      </c>
      <c r="M19" s="8">
        <f>M$4*SD3.2!M19</f>
        <v>0</v>
      </c>
      <c r="N19" s="8">
        <f>N$4*SD3.2!N19</f>
        <v>0</v>
      </c>
      <c r="O19" s="8">
        <f>O$4*SD3.2!O19</f>
        <v>0</v>
      </c>
      <c r="P19" s="8">
        <f>P$4*SD3.2!P19</f>
        <v>0</v>
      </c>
      <c r="Q19" s="8">
        <f>Q$4*SD3.2!Q19</f>
        <v>0</v>
      </c>
      <c r="R19" s="8">
        <f>R$4*SD3.2!R19</f>
        <v>0</v>
      </c>
      <c r="S19" s="8">
        <f>S$4*SD3.2!S19</f>
        <v>0</v>
      </c>
      <c r="T19" s="8">
        <f>T$4*SD3.2!T19</f>
        <v>0</v>
      </c>
      <c r="U19" s="8">
        <f>U$4*SD3.2!U19</f>
        <v>0</v>
      </c>
      <c r="V19" s="8">
        <f>V$4*SD3.2!V19</f>
        <v>0</v>
      </c>
      <c r="W19" s="8">
        <f>W$4*SD3.2!W19</f>
        <v>0</v>
      </c>
      <c r="X19" s="8">
        <f>X$4*SD3.2!X19</f>
        <v>0</v>
      </c>
      <c r="Y19" s="8">
        <f>Y$4*SD3.2!Y19</f>
        <v>0</v>
      </c>
      <c r="Z19" s="8">
        <f>Z$4*SD3.2!Z19</f>
        <v>0</v>
      </c>
      <c r="AA19" s="8">
        <f>AA$4*SD3.2!AA19</f>
        <v>0</v>
      </c>
      <c r="AB19" s="8">
        <f>AB$4*SD3.2!AB19</f>
        <v>0</v>
      </c>
    </row>
    <row r="20">
      <c r="A20" s="5" t="s">
        <v>80</v>
      </c>
      <c r="B20" s="8">
        <f>B$4*SD3.2!B20</f>
        <v>206835.5584</v>
      </c>
      <c r="C20" s="8">
        <f>C$4*SD3.2!C20</f>
        <v>229488.3329</v>
      </c>
      <c r="D20" s="8">
        <f>D$4*SD3.2!D20</f>
        <v>200832.5193</v>
      </c>
      <c r="E20" s="8">
        <f>E$4*SD3.2!E20</f>
        <v>176484.4723</v>
      </c>
      <c r="F20" s="8">
        <f>F$4*SD3.2!F20</f>
        <v>178185.3272</v>
      </c>
      <c r="G20" s="8">
        <f>G$4*SD3.2!G20</f>
        <v>163432.0166</v>
      </c>
      <c r="H20" s="8">
        <f>H$4*SD3.2!H20</f>
        <v>158729.5123</v>
      </c>
      <c r="I20" s="8">
        <f>I$4*SD3.2!I20</f>
        <v>155237.2414</v>
      </c>
      <c r="J20" s="8">
        <f>J$4*SD3.2!J20</f>
        <v>42158.44626</v>
      </c>
      <c r="K20" s="8">
        <f>K$4*SD3.2!K20</f>
        <v>42254.69184</v>
      </c>
      <c r="L20" s="8">
        <f>L$4*SD3.2!L20</f>
        <v>42347.02882</v>
      </c>
      <c r="M20" s="8">
        <f>M$4*SD3.2!M20</f>
        <v>39565.94958</v>
      </c>
      <c r="N20" s="8">
        <f>N$4*SD3.2!N20</f>
        <v>31742.99349</v>
      </c>
      <c r="O20" s="8">
        <f>O$4*SD3.2!O20</f>
        <v>27221.83643</v>
      </c>
      <c r="P20" s="8">
        <f>P$4*SD3.2!P20</f>
        <v>19250.00871</v>
      </c>
      <c r="Q20" s="8">
        <f>Q$4*SD3.2!Q20</f>
        <v>4586.637089</v>
      </c>
      <c r="R20" s="8">
        <f>R$4*SD3.2!R20</f>
        <v>4591.563427</v>
      </c>
      <c r="S20" s="8">
        <f>S$4*SD3.2!S20</f>
        <v>4595.150671</v>
      </c>
      <c r="T20" s="8">
        <f>T$4*SD3.2!T20</f>
        <v>4598.482905</v>
      </c>
      <c r="U20" s="8">
        <f>U$4*SD3.2!U20</f>
        <v>4601.388575</v>
      </c>
      <c r="V20" s="8">
        <f>V$4*SD3.2!V20</f>
        <v>1842.591022</v>
      </c>
      <c r="W20" s="8">
        <f>W$4*SD3.2!W20</f>
        <v>1843.117126</v>
      </c>
      <c r="X20" s="8">
        <f>X$4*SD3.2!X20</f>
        <v>0</v>
      </c>
      <c r="Y20" s="8">
        <f>Y$4*SD3.2!Y20</f>
        <v>0</v>
      </c>
      <c r="Z20" s="8">
        <f>Z$4*SD3.2!Z20</f>
        <v>0</v>
      </c>
      <c r="AA20" s="8">
        <f>AA$4*SD3.2!AA20</f>
        <v>0</v>
      </c>
      <c r="AB20" s="8">
        <f>AB$4*SD3.2!AB20</f>
        <v>0</v>
      </c>
    </row>
    <row r="21" ht="15.75" customHeight="1">
      <c r="A21" s="5" t="s">
        <v>81</v>
      </c>
      <c r="B21" s="8">
        <f>B$4*SD3.2!B21</f>
        <v>270132.3079</v>
      </c>
      <c r="C21" s="8">
        <f>C$4*SD3.2!C21</f>
        <v>299717.3865</v>
      </c>
      <c r="D21" s="8">
        <f>D$4*SD3.2!D21</f>
        <v>262292.1917</v>
      </c>
      <c r="E21" s="8">
        <f>E$4*SD3.2!E21</f>
        <v>230493.0457</v>
      </c>
      <c r="F21" s="8">
        <f>F$4*SD3.2!F21</f>
        <v>232714.4039</v>
      </c>
      <c r="G21" s="8">
        <f>G$4*SD3.2!G21</f>
        <v>213446.2187</v>
      </c>
      <c r="H21" s="8">
        <f>H$4*SD3.2!H21</f>
        <v>207304.6328</v>
      </c>
      <c r="I21" s="8">
        <f>I$4*SD3.2!I21</f>
        <v>202743.6414</v>
      </c>
      <c r="J21" s="8">
        <f>J$4*SD3.2!J21</f>
        <v>55059.96392</v>
      </c>
      <c r="K21" s="8">
        <f>K$4*SD3.2!K21</f>
        <v>55185.66301</v>
      </c>
      <c r="L21" s="8">
        <f>L$4*SD3.2!L21</f>
        <v>55306.25736</v>
      </c>
      <c r="M21" s="8">
        <f>M$4*SD3.2!M21</f>
        <v>51674.09972</v>
      </c>
      <c r="N21" s="8">
        <f>N$4*SD3.2!N21</f>
        <v>41457.12737</v>
      </c>
      <c r="O21" s="8">
        <f>O$4*SD3.2!O21</f>
        <v>35552.38545</v>
      </c>
      <c r="P21" s="8">
        <f>P$4*SD3.2!P21</f>
        <v>25140.9831</v>
      </c>
      <c r="Q21" s="8">
        <f>Q$4*SD3.2!Q21</f>
        <v>5990.260435</v>
      </c>
      <c r="R21" s="8">
        <f>R$4*SD3.2!R21</f>
        <v>5996.694354</v>
      </c>
      <c r="S21" s="8">
        <f>S$4*SD3.2!S21</f>
        <v>6001.379382</v>
      </c>
      <c r="T21" s="8">
        <f>T$4*SD3.2!T21</f>
        <v>6005.73136</v>
      </c>
      <c r="U21" s="8">
        <f>U$4*SD3.2!U21</f>
        <v>6009.526237</v>
      </c>
      <c r="V21" s="8">
        <f>V$4*SD3.2!V21</f>
        <v>2406.469028</v>
      </c>
      <c r="W21" s="8">
        <f>W$4*SD3.2!W21</f>
        <v>2407.156133</v>
      </c>
      <c r="X21" s="8">
        <f>X$4*SD3.2!X21</f>
        <v>0</v>
      </c>
      <c r="Y21" s="8">
        <f>Y$4*SD3.2!Y21</f>
        <v>0</v>
      </c>
      <c r="Z21" s="8">
        <f>Z$4*SD3.2!Z21</f>
        <v>0</v>
      </c>
      <c r="AA21" s="8">
        <f>AA$4*SD3.2!AA21</f>
        <v>0</v>
      </c>
      <c r="AB21" s="8">
        <f>AB$4*SD3.2!AB21</f>
        <v>0</v>
      </c>
    </row>
    <row r="22" ht="15.75" customHeight="1">
      <c r="A22" s="5" t="s">
        <v>82</v>
      </c>
      <c r="B22" s="8">
        <f>B$4*SD3.2!B22</f>
        <v>120673.9048</v>
      </c>
      <c r="C22" s="8">
        <f>C$4*SD3.2!C22</f>
        <v>123565.7952</v>
      </c>
      <c r="D22" s="8">
        <f>D$4*SD3.2!D22</f>
        <v>120976.6627</v>
      </c>
      <c r="E22" s="8">
        <f>E$4*SD3.2!E22</f>
        <v>99222.84806</v>
      </c>
      <c r="F22" s="8">
        <f>F$4*SD3.2!F22</f>
        <v>98001.14841</v>
      </c>
      <c r="G22" s="8">
        <f>G$4*SD3.2!G22</f>
        <v>98327.57339</v>
      </c>
      <c r="H22" s="8">
        <f>H$4*SD3.2!H22</f>
        <v>61647.48267</v>
      </c>
      <c r="I22" s="8">
        <f>I$4*SD3.2!I22</f>
        <v>59325.84568</v>
      </c>
      <c r="J22" s="8">
        <f>J$4*SD3.2!J22</f>
        <v>6302.987772</v>
      </c>
      <c r="K22" s="8">
        <f>K$4*SD3.2!K22</f>
        <v>6288.18187</v>
      </c>
      <c r="L22" s="8">
        <f>L$4*SD3.2!L22</f>
        <v>5049.226536</v>
      </c>
      <c r="M22" s="8">
        <f>M$4*SD3.2!M22</f>
        <v>3819.547305</v>
      </c>
      <c r="N22" s="8">
        <f>N$4*SD3.2!N22</f>
        <v>3599.28241</v>
      </c>
      <c r="O22" s="8">
        <f>O$4*SD3.2!O22</f>
        <v>3709.965169</v>
      </c>
      <c r="P22" s="8">
        <f>P$4*SD3.2!P22</f>
        <v>2634.300202</v>
      </c>
      <c r="Q22" s="8">
        <f>Q$4*SD3.2!Q22</f>
        <v>205.3683612</v>
      </c>
      <c r="R22" s="8">
        <f>R$4*SD3.2!R22</f>
        <v>205.5143368</v>
      </c>
      <c r="S22" s="8">
        <f>S$4*SD3.2!S22</f>
        <v>205.6423754</v>
      </c>
      <c r="T22" s="8">
        <f>T$4*SD3.2!T22</f>
        <v>193.8528081</v>
      </c>
      <c r="U22" s="8">
        <f>U$4*SD3.2!U22</f>
        <v>142.9185956</v>
      </c>
      <c r="V22" s="8">
        <f>V$4*SD3.2!V22</f>
        <v>196.8446859</v>
      </c>
      <c r="W22" s="8">
        <f>W$4*SD3.2!W22</f>
        <v>196.922834</v>
      </c>
      <c r="X22" s="8">
        <f>X$4*SD3.2!X22</f>
        <v>206.1050899</v>
      </c>
      <c r="Y22" s="8">
        <f>Y$4*SD3.2!Y22</f>
        <v>197.0658352</v>
      </c>
      <c r="Z22" s="8">
        <f>Z$4*SD3.2!Z22</f>
        <v>190.8518565</v>
      </c>
      <c r="AA22" s="8">
        <f>AA$4*SD3.2!AA22</f>
        <v>196.1152582</v>
      </c>
      <c r="AB22" s="8">
        <f>AB$4*SD3.2!AB22</f>
        <v>175.8437187</v>
      </c>
    </row>
    <row r="23" ht="15.75" customHeight="1">
      <c r="A23" s="5" t="s">
        <v>84</v>
      </c>
      <c r="B23" s="8">
        <f>B$4*SD3.2!B23</f>
        <v>134855.1699</v>
      </c>
      <c r="C23" s="8">
        <f>C$4*SD3.2!C23</f>
        <v>110904.6757</v>
      </c>
      <c r="D23" s="8">
        <f>D$4*SD3.2!D23</f>
        <v>108636.7287</v>
      </c>
      <c r="E23" s="8">
        <f>E$4*SD3.2!E23</f>
        <v>87915.47752</v>
      </c>
      <c r="F23" s="8">
        <f>F$4*SD3.2!F23</f>
        <v>88832.06937</v>
      </c>
      <c r="G23" s="8">
        <f>G$4*SD3.2!G23</f>
        <v>84569.61207</v>
      </c>
      <c r="H23" s="8">
        <f>H$4*SD3.2!H23</f>
        <v>48054.38331</v>
      </c>
      <c r="I23" s="8">
        <f>I$4*SD3.2!I23</f>
        <v>36459.35735</v>
      </c>
      <c r="J23" s="8">
        <f>J$4*SD3.2!J23</f>
        <v>38934.45442</v>
      </c>
      <c r="K23" s="8">
        <f>K$4*SD3.2!K23</f>
        <v>38341.57391</v>
      </c>
      <c r="L23" s="8">
        <f>L$4*SD3.2!L23</f>
        <v>22537.62059</v>
      </c>
      <c r="M23" s="8">
        <f>M$4*SD3.2!M23</f>
        <v>21300.38687</v>
      </c>
      <c r="N23" s="8">
        <f>N$4*SD3.2!N23</f>
        <v>21158.27945</v>
      </c>
      <c r="O23" s="8">
        <f>O$4*SD3.2!O23</f>
        <v>20982.47779</v>
      </c>
      <c r="P23" s="8">
        <f>P$4*SD3.2!P23</f>
        <v>19612.25981</v>
      </c>
      <c r="Q23" s="8">
        <f>Q$4*SD3.2!Q23</f>
        <v>0</v>
      </c>
      <c r="R23" s="8">
        <f>R$4*SD3.2!R23</f>
        <v>0</v>
      </c>
      <c r="S23" s="8">
        <f>S$4*SD3.2!S23</f>
        <v>0</v>
      </c>
      <c r="T23" s="8">
        <f>T$4*SD3.2!T23</f>
        <v>0</v>
      </c>
      <c r="U23" s="8">
        <f>U$4*SD3.2!U23</f>
        <v>0</v>
      </c>
      <c r="V23" s="8">
        <f>V$4*SD3.2!V23</f>
        <v>0</v>
      </c>
      <c r="W23" s="8">
        <f>W$4*SD3.2!W23</f>
        <v>0</v>
      </c>
      <c r="X23" s="8">
        <f>X$4*SD3.2!X23</f>
        <v>0</v>
      </c>
      <c r="Y23" s="8">
        <f>Y$4*SD3.2!Y23</f>
        <v>0</v>
      </c>
      <c r="Z23" s="8">
        <f>Z$4*SD3.2!Z23</f>
        <v>0</v>
      </c>
      <c r="AA23" s="8">
        <f>AA$4*SD3.2!AA23</f>
        <v>0</v>
      </c>
      <c r="AB23" s="8">
        <f>AB$4*SD3.2!AB23</f>
        <v>0</v>
      </c>
    </row>
    <row r="24" ht="15.75" customHeight="1">
      <c r="A24" s="5" t="s">
        <v>85</v>
      </c>
      <c r="B24" s="8">
        <f>B$4*SD3.2!B24</f>
        <v>264944.5196</v>
      </c>
      <c r="C24" s="8">
        <f>C$4*SD3.2!C24</f>
        <v>272259.321</v>
      </c>
      <c r="D24" s="8">
        <f>D$4*SD3.2!D24</f>
        <v>266009.5837</v>
      </c>
      <c r="E24" s="8">
        <f>E$4*SD3.2!E24</f>
        <v>194380.8773</v>
      </c>
      <c r="F24" s="8">
        <f>F$4*SD3.2!F24</f>
        <v>183944.9308</v>
      </c>
      <c r="G24" s="8">
        <f>G$4*SD3.2!G24</f>
        <v>157706.7669</v>
      </c>
      <c r="H24" s="8">
        <f>H$4*SD3.2!H24</f>
        <v>164814.6168</v>
      </c>
      <c r="I24" s="8">
        <f>I$4*SD3.2!I24</f>
        <v>158673.5572</v>
      </c>
      <c r="J24" s="8">
        <f>J$4*SD3.2!J24</f>
        <v>11824.51328</v>
      </c>
      <c r="K24" s="8">
        <f>K$4*SD3.2!K24</f>
        <v>11843.0505</v>
      </c>
      <c r="L24" s="8">
        <f>L$4*SD3.2!L24</f>
        <v>11079.02732</v>
      </c>
      <c r="M24" s="8">
        <f>M$4*SD3.2!M24</f>
        <v>10906.98926</v>
      </c>
      <c r="N24" s="8">
        <f>N$4*SD3.2!N24</f>
        <v>9738.730042</v>
      </c>
      <c r="O24" s="8">
        <f>O$4*SD3.2!O24</f>
        <v>10555.03394</v>
      </c>
      <c r="P24" s="8">
        <f>P$4*SD3.2!P24</f>
        <v>10408.96646</v>
      </c>
      <c r="Q24" s="8">
        <f>Q$4*SD3.2!Q24</f>
        <v>0</v>
      </c>
      <c r="R24" s="8">
        <f>R$4*SD3.2!R24</f>
        <v>0</v>
      </c>
      <c r="S24" s="8">
        <f>S$4*SD3.2!S24</f>
        <v>0</v>
      </c>
      <c r="T24" s="8">
        <f>T$4*SD3.2!T24</f>
        <v>0</v>
      </c>
      <c r="U24" s="8">
        <f>U$4*SD3.2!U24</f>
        <v>0</v>
      </c>
      <c r="V24" s="8">
        <f>V$4*SD3.2!V24</f>
        <v>0</v>
      </c>
      <c r="W24" s="8">
        <f>W$4*SD3.2!W24</f>
        <v>0</v>
      </c>
      <c r="X24" s="8">
        <f>X$4*SD3.2!X24</f>
        <v>0</v>
      </c>
      <c r="Y24" s="8">
        <f>Y$4*SD3.2!Y24</f>
        <v>0</v>
      </c>
      <c r="Z24" s="8">
        <f>Z$4*SD3.2!Z24</f>
        <v>0</v>
      </c>
      <c r="AA24" s="8">
        <f>AA$4*SD3.2!AA24</f>
        <v>0</v>
      </c>
      <c r="AB24" s="8">
        <f>AB$4*SD3.2!AB24</f>
        <v>0</v>
      </c>
    </row>
    <row r="25" ht="15.75" customHeight="1">
      <c r="A25" s="5" t="s">
        <v>86</v>
      </c>
      <c r="B25" s="8">
        <f>B$4*SD3.2!B25</f>
        <v>39828.46956</v>
      </c>
      <c r="C25" s="8" t="str">
        <f>C$4*SD3.2!C25</f>
        <v>#REF!</v>
      </c>
      <c r="D25" s="8" t="str">
        <f>D$4*SD3.2!D25</f>
        <v>#REF!</v>
      </c>
      <c r="E25" s="8" t="str">
        <f>E$4*SD3.2!E25</f>
        <v>#REF!</v>
      </c>
      <c r="F25" s="8" t="str">
        <f>F$4*SD3.2!F25</f>
        <v>#REF!</v>
      </c>
      <c r="G25" s="8" t="str">
        <f>G$4*SD3.2!G25</f>
        <v>#REF!</v>
      </c>
      <c r="H25" s="8" t="str">
        <f>H$4*SD3.2!H25</f>
        <v>#REF!</v>
      </c>
      <c r="I25" s="8" t="str">
        <f>I$4*SD3.2!I25</f>
        <v>#REF!</v>
      </c>
      <c r="J25" s="8" t="str">
        <f>J$4*SD3.2!J25</f>
        <v>#REF!</v>
      </c>
      <c r="K25" s="8" t="str">
        <f>K$4*SD3.2!K25</f>
        <v>#REF!</v>
      </c>
      <c r="L25" s="8" t="str">
        <f>L$4*SD3.2!L25</f>
        <v>#REF!</v>
      </c>
      <c r="M25" s="8" t="str">
        <f>M$4*SD3.2!M25</f>
        <v>#REF!</v>
      </c>
      <c r="N25" s="8" t="str">
        <f>N$4*SD3.2!N25</f>
        <v>#REF!</v>
      </c>
      <c r="O25" s="8" t="str">
        <f>O$4*SD3.2!O25</f>
        <v>#REF!</v>
      </c>
      <c r="P25" s="8" t="str">
        <f>P$4*SD3.2!P25</f>
        <v>#REF!</v>
      </c>
      <c r="Q25" s="8" t="str">
        <f>Q$4*SD3.2!Q25</f>
        <v>#REF!</v>
      </c>
      <c r="R25" s="8" t="str">
        <f>R$4*SD3.2!R25</f>
        <v>#REF!</v>
      </c>
      <c r="S25" s="8" t="str">
        <f>S$4*SD3.2!S25</f>
        <v>#REF!</v>
      </c>
      <c r="T25" s="8" t="str">
        <f>T$4*SD3.2!T25</f>
        <v>#REF!</v>
      </c>
      <c r="U25" s="8" t="str">
        <f>U$4*SD3.2!U25</f>
        <v>#REF!</v>
      </c>
      <c r="V25" s="8" t="str">
        <f>V$4*SD3.2!V25</f>
        <v>#REF!</v>
      </c>
      <c r="W25" s="8" t="str">
        <f>W$4*SD3.2!W25</f>
        <v>#REF!</v>
      </c>
      <c r="X25" s="8" t="str">
        <f>X$4*SD3.2!X25</f>
        <v>#REF!</v>
      </c>
      <c r="Y25" s="8" t="str">
        <f>Y$4*SD3.2!Y25</f>
        <v>#REF!</v>
      </c>
      <c r="Z25" s="8" t="str">
        <f>Z$4*SD3.2!Z25</f>
        <v>#REF!</v>
      </c>
      <c r="AA25" s="8" t="str">
        <f>AA$4*SD3.2!AA25</f>
        <v>#REF!</v>
      </c>
      <c r="AB25" s="8" t="str">
        <f>AB$4*SD3.2!AB25</f>
        <v>#REF!</v>
      </c>
    </row>
    <row r="26" ht="15.75" customHeight="1">
      <c r="A26" s="5" t="s">
        <v>87</v>
      </c>
      <c r="B26" s="8">
        <f>B$4*SD3.2!B26</f>
        <v>158.4309873</v>
      </c>
      <c r="C26" s="8">
        <f>C$4*SD3.2!C26</f>
        <v>161.943626</v>
      </c>
      <c r="D26" s="8">
        <f>D$4*SD3.2!D26</f>
        <v>0</v>
      </c>
      <c r="E26" s="8">
        <f>E$4*SD3.2!E26</f>
        <v>0</v>
      </c>
      <c r="F26" s="8">
        <f>F$4*SD3.2!F26</f>
        <v>0</v>
      </c>
      <c r="G26" s="8">
        <f>G$4*SD3.2!G26</f>
        <v>0</v>
      </c>
      <c r="H26" s="8">
        <f>H$4*SD3.2!H26</f>
        <v>0</v>
      </c>
      <c r="I26" s="8">
        <f>I$4*SD3.2!I26</f>
        <v>0</v>
      </c>
      <c r="J26" s="8">
        <f>J$4*SD3.2!J26</f>
        <v>0</v>
      </c>
      <c r="K26" s="8">
        <f>K$4*SD3.2!K26</f>
        <v>0</v>
      </c>
      <c r="L26" s="8">
        <f>L$4*SD3.2!L26</f>
        <v>0</v>
      </c>
      <c r="M26" s="8">
        <f>M$4*SD3.2!M26</f>
        <v>0</v>
      </c>
      <c r="N26" s="8">
        <f>N$4*SD3.2!N26</f>
        <v>0</v>
      </c>
      <c r="O26" s="8">
        <f>O$4*SD3.2!O26</f>
        <v>0</v>
      </c>
      <c r="P26" s="8">
        <f>P$4*SD3.2!P26</f>
        <v>0</v>
      </c>
      <c r="Q26" s="8">
        <f>Q$4*SD3.2!Q26</f>
        <v>0</v>
      </c>
      <c r="R26" s="8">
        <f>R$4*SD3.2!R26</f>
        <v>0</v>
      </c>
      <c r="S26" s="8">
        <f>S$4*SD3.2!S26</f>
        <v>0</v>
      </c>
      <c r="T26" s="8">
        <f>T$4*SD3.2!T26</f>
        <v>0</v>
      </c>
      <c r="U26" s="8">
        <f>U$4*SD3.2!U26</f>
        <v>0</v>
      </c>
      <c r="V26" s="8">
        <f>V$4*SD3.2!V26</f>
        <v>0</v>
      </c>
      <c r="W26" s="8">
        <f>W$4*SD3.2!W26</f>
        <v>0</v>
      </c>
      <c r="X26" s="8">
        <f>X$4*SD3.2!X26</f>
        <v>0</v>
      </c>
      <c r="Y26" s="8">
        <f>Y$4*SD3.2!Y26</f>
        <v>0</v>
      </c>
      <c r="Z26" s="8">
        <f>Z$4*SD3.2!Z26</f>
        <v>0</v>
      </c>
      <c r="AA26" s="8">
        <f>AA$4*SD3.2!AA26</f>
        <v>0</v>
      </c>
      <c r="AB26" s="8">
        <f>AB$4*SD3.2!AB26</f>
        <v>0</v>
      </c>
    </row>
    <row r="27" ht="15.75" customHeight="1">
      <c r="A27" s="5" t="s">
        <v>88</v>
      </c>
      <c r="B27" s="8">
        <f>B$4*SD3.2!B27</f>
        <v>10481.26152</v>
      </c>
      <c r="C27" s="8">
        <f>C$4*SD3.2!C27</f>
        <v>13853.27385</v>
      </c>
      <c r="D27" s="8">
        <f>D$4*SD3.2!D27</f>
        <v>20249.67996</v>
      </c>
      <c r="E27" s="8">
        <f>E$4*SD3.2!E27</f>
        <v>19545.96386</v>
      </c>
      <c r="F27" s="8">
        <f>F$4*SD3.2!F27</f>
        <v>16342.4472</v>
      </c>
      <c r="G27" s="8">
        <f>G$4*SD3.2!G27</f>
        <v>13277.51115</v>
      </c>
      <c r="H27" s="8">
        <f>H$4*SD3.2!H27</f>
        <v>11955.47666</v>
      </c>
      <c r="I27" s="8">
        <f>I$4*SD3.2!I27</f>
        <v>9398.07455</v>
      </c>
      <c r="J27" s="8">
        <f>J$4*SD3.2!J27</f>
        <v>1033.742088</v>
      </c>
      <c r="K27" s="8">
        <f>K$4*SD3.2!K27</f>
        <v>1030.092284</v>
      </c>
      <c r="L27" s="8">
        <f>L$4*SD3.2!L27</f>
        <v>1026.953579</v>
      </c>
      <c r="M27" s="8">
        <f>M$4*SD3.2!M27</f>
        <v>1027.932246</v>
      </c>
      <c r="N27" s="8">
        <f>N$4*SD3.2!N27</f>
        <v>555.2002734</v>
      </c>
      <c r="O27" s="8">
        <f>O$4*SD3.2!O27</f>
        <v>45.87471875</v>
      </c>
      <c r="P27" s="8">
        <f>P$4*SD3.2!P27</f>
        <v>48.25316929</v>
      </c>
      <c r="Q27" s="8">
        <f>Q$4*SD3.2!Q27</f>
        <v>0</v>
      </c>
      <c r="R27" s="8">
        <f>R$4*SD3.2!R27</f>
        <v>0</v>
      </c>
      <c r="S27" s="8">
        <f>S$4*SD3.2!S27</f>
        <v>0</v>
      </c>
      <c r="T27" s="8">
        <f>T$4*SD3.2!T27</f>
        <v>0</v>
      </c>
      <c r="U27" s="8">
        <f>U$4*SD3.2!U27</f>
        <v>0</v>
      </c>
      <c r="V27" s="8">
        <f>V$4*SD3.2!V27</f>
        <v>0</v>
      </c>
      <c r="W27" s="8">
        <f>W$4*SD3.2!W27</f>
        <v>0</v>
      </c>
      <c r="X27" s="8">
        <f>X$4*SD3.2!X27</f>
        <v>0</v>
      </c>
      <c r="Y27" s="8">
        <f>Y$4*SD3.2!Y27</f>
        <v>0</v>
      </c>
      <c r="Z27" s="8">
        <f>Z$4*SD3.2!Z27</f>
        <v>0</v>
      </c>
      <c r="AA27" s="8">
        <f>AA$4*SD3.2!AA27</f>
        <v>0</v>
      </c>
      <c r="AB27" s="8">
        <f>AB$4*SD3.2!AB27</f>
        <v>0</v>
      </c>
    </row>
    <row r="28" ht="15.75" customHeight="1">
      <c r="A28" s="5" t="s">
        <v>89</v>
      </c>
      <c r="B28" s="8">
        <f>B$4*SD3.2!B28</f>
        <v>0</v>
      </c>
      <c r="C28" s="8">
        <f>C$4*SD3.2!C28</f>
        <v>0</v>
      </c>
      <c r="D28" s="8">
        <f>D$4*SD3.2!D28</f>
        <v>0</v>
      </c>
      <c r="E28" s="8">
        <f>E$4*SD3.2!E28</f>
        <v>0</v>
      </c>
      <c r="F28" s="8">
        <f>F$4*SD3.2!F28</f>
        <v>0</v>
      </c>
      <c r="G28" s="8">
        <f>G$4*SD3.2!G28</f>
        <v>0</v>
      </c>
      <c r="H28" s="8">
        <f>H$4*SD3.2!H28</f>
        <v>0</v>
      </c>
      <c r="I28" s="8">
        <f>I$4*SD3.2!I28</f>
        <v>0</v>
      </c>
      <c r="J28" s="8">
        <f>J$4*SD3.2!J28</f>
        <v>0</v>
      </c>
      <c r="K28" s="8">
        <f>K$4*SD3.2!K28</f>
        <v>0</v>
      </c>
      <c r="L28" s="8">
        <f>L$4*SD3.2!L28</f>
        <v>0</v>
      </c>
      <c r="M28" s="8">
        <f>M$4*SD3.2!M28</f>
        <v>0</v>
      </c>
      <c r="N28" s="8">
        <f>N$4*SD3.2!N28</f>
        <v>0</v>
      </c>
      <c r="O28" s="8">
        <f>O$4*SD3.2!O28</f>
        <v>0</v>
      </c>
      <c r="P28" s="8">
        <f>P$4*SD3.2!P28</f>
        <v>0</v>
      </c>
      <c r="Q28" s="8">
        <f>Q$4*SD3.2!Q28</f>
        <v>0</v>
      </c>
      <c r="R28" s="8">
        <f>R$4*SD3.2!R28</f>
        <v>0</v>
      </c>
      <c r="S28" s="8">
        <f>S$4*SD3.2!S28</f>
        <v>0</v>
      </c>
      <c r="T28" s="8">
        <f>T$4*SD3.2!T28</f>
        <v>0</v>
      </c>
      <c r="U28" s="8">
        <f>U$4*SD3.2!U28</f>
        <v>0</v>
      </c>
      <c r="V28" s="8">
        <f>V$4*SD3.2!V28</f>
        <v>0</v>
      </c>
      <c r="W28" s="8">
        <f>W$4*SD3.2!W28</f>
        <v>0</v>
      </c>
      <c r="X28" s="8">
        <f>X$4*SD3.2!X28</f>
        <v>0</v>
      </c>
      <c r="Y28" s="8">
        <f>Y$4*SD3.2!Y28</f>
        <v>0</v>
      </c>
      <c r="Z28" s="8">
        <f>Z$4*SD3.2!Z28</f>
        <v>0</v>
      </c>
      <c r="AA28" s="8">
        <f>AA$4*SD3.2!AA28</f>
        <v>0</v>
      </c>
      <c r="AB28" s="8">
        <f>AB$4*SD3.2!AB28</f>
        <v>0</v>
      </c>
    </row>
    <row r="29" ht="15.75" customHeight="1">
      <c r="A29" s="5" t="s">
        <v>90</v>
      </c>
      <c r="B29" s="8">
        <f>B$4*SD3.2!B29</f>
        <v>164370.9336</v>
      </c>
      <c r="C29" s="8">
        <f>C$4*SD3.2!C29</f>
        <v>154448.3532</v>
      </c>
      <c r="D29" s="8">
        <f>D$4*SD3.2!D29</f>
        <v>127963.5385</v>
      </c>
      <c r="E29" s="8">
        <f>E$4*SD3.2!E29</f>
        <v>114729.2505</v>
      </c>
      <c r="F29" s="8">
        <f>F$4*SD3.2!F29</f>
        <v>116882.1258</v>
      </c>
      <c r="G29" s="8">
        <f>G$4*SD3.2!G29</f>
        <v>43429.47752</v>
      </c>
      <c r="H29" s="8">
        <f>H$4*SD3.2!H29</f>
        <v>44058.25777</v>
      </c>
      <c r="I29" s="8">
        <f>I$4*SD3.2!I29</f>
        <v>1728.330512</v>
      </c>
      <c r="J29" s="8">
        <f>J$4*SD3.2!J29</f>
        <v>0</v>
      </c>
      <c r="K29" s="8">
        <f>K$4*SD3.2!K29</f>
        <v>0</v>
      </c>
      <c r="L29" s="8">
        <f>L$4*SD3.2!L29</f>
        <v>0</v>
      </c>
      <c r="M29" s="8">
        <f>M$4*SD3.2!M29</f>
        <v>0</v>
      </c>
      <c r="N29" s="8">
        <f>N$4*SD3.2!N29</f>
        <v>0</v>
      </c>
      <c r="O29" s="8">
        <f>O$4*SD3.2!O29</f>
        <v>0</v>
      </c>
      <c r="P29" s="8">
        <f>P$4*SD3.2!P29</f>
        <v>0</v>
      </c>
      <c r="Q29" s="8">
        <f>Q$4*SD3.2!Q29</f>
        <v>0</v>
      </c>
      <c r="R29" s="8">
        <f>R$4*SD3.2!R29</f>
        <v>0</v>
      </c>
      <c r="S29" s="8">
        <f>S$4*SD3.2!S29</f>
        <v>0</v>
      </c>
      <c r="T29" s="8">
        <f>T$4*SD3.2!T29</f>
        <v>0</v>
      </c>
      <c r="U29" s="8">
        <f>U$4*SD3.2!U29</f>
        <v>0</v>
      </c>
      <c r="V29" s="8">
        <f>V$4*SD3.2!V29</f>
        <v>0</v>
      </c>
      <c r="W29" s="8">
        <f>W$4*SD3.2!W29</f>
        <v>0</v>
      </c>
      <c r="X29" s="8">
        <f>X$4*SD3.2!X29</f>
        <v>0</v>
      </c>
      <c r="Y29" s="8">
        <f>Y$4*SD3.2!Y29</f>
        <v>0</v>
      </c>
      <c r="Z29" s="8">
        <f>Z$4*SD3.2!Z29</f>
        <v>0</v>
      </c>
      <c r="AA29" s="8">
        <f>AA$4*SD3.2!AA29</f>
        <v>0</v>
      </c>
      <c r="AB29" s="8">
        <f>AB$4*SD3.2!AB29</f>
        <v>0</v>
      </c>
    </row>
    <row r="30" ht="15.75" customHeight="1">
      <c r="A30" s="5" t="s">
        <v>92</v>
      </c>
      <c r="B30" s="8">
        <f>B$4*SD3.2!B30</f>
        <v>95518.49896</v>
      </c>
      <c r="C30" s="8">
        <f>C$4*SD3.2!C30</f>
        <v>97807.55251</v>
      </c>
      <c r="D30" s="8">
        <f>D$4*SD3.2!D30</f>
        <v>95758.14459</v>
      </c>
      <c r="E30" s="8">
        <f>E$4*SD3.2!E30</f>
        <v>78539.08036</v>
      </c>
      <c r="F30" s="8">
        <f>F$4*SD3.2!F30</f>
        <v>77572.05343</v>
      </c>
      <c r="G30" s="8">
        <f>G$4*SD3.2!G30</f>
        <v>77830.4326</v>
      </c>
      <c r="H30" s="8">
        <f>H$4*SD3.2!H30</f>
        <v>48796.5896</v>
      </c>
      <c r="I30" s="8">
        <f>I$4*SD3.2!I30</f>
        <v>46958.91574</v>
      </c>
      <c r="J30" s="8">
        <f>J$4*SD3.2!J30</f>
        <v>4989.081374</v>
      </c>
      <c r="K30" s="8">
        <f>K$4*SD3.2!K30</f>
        <v>4977.361877</v>
      </c>
      <c r="L30" s="8">
        <f>L$4*SD3.2!L30</f>
        <v>3996.676335</v>
      </c>
      <c r="M30" s="8">
        <f>M$4*SD3.2!M30</f>
        <v>3023.33322</v>
      </c>
      <c r="N30" s="8">
        <f>N$4*SD3.2!N30</f>
        <v>2848.984241</v>
      </c>
      <c r="O30" s="8">
        <f>O$4*SD3.2!O30</f>
        <v>2936.594326</v>
      </c>
      <c r="P30" s="8">
        <f>P$4*SD3.2!P30</f>
        <v>2085.160014</v>
      </c>
      <c r="Q30" s="8">
        <f>Q$4*SD3.2!Q30</f>
        <v>162.5577429</v>
      </c>
      <c r="R30" s="8">
        <f>R$4*SD3.2!R30</f>
        <v>162.6732888</v>
      </c>
      <c r="S30" s="8">
        <f>S$4*SD3.2!S30</f>
        <v>162.7746367</v>
      </c>
      <c r="T30" s="8">
        <f>T$4*SD3.2!T30</f>
        <v>153.4426956</v>
      </c>
      <c r="U30" s="8">
        <f>U$4*SD3.2!U30</f>
        <v>113.1261124</v>
      </c>
      <c r="V30" s="8">
        <f>V$4*SD3.2!V30</f>
        <v>155.8108934</v>
      </c>
      <c r="W30" s="8">
        <f>W$4*SD3.2!W30</f>
        <v>155.872751</v>
      </c>
      <c r="X30" s="8">
        <f>X$4*SD3.2!X30</f>
        <v>163.1408948</v>
      </c>
      <c r="Y30" s="8">
        <f>Y$4*SD3.2!Y30</f>
        <v>155.9859425</v>
      </c>
      <c r="Z30" s="8">
        <f>Z$4*SD3.2!Z30</f>
        <v>151.0673155</v>
      </c>
      <c r="AA30" s="8">
        <f>AA$4*SD3.2!AA30</f>
        <v>155.2335206</v>
      </c>
      <c r="AB30" s="8">
        <f>AB$4*SD3.2!AB30</f>
        <v>139.1877397</v>
      </c>
    </row>
    <row r="31" ht="15.75" customHeight="1">
      <c r="A31" s="5" t="s">
        <v>93</v>
      </c>
      <c r="B31" s="8">
        <f>B$4*SD3.2!B31</f>
        <v>50017.80124</v>
      </c>
      <c r="C31" s="8" t="str">
        <f>C$4*SD3.2!C31</f>
        <v>#REF!</v>
      </c>
      <c r="D31" s="8" t="str">
        <f>D$4*SD3.2!D31</f>
        <v>#REF!</v>
      </c>
      <c r="E31" s="8" t="str">
        <f>E$4*SD3.2!E31</f>
        <v>#REF!</v>
      </c>
      <c r="F31" s="8" t="str">
        <f>F$4*SD3.2!F31</f>
        <v>#REF!</v>
      </c>
      <c r="G31" s="8" t="str">
        <f>G$4*SD3.2!G31</f>
        <v>#REF!</v>
      </c>
      <c r="H31" s="8" t="str">
        <f>H$4*SD3.2!H31</f>
        <v>#REF!</v>
      </c>
      <c r="I31" s="8" t="str">
        <f>I$4*SD3.2!I31</f>
        <v>#REF!</v>
      </c>
      <c r="J31" s="8" t="str">
        <f>J$4*SD3.2!J31</f>
        <v>#REF!</v>
      </c>
      <c r="K31" s="8" t="str">
        <f>K$4*SD3.2!K31</f>
        <v>#REF!</v>
      </c>
      <c r="L31" s="8" t="str">
        <f>L$4*SD3.2!L31</f>
        <v>#REF!</v>
      </c>
      <c r="M31" s="8" t="str">
        <f>M$4*SD3.2!M31</f>
        <v>#REF!</v>
      </c>
      <c r="N31" s="8" t="str">
        <f>N$4*SD3.2!N31</f>
        <v>#REF!</v>
      </c>
      <c r="O31" s="8" t="str">
        <f>O$4*SD3.2!O31</f>
        <v>#REF!</v>
      </c>
      <c r="P31" s="8" t="str">
        <f>P$4*SD3.2!P31</f>
        <v>#REF!</v>
      </c>
      <c r="Q31" s="8" t="str">
        <f>Q$4*SD3.2!Q31</f>
        <v>#REF!</v>
      </c>
      <c r="R31" s="8" t="str">
        <f>R$4*SD3.2!R31</f>
        <v>#REF!</v>
      </c>
      <c r="S31" s="8" t="str">
        <f>S$4*SD3.2!S31</f>
        <v>#REF!</v>
      </c>
      <c r="T31" s="8" t="str">
        <f>T$4*SD3.2!T31</f>
        <v>#REF!</v>
      </c>
      <c r="U31" s="8" t="str">
        <f>U$4*SD3.2!U31</f>
        <v>#REF!</v>
      </c>
      <c r="V31" s="8" t="str">
        <f>V$4*SD3.2!V31</f>
        <v>#REF!</v>
      </c>
      <c r="W31" s="8" t="str">
        <f>W$4*SD3.2!W31</f>
        <v>#REF!</v>
      </c>
      <c r="X31" s="8" t="str">
        <f>X$4*SD3.2!X31</f>
        <v>#REF!</v>
      </c>
      <c r="Y31" s="8" t="str">
        <f>Y$4*SD3.2!Y31</f>
        <v>#REF!</v>
      </c>
      <c r="Z31" s="8" t="str">
        <f>Z$4*SD3.2!Z31</f>
        <v>#REF!</v>
      </c>
      <c r="AA31" s="8" t="str">
        <f>AA$4*SD3.2!AA31</f>
        <v>#REF!</v>
      </c>
      <c r="AB31" s="8" t="str">
        <f>AB$4*SD3.2!AB31</f>
        <v>#REF!</v>
      </c>
    </row>
    <row r="32" ht="15.75" customHeight="1">
      <c r="A32" s="5" t="s">
        <v>94</v>
      </c>
      <c r="B32" s="8">
        <f>B$4*SD3.2!B32</f>
        <v>309352.0114</v>
      </c>
      <c r="C32" s="8" t="str">
        <f>C$4*SD3.2!C32</f>
        <v>#REF!</v>
      </c>
      <c r="D32" s="8" t="str">
        <f>D$4*SD3.2!D32</f>
        <v>#REF!</v>
      </c>
      <c r="E32" s="8" t="str">
        <f>E$4*SD3.2!E32</f>
        <v>#REF!</v>
      </c>
      <c r="F32" s="8" t="str">
        <f>F$4*SD3.2!F32</f>
        <v>#REF!</v>
      </c>
      <c r="G32" s="8" t="str">
        <f>G$4*SD3.2!G32</f>
        <v>#REF!</v>
      </c>
      <c r="H32" s="8" t="str">
        <f>H$4*SD3.2!H32</f>
        <v>#REF!</v>
      </c>
      <c r="I32" s="8" t="str">
        <f>I$4*SD3.2!I32</f>
        <v>#REF!</v>
      </c>
      <c r="J32" s="8" t="str">
        <f>J$4*SD3.2!J32</f>
        <v>#REF!</v>
      </c>
      <c r="K32" s="8" t="str">
        <f>K$4*SD3.2!K32</f>
        <v>#REF!</v>
      </c>
      <c r="L32" s="8" t="str">
        <f>L$4*SD3.2!L32</f>
        <v>#REF!</v>
      </c>
      <c r="M32" s="8" t="str">
        <f>M$4*SD3.2!M32</f>
        <v>#REF!</v>
      </c>
      <c r="N32" s="8" t="str">
        <f>N$4*SD3.2!N32</f>
        <v>#REF!</v>
      </c>
      <c r="O32" s="8" t="str">
        <f>O$4*SD3.2!O32</f>
        <v>#REF!</v>
      </c>
      <c r="P32" s="8" t="str">
        <f>P$4*SD3.2!P32</f>
        <v>#REF!</v>
      </c>
      <c r="Q32" s="8" t="str">
        <f>Q$4*SD3.2!Q32</f>
        <v>#REF!</v>
      </c>
      <c r="R32" s="8" t="str">
        <f>R$4*SD3.2!R32</f>
        <v>#REF!</v>
      </c>
      <c r="S32" s="8" t="str">
        <f>S$4*SD3.2!S32</f>
        <v>#REF!</v>
      </c>
      <c r="T32" s="8" t="str">
        <f>T$4*SD3.2!T32</f>
        <v>#REF!</v>
      </c>
      <c r="U32" s="8" t="str">
        <f>U$4*SD3.2!U32</f>
        <v>#REF!</v>
      </c>
      <c r="V32" s="8" t="str">
        <f>V$4*SD3.2!V32</f>
        <v>#REF!</v>
      </c>
      <c r="W32" s="8" t="str">
        <f>W$4*SD3.2!W32</f>
        <v>#REF!</v>
      </c>
      <c r="X32" s="8" t="str">
        <f>X$4*SD3.2!X32</f>
        <v>#REF!</v>
      </c>
      <c r="Y32" s="8" t="str">
        <f>Y$4*SD3.2!Y32</f>
        <v>#REF!</v>
      </c>
      <c r="Z32" s="8" t="str">
        <f>Z$4*SD3.2!Z32</f>
        <v>#REF!</v>
      </c>
      <c r="AA32" s="8" t="str">
        <f>AA$4*SD3.2!AA32</f>
        <v>#REF!</v>
      </c>
      <c r="AB32" s="8" t="str">
        <f>AB$4*SD3.2!AB32</f>
        <v>#REF!</v>
      </c>
    </row>
    <row r="33" ht="15.75" customHeight="1">
      <c r="A33" s="5" t="s">
        <v>95</v>
      </c>
      <c r="B33" s="8">
        <f>B$4*SD3.2!B33</f>
        <v>94829.45603</v>
      </c>
      <c r="C33" s="8">
        <f>C$4*SD3.2!C33</f>
        <v>80716.40477</v>
      </c>
      <c r="D33" s="8">
        <f>D$4*SD3.2!D33</f>
        <v>9769.689604</v>
      </c>
      <c r="E33" s="8">
        <f>E$4*SD3.2!E33</f>
        <v>9937.826235</v>
      </c>
      <c r="F33" s="8">
        <f>F$4*SD3.2!F33</f>
        <v>10104.34564</v>
      </c>
      <c r="G33" s="8">
        <f>G$4*SD3.2!G33</f>
        <v>10536.55599</v>
      </c>
      <c r="H33" s="8">
        <f>H$4*SD3.2!H33</f>
        <v>20091.44014</v>
      </c>
      <c r="I33" s="8">
        <f>I$4*SD3.2!I33</f>
        <v>0</v>
      </c>
      <c r="J33" s="8">
        <f>J$4*SD3.2!J33</f>
        <v>0</v>
      </c>
      <c r="K33" s="8">
        <f>K$4*SD3.2!K33</f>
        <v>0</v>
      </c>
      <c r="L33" s="8">
        <f>L$4*SD3.2!L33</f>
        <v>0</v>
      </c>
      <c r="M33" s="8">
        <f>M$4*SD3.2!M33</f>
        <v>0</v>
      </c>
      <c r="N33" s="8">
        <f>N$4*SD3.2!N33</f>
        <v>0</v>
      </c>
      <c r="O33" s="8">
        <f>O$4*SD3.2!O33</f>
        <v>0</v>
      </c>
      <c r="P33" s="8">
        <f>P$4*SD3.2!P33</f>
        <v>0</v>
      </c>
      <c r="Q33" s="8">
        <f>Q$4*SD3.2!Q33</f>
        <v>0</v>
      </c>
      <c r="R33" s="8">
        <f>R$4*SD3.2!R33</f>
        <v>0</v>
      </c>
      <c r="S33" s="8">
        <f>S$4*SD3.2!S33</f>
        <v>0</v>
      </c>
      <c r="T33" s="8">
        <f>T$4*SD3.2!T33</f>
        <v>0</v>
      </c>
      <c r="U33" s="8">
        <f>U$4*SD3.2!U33</f>
        <v>0</v>
      </c>
      <c r="V33" s="8">
        <f>V$4*SD3.2!V33</f>
        <v>0</v>
      </c>
      <c r="W33" s="8">
        <f>W$4*SD3.2!W33</f>
        <v>0</v>
      </c>
      <c r="X33" s="8">
        <f>X$4*SD3.2!X33</f>
        <v>0</v>
      </c>
      <c r="Y33" s="8">
        <f>Y$4*SD3.2!Y33</f>
        <v>0</v>
      </c>
      <c r="Z33" s="8">
        <f>Z$4*SD3.2!Z33</f>
        <v>0</v>
      </c>
      <c r="AA33" s="8">
        <f>AA$4*SD3.2!AA33</f>
        <v>0</v>
      </c>
      <c r="AB33" s="8">
        <f>AB$4*SD3.2!AB33</f>
        <v>0</v>
      </c>
    </row>
    <row r="34" ht="15.75" customHeight="1">
      <c r="A34" s="5" t="s">
        <v>96</v>
      </c>
      <c r="B34" s="8">
        <f>B$4*SD3.2!B34</f>
        <v>140924.717</v>
      </c>
      <c r="C34" s="8">
        <f>C$4*SD3.2!C34</f>
        <v>140467.0276</v>
      </c>
      <c r="D34" s="8">
        <f>D$4*SD3.2!D34</f>
        <v>122423.5491</v>
      </c>
      <c r="E34" s="8">
        <f>E$4*SD3.2!E34</f>
        <v>95046.91018</v>
      </c>
      <c r="F34" s="8">
        <f>F$4*SD3.2!F34</f>
        <v>94421.74621</v>
      </c>
      <c r="G34" s="8">
        <f>G$4*SD3.2!G34</f>
        <v>96687.89304</v>
      </c>
      <c r="H34" s="8">
        <f>H$4*SD3.2!H34</f>
        <v>56291.80046</v>
      </c>
      <c r="I34" s="8">
        <f>I$4*SD3.2!I34</f>
        <v>45576.66513</v>
      </c>
      <c r="J34" s="8">
        <f>J$4*SD3.2!J34</f>
        <v>94.55546576</v>
      </c>
      <c r="K34" s="8">
        <f>K$4*SD3.2!K34</f>
        <v>94.55546576</v>
      </c>
      <c r="L34" s="8">
        <f>L$4*SD3.2!L34</f>
        <v>94.55546576</v>
      </c>
      <c r="M34" s="8">
        <f>M$4*SD3.2!M34</f>
        <v>94.55546576</v>
      </c>
      <c r="N34" s="8">
        <f>N$4*SD3.2!N34</f>
        <v>94.55546576</v>
      </c>
      <c r="O34" s="8">
        <f>O$4*SD3.2!O34</f>
        <v>94.55546576</v>
      </c>
      <c r="P34" s="8">
        <f>P$4*SD3.2!P34</f>
        <v>94.55546576</v>
      </c>
      <c r="Q34" s="8">
        <f>Q$4*SD3.2!Q34</f>
        <v>0</v>
      </c>
      <c r="R34" s="8">
        <f>R$4*SD3.2!R34</f>
        <v>0</v>
      </c>
      <c r="S34" s="8">
        <f>S$4*SD3.2!S34</f>
        <v>0</v>
      </c>
      <c r="T34" s="8">
        <f>T$4*SD3.2!T34</f>
        <v>0</v>
      </c>
      <c r="U34" s="8">
        <f>U$4*SD3.2!U34</f>
        <v>0</v>
      </c>
      <c r="V34" s="8">
        <f>V$4*SD3.2!V34</f>
        <v>0</v>
      </c>
      <c r="W34" s="8">
        <f>W$4*SD3.2!W34</f>
        <v>0</v>
      </c>
      <c r="X34" s="8">
        <f>X$4*SD3.2!X34</f>
        <v>0</v>
      </c>
      <c r="Y34" s="8">
        <f>Y$4*SD3.2!Y34</f>
        <v>0</v>
      </c>
      <c r="Z34" s="8">
        <f>Z$4*SD3.2!Z34</f>
        <v>0</v>
      </c>
      <c r="AA34" s="8">
        <f>AA$4*SD3.2!AA34</f>
        <v>0</v>
      </c>
      <c r="AB34" s="8">
        <f>AB$4*SD3.2!AB34</f>
        <v>0</v>
      </c>
    </row>
    <row r="35" ht="15.75" customHeight="1">
      <c r="A35" s="5" t="s">
        <v>97</v>
      </c>
      <c r="B35" s="8">
        <f>B$4*SD3.2!B35</f>
        <v>16724.71604</v>
      </c>
      <c r="C35" s="8">
        <f>C$4*SD3.2!C35</f>
        <v>15833.05898</v>
      </c>
      <c r="D35" s="8">
        <f>D$4*SD3.2!D35</f>
        <v>12201.0975</v>
      </c>
      <c r="E35" s="8">
        <f>E$4*SD3.2!E35</f>
        <v>10161.98313</v>
      </c>
      <c r="F35" s="8">
        <f>F$4*SD3.2!F35</f>
        <v>9468.395733</v>
      </c>
      <c r="G35" s="8">
        <f>G$4*SD3.2!G35</f>
        <v>10840.64061</v>
      </c>
      <c r="H35" s="8">
        <f>H$4*SD3.2!H35</f>
        <v>8893.463687</v>
      </c>
      <c r="I35" s="8">
        <f>I$4*SD3.2!I35</f>
        <v>8334.433367</v>
      </c>
      <c r="J35" s="8">
        <f>J$4*SD3.2!J35</f>
        <v>0</v>
      </c>
      <c r="K35" s="8">
        <f>K$4*SD3.2!K35</f>
        <v>0</v>
      </c>
      <c r="L35" s="8">
        <f>L$4*SD3.2!L35</f>
        <v>0</v>
      </c>
      <c r="M35" s="8">
        <f>M$4*SD3.2!M35</f>
        <v>0</v>
      </c>
      <c r="N35" s="8">
        <f>N$4*SD3.2!N35</f>
        <v>0</v>
      </c>
      <c r="O35" s="8">
        <f>O$4*SD3.2!O35</f>
        <v>0</v>
      </c>
      <c r="P35" s="8">
        <f>P$4*SD3.2!P35</f>
        <v>0</v>
      </c>
      <c r="Q35" s="8">
        <f>Q$4*SD3.2!Q35</f>
        <v>0</v>
      </c>
      <c r="R35" s="8">
        <f>R$4*SD3.2!R35</f>
        <v>0</v>
      </c>
      <c r="S35" s="8">
        <f>S$4*SD3.2!S35</f>
        <v>0</v>
      </c>
      <c r="T35" s="8">
        <f>T$4*SD3.2!T35</f>
        <v>0</v>
      </c>
      <c r="U35" s="8">
        <f>U$4*SD3.2!U35</f>
        <v>0</v>
      </c>
      <c r="V35" s="8">
        <f>V$4*SD3.2!V35</f>
        <v>0</v>
      </c>
      <c r="W35" s="8">
        <f>W$4*SD3.2!W35</f>
        <v>0</v>
      </c>
      <c r="X35" s="8">
        <f>X$4*SD3.2!X35</f>
        <v>0</v>
      </c>
      <c r="Y35" s="8">
        <f>Y$4*SD3.2!Y35</f>
        <v>0</v>
      </c>
      <c r="Z35" s="8">
        <f>Z$4*SD3.2!Z35</f>
        <v>0</v>
      </c>
      <c r="AA35" s="8">
        <f>AA$4*SD3.2!AA35</f>
        <v>0</v>
      </c>
      <c r="AB35" s="8">
        <f>AB$4*SD3.2!AB35</f>
        <v>0</v>
      </c>
    </row>
    <row r="36" ht="15.75" customHeight="1">
      <c r="A36" s="5" t="s">
        <v>98</v>
      </c>
      <c r="B36" s="8">
        <f>B$4*SD3.2!B36</f>
        <v>896.5148367</v>
      </c>
      <c r="C36" s="8">
        <f>C$4*SD3.2!C36</f>
        <v>916.3918365</v>
      </c>
      <c r="D36" s="8">
        <f>D$4*SD3.2!D36</f>
        <v>0</v>
      </c>
      <c r="E36" s="8">
        <f>E$4*SD3.2!E36</f>
        <v>0</v>
      </c>
      <c r="F36" s="8">
        <f>F$4*SD3.2!F36</f>
        <v>0</v>
      </c>
      <c r="G36" s="8">
        <f>G$4*SD3.2!G36</f>
        <v>0</v>
      </c>
      <c r="H36" s="8">
        <f>H$4*SD3.2!H36</f>
        <v>0</v>
      </c>
      <c r="I36" s="8">
        <f>I$4*SD3.2!I36</f>
        <v>0</v>
      </c>
      <c r="J36" s="8">
        <f>J$4*SD3.2!J36</f>
        <v>0</v>
      </c>
      <c r="K36" s="8">
        <f>K$4*SD3.2!K36</f>
        <v>0</v>
      </c>
      <c r="L36" s="8">
        <f>L$4*SD3.2!L36</f>
        <v>0</v>
      </c>
      <c r="M36" s="8">
        <f>M$4*SD3.2!M36</f>
        <v>0</v>
      </c>
      <c r="N36" s="8">
        <f>N$4*SD3.2!N36</f>
        <v>0</v>
      </c>
      <c r="O36" s="8">
        <f>O$4*SD3.2!O36</f>
        <v>0</v>
      </c>
      <c r="P36" s="8">
        <f>P$4*SD3.2!P36</f>
        <v>0</v>
      </c>
      <c r="Q36" s="8">
        <f>Q$4*SD3.2!Q36</f>
        <v>0</v>
      </c>
      <c r="R36" s="8">
        <f>R$4*SD3.2!R36</f>
        <v>0</v>
      </c>
      <c r="S36" s="8">
        <f>S$4*SD3.2!S36</f>
        <v>0</v>
      </c>
      <c r="T36" s="8">
        <f>T$4*SD3.2!T36</f>
        <v>0</v>
      </c>
      <c r="U36" s="8">
        <f>U$4*SD3.2!U36</f>
        <v>0</v>
      </c>
      <c r="V36" s="8">
        <f>V$4*SD3.2!V36</f>
        <v>0</v>
      </c>
      <c r="W36" s="8">
        <f>W$4*SD3.2!W36</f>
        <v>0</v>
      </c>
      <c r="X36" s="8">
        <f>X$4*SD3.2!X36</f>
        <v>0</v>
      </c>
      <c r="Y36" s="8">
        <f>Y$4*SD3.2!Y36</f>
        <v>0</v>
      </c>
      <c r="Z36" s="8">
        <f>Z$4*SD3.2!Z36</f>
        <v>0</v>
      </c>
      <c r="AA36" s="8">
        <f>AA$4*SD3.2!AA36</f>
        <v>0</v>
      </c>
      <c r="AB36" s="8">
        <f>AB$4*SD3.2!AB36</f>
        <v>0</v>
      </c>
    </row>
    <row r="37" ht="15.75" customHeight="1">
      <c r="A37" s="5" t="s">
        <v>99</v>
      </c>
      <c r="B37" s="8">
        <f>B$4*SD3.2!B37</f>
        <v>0</v>
      </c>
      <c r="C37" s="8">
        <f>C$4*SD3.2!C37</f>
        <v>0</v>
      </c>
      <c r="D37" s="8">
        <f>D$4*SD3.2!D37</f>
        <v>0</v>
      </c>
      <c r="E37" s="8">
        <f>E$4*SD3.2!E37</f>
        <v>0</v>
      </c>
      <c r="F37" s="8">
        <f>F$4*SD3.2!F37</f>
        <v>0</v>
      </c>
      <c r="G37" s="8">
        <f>G$4*SD3.2!G37</f>
        <v>0</v>
      </c>
      <c r="H37" s="8">
        <f>H$4*SD3.2!H37</f>
        <v>0</v>
      </c>
      <c r="I37" s="8">
        <f>I$4*SD3.2!I37</f>
        <v>0</v>
      </c>
      <c r="J37" s="8">
        <f>J$4*SD3.2!J37</f>
        <v>0</v>
      </c>
      <c r="K37" s="8">
        <f>K$4*SD3.2!K37</f>
        <v>0</v>
      </c>
      <c r="L37" s="8">
        <f>L$4*SD3.2!L37</f>
        <v>0</v>
      </c>
      <c r="M37" s="8">
        <f>M$4*SD3.2!M37</f>
        <v>0</v>
      </c>
      <c r="N37" s="8">
        <f>N$4*SD3.2!N37</f>
        <v>0</v>
      </c>
      <c r="O37" s="8">
        <f>O$4*SD3.2!O37</f>
        <v>0</v>
      </c>
      <c r="P37" s="8">
        <f>P$4*SD3.2!P37</f>
        <v>0</v>
      </c>
      <c r="Q37" s="8">
        <f>Q$4*SD3.2!Q37</f>
        <v>0</v>
      </c>
      <c r="R37" s="8">
        <f>R$4*SD3.2!R37</f>
        <v>0</v>
      </c>
      <c r="S37" s="8">
        <f>S$4*SD3.2!S37</f>
        <v>0</v>
      </c>
      <c r="T37" s="8">
        <f>T$4*SD3.2!T37</f>
        <v>0</v>
      </c>
      <c r="U37" s="8">
        <f>U$4*SD3.2!U37</f>
        <v>0</v>
      </c>
      <c r="V37" s="8">
        <f>V$4*SD3.2!V37</f>
        <v>0</v>
      </c>
      <c r="W37" s="8">
        <f>W$4*SD3.2!W37</f>
        <v>0</v>
      </c>
      <c r="X37" s="8">
        <f>X$4*SD3.2!X37</f>
        <v>0</v>
      </c>
      <c r="Y37" s="8">
        <f>Y$4*SD3.2!Y37</f>
        <v>0</v>
      </c>
      <c r="Z37" s="8">
        <f>Z$4*SD3.2!Z37</f>
        <v>0</v>
      </c>
      <c r="AA37" s="8">
        <f>AA$4*SD3.2!AA37</f>
        <v>0</v>
      </c>
      <c r="AB37" s="8">
        <f>AB$4*SD3.2!AB37</f>
        <v>0</v>
      </c>
    </row>
    <row r="38" ht="15.75" customHeight="1">
      <c r="A38" s="5" t="s">
        <v>100</v>
      </c>
      <c r="B38" s="8">
        <f>B$4*SD3.2!B38</f>
        <v>51881.69067</v>
      </c>
      <c r="C38" s="8">
        <f>C$4*SD3.2!C38</f>
        <v>67425.9338</v>
      </c>
      <c r="D38" s="8">
        <f>D$4*SD3.2!D38</f>
        <v>41387.44892</v>
      </c>
      <c r="E38" s="8">
        <f>E$4*SD3.2!E38</f>
        <v>31249.17635</v>
      </c>
      <c r="F38" s="8">
        <f>F$4*SD3.2!F38</f>
        <v>38760.7001</v>
      </c>
      <c r="G38" s="8">
        <f>G$4*SD3.2!G38</f>
        <v>37275.70247</v>
      </c>
      <c r="H38" s="8">
        <f>H$4*SD3.2!H38</f>
        <v>29566.44679</v>
      </c>
      <c r="I38" s="8">
        <f>I$4*SD3.2!I38</f>
        <v>24034.58288</v>
      </c>
      <c r="J38" s="8">
        <f>J$4*SD3.2!J38</f>
        <v>0</v>
      </c>
      <c r="K38" s="8">
        <f>K$4*SD3.2!K38</f>
        <v>0</v>
      </c>
      <c r="L38" s="8">
        <f>L$4*SD3.2!L38</f>
        <v>0</v>
      </c>
      <c r="M38" s="8">
        <f>M$4*SD3.2!M38</f>
        <v>0</v>
      </c>
      <c r="N38" s="8">
        <f>N$4*SD3.2!N38</f>
        <v>0</v>
      </c>
      <c r="O38" s="8">
        <f>O$4*SD3.2!O38</f>
        <v>0</v>
      </c>
      <c r="P38" s="8">
        <f>P$4*SD3.2!P38</f>
        <v>0</v>
      </c>
      <c r="Q38" s="8">
        <f>Q$4*SD3.2!Q38</f>
        <v>0</v>
      </c>
      <c r="R38" s="8">
        <f>R$4*SD3.2!R38</f>
        <v>0</v>
      </c>
      <c r="S38" s="8">
        <f>S$4*SD3.2!S38</f>
        <v>0</v>
      </c>
      <c r="T38" s="8">
        <f>T$4*SD3.2!T38</f>
        <v>0</v>
      </c>
      <c r="U38" s="8">
        <f>U$4*SD3.2!U38</f>
        <v>0</v>
      </c>
      <c r="V38" s="8">
        <f>V$4*SD3.2!V38</f>
        <v>0</v>
      </c>
      <c r="W38" s="8">
        <f>W$4*SD3.2!W38</f>
        <v>0</v>
      </c>
      <c r="X38" s="8">
        <f>X$4*SD3.2!X38</f>
        <v>0</v>
      </c>
      <c r="Y38" s="8">
        <f>Y$4*SD3.2!Y38</f>
        <v>0</v>
      </c>
      <c r="Z38" s="8">
        <f>Z$4*SD3.2!Z38</f>
        <v>0</v>
      </c>
      <c r="AA38" s="8">
        <f>AA$4*SD3.2!AA38</f>
        <v>0</v>
      </c>
      <c r="AB38" s="8">
        <f>AB$4*SD3.2!AB38</f>
        <v>0</v>
      </c>
    </row>
    <row r="39" ht="15.75" customHeight="1">
      <c r="A39" s="5" t="s">
        <v>101</v>
      </c>
      <c r="B39" s="8">
        <f>B$4*SD3.2!B39</f>
        <v>0</v>
      </c>
      <c r="C39" s="8">
        <f>C$4*SD3.2!C39</f>
        <v>0</v>
      </c>
      <c r="D39" s="8">
        <f>D$4*SD3.2!D39</f>
        <v>0</v>
      </c>
      <c r="E39" s="8">
        <f>E$4*SD3.2!E39</f>
        <v>0</v>
      </c>
      <c r="F39" s="8">
        <f>F$4*SD3.2!F39</f>
        <v>0</v>
      </c>
      <c r="G39" s="8">
        <f>G$4*SD3.2!G39</f>
        <v>0</v>
      </c>
      <c r="H39" s="8">
        <f>H$4*SD3.2!H39</f>
        <v>0</v>
      </c>
      <c r="I39" s="8">
        <f>I$4*SD3.2!I39</f>
        <v>0</v>
      </c>
      <c r="J39" s="8">
        <f>J$4*SD3.2!J39</f>
        <v>0</v>
      </c>
      <c r="K39" s="8">
        <f>K$4*SD3.2!K39</f>
        <v>0</v>
      </c>
      <c r="L39" s="8">
        <f>L$4*SD3.2!L39</f>
        <v>0</v>
      </c>
      <c r="M39" s="8">
        <f>M$4*SD3.2!M39</f>
        <v>0</v>
      </c>
      <c r="N39" s="8">
        <f>N$4*SD3.2!N39</f>
        <v>0</v>
      </c>
      <c r="O39" s="8">
        <f>O$4*SD3.2!O39</f>
        <v>0</v>
      </c>
      <c r="P39" s="8">
        <f>P$4*SD3.2!P39</f>
        <v>0</v>
      </c>
      <c r="Q39" s="8">
        <f>Q$4*SD3.2!Q39</f>
        <v>0</v>
      </c>
      <c r="R39" s="8">
        <f>R$4*SD3.2!R39</f>
        <v>0</v>
      </c>
      <c r="S39" s="8">
        <f>S$4*SD3.2!S39</f>
        <v>0</v>
      </c>
      <c r="T39" s="8">
        <f>T$4*SD3.2!T39</f>
        <v>0</v>
      </c>
      <c r="U39" s="8">
        <f>U$4*SD3.2!U39</f>
        <v>0</v>
      </c>
      <c r="V39" s="8">
        <f>V$4*SD3.2!V39</f>
        <v>0</v>
      </c>
      <c r="W39" s="8">
        <f>W$4*SD3.2!W39</f>
        <v>0</v>
      </c>
      <c r="X39" s="8">
        <f>X$4*SD3.2!X39</f>
        <v>0</v>
      </c>
      <c r="Y39" s="8">
        <f>Y$4*SD3.2!Y39</f>
        <v>0</v>
      </c>
      <c r="Z39" s="8">
        <f>Z$4*SD3.2!Z39</f>
        <v>0</v>
      </c>
      <c r="AA39" s="8">
        <f>AA$4*SD3.2!AA39</f>
        <v>0</v>
      </c>
      <c r="AB39" s="8">
        <f>AB$4*SD3.2!AB39</f>
        <v>0</v>
      </c>
    </row>
    <row r="40" ht="15.75" customHeight="1">
      <c r="A40" s="5" t="s">
        <v>103</v>
      </c>
      <c r="B40" s="8">
        <f>B$4*SD3.2!B40</f>
        <v>76066.42853</v>
      </c>
      <c r="C40" s="8">
        <f>C$4*SD3.2!C40</f>
        <v>89229.40724</v>
      </c>
      <c r="D40" s="8">
        <f>D$4*SD3.2!D40</f>
        <v>81114.87569</v>
      </c>
      <c r="E40" s="8">
        <f>E$4*SD3.2!E40</f>
        <v>72699.33462</v>
      </c>
      <c r="F40" s="8">
        <f>F$4*SD3.2!F40</f>
        <v>70701.4509</v>
      </c>
      <c r="G40" s="8">
        <f>G$4*SD3.2!G40</f>
        <v>67195.44347</v>
      </c>
      <c r="H40" s="8">
        <f>H$4*SD3.2!H40</f>
        <v>69165.37377</v>
      </c>
      <c r="I40" s="8">
        <f>I$4*SD3.2!I40</f>
        <v>64047.67192</v>
      </c>
      <c r="J40" s="8">
        <f>J$4*SD3.2!J40</f>
        <v>8773.184184</v>
      </c>
      <c r="K40" s="8">
        <f>K$4*SD3.2!K40</f>
        <v>6100.327935</v>
      </c>
      <c r="L40" s="8">
        <f>L$4*SD3.2!L40</f>
        <v>6082.245221</v>
      </c>
      <c r="M40" s="8">
        <f>M$4*SD3.2!M40</f>
        <v>5215.417684</v>
      </c>
      <c r="N40" s="8">
        <f>N$4*SD3.2!N40</f>
        <v>5210.347287</v>
      </c>
      <c r="O40" s="8">
        <f>O$4*SD3.2!O40</f>
        <v>761.4808578</v>
      </c>
      <c r="P40" s="8">
        <f>P$4*SD3.2!P40</f>
        <v>1601.441658</v>
      </c>
      <c r="Q40" s="8">
        <f>Q$4*SD3.2!Q40</f>
        <v>0</v>
      </c>
      <c r="R40" s="8">
        <f>R$4*SD3.2!R40</f>
        <v>0</v>
      </c>
      <c r="S40" s="8">
        <f>S$4*SD3.2!S40</f>
        <v>0</v>
      </c>
      <c r="T40" s="8">
        <f>T$4*SD3.2!T40</f>
        <v>0</v>
      </c>
      <c r="U40" s="8">
        <f>U$4*SD3.2!U40</f>
        <v>0</v>
      </c>
      <c r="V40" s="8">
        <f>V$4*SD3.2!V40</f>
        <v>0</v>
      </c>
      <c r="W40" s="8">
        <f>W$4*SD3.2!W40</f>
        <v>0</v>
      </c>
      <c r="X40" s="8">
        <f>X$4*SD3.2!X40</f>
        <v>0</v>
      </c>
      <c r="Y40" s="8">
        <f>Y$4*SD3.2!Y40</f>
        <v>0</v>
      </c>
      <c r="Z40" s="8">
        <f>Z$4*SD3.2!Z40</f>
        <v>0</v>
      </c>
      <c r="AA40" s="8">
        <f>AA$4*SD3.2!AA40</f>
        <v>0</v>
      </c>
      <c r="AB40" s="8">
        <f>AB$4*SD3.2!AB40</f>
        <v>0</v>
      </c>
    </row>
    <row r="41" ht="15.75" customHeight="1">
      <c r="A41" s="5" t="s">
        <v>104</v>
      </c>
      <c r="B41" s="8">
        <f>B$4*SD3.2!B41</f>
        <v>239876.6078</v>
      </c>
      <c r="C41" s="8">
        <f>C$4*SD3.2!C41</f>
        <v>239097.5466</v>
      </c>
      <c r="D41" s="8">
        <f>D$4*SD3.2!D41</f>
        <v>208384.6347</v>
      </c>
      <c r="E41" s="8">
        <f>E$4*SD3.2!E41</f>
        <v>161785.1778</v>
      </c>
      <c r="F41" s="8">
        <f>F$4*SD3.2!F41</f>
        <v>160721.0478</v>
      </c>
      <c r="G41" s="8">
        <f>G$4*SD3.2!G41</f>
        <v>164578.3954</v>
      </c>
      <c r="H41" s="8">
        <f>H$4*SD3.2!H41</f>
        <v>95817.72756</v>
      </c>
      <c r="I41" s="8">
        <f>I$4*SD3.2!I41</f>
        <v>77578.83825</v>
      </c>
      <c r="J41" s="8">
        <f>J$4*SD3.2!J41</f>
        <v>160.9486601</v>
      </c>
      <c r="K41" s="8">
        <f>K$4*SD3.2!K41</f>
        <v>160.9486601</v>
      </c>
      <c r="L41" s="8">
        <f>L$4*SD3.2!L41</f>
        <v>160.9486601</v>
      </c>
      <c r="M41" s="8">
        <f>M$4*SD3.2!M41</f>
        <v>160.9486601</v>
      </c>
      <c r="N41" s="8">
        <f>N$4*SD3.2!N41</f>
        <v>160.9486601</v>
      </c>
      <c r="O41" s="8">
        <f>O$4*SD3.2!O41</f>
        <v>160.9486601</v>
      </c>
      <c r="P41" s="8">
        <f>P$4*SD3.2!P41</f>
        <v>160.9486601</v>
      </c>
      <c r="Q41" s="8">
        <f>Q$4*SD3.2!Q41</f>
        <v>0</v>
      </c>
      <c r="R41" s="8">
        <f>R$4*SD3.2!R41</f>
        <v>0</v>
      </c>
      <c r="S41" s="8">
        <f>S$4*SD3.2!S41</f>
        <v>0</v>
      </c>
      <c r="T41" s="8">
        <f>T$4*SD3.2!T41</f>
        <v>0</v>
      </c>
      <c r="U41" s="8">
        <f>U$4*SD3.2!U41</f>
        <v>0</v>
      </c>
      <c r="V41" s="8">
        <f>V$4*SD3.2!V41</f>
        <v>0</v>
      </c>
      <c r="W41" s="8">
        <f>W$4*SD3.2!W41</f>
        <v>0</v>
      </c>
      <c r="X41" s="8">
        <f>X$4*SD3.2!X41</f>
        <v>0</v>
      </c>
      <c r="Y41" s="8">
        <f>Y$4*SD3.2!Y41</f>
        <v>0</v>
      </c>
      <c r="Z41" s="8">
        <f>Z$4*SD3.2!Z41</f>
        <v>0</v>
      </c>
      <c r="AA41" s="8">
        <f>AA$4*SD3.2!AA41</f>
        <v>0</v>
      </c>
      <c r="AB41" s="8">
        <f>AB$4*SD3.2!AB41</f>
        <v>0</v>
      </c>
    </row>
    <row r="42" ht="15.75" customHeight="1">
      <c r="A42" s="5" t="s">
        <v>105</v>
      </c>
      <c r="B42" s="8">
        <f>B$4*SD3.2!B42</f>
        <v>164515.6892</v>
      </c>
      <c r="C42" s="8">
        <f>C$4*SD3.2!C42</f>
        <v>164650.4436</v>
      </c>
      <c r="D42" s="8">
        <f>D$4*SD3.2!D42</f>
        <v>135489.8815</v>
      </c>
      <c r="E42" s="8">
        <f>E$4*SD3.2!E42</f>
        <v>101255.6565</v>
      </c>
      <c r="F42" s="8">
        <f>F$4*SD3.2!F42</f>
        <v>80531.94256</v>
      </c>
      <c r="G42" s="8">
        <f>G$4*SD3.2!G42</f>
        <v>75246.47812</v>
      </c>
      <c r="H42" s="8">
        <f>H$4*SD3.2!H42</f>
        <v>69164.13457</v>
      </c>
      <c r="I42" s="8">
        <f>I$4*SD3.2!I42</f>
        <v>61018.05559</v>
      </c>
      <c r="J42" s="8">
        <f>J$4*SD3.2!J42</f>
        <v>3530.078603</v>
      </c>
      <c r="K42" s="8">
        <f>K$4*SD3.2!K42</f>
        <v>3538.936485</v>
      </c>
      <c r="L42" s="8">
        <f>L$4*SD3.2!L42</f>
        <v>3421.103323</v>
      </c>
      <c r="M42" s="8">
        <f>M$4*SD3.2!M42</f>
        <v>3426.388245</v>
      </c>
      <c r="N42" s="8">
        <f>N$4*SD3.2!N42</f>
        <v>3430.311441</v>
      </c>
      <c r="O42" s="8">
        <f>O$4*SD3.2!O42</f>
        <v>3432.825064</v>
      </c>
      <c r="P42" s="8">
        <f>P$4*SD3.2!P42</f>
        <v>3434.956681</v>
      </c>
      <c r="Q42" s="8">
        <f>Q$4*SD3.2!Q42</f>
        <v>3436.741985</v>
      </c>
      <c r="R42" s="8">
        <f>R$4*SD3.2!R42</f>
        <v>3438.418256</v>
      </c>
      <c r="S42" s="8">
        <f>S$4*SD3.2!S42</f>
        <v>3439.602314</v>
      </c>
      <c r="T42" s="8">
        <f>T$4*SD3.2!T42</f>
        <v>3030.060696</v>
      </c>
      <c r="U42" s="8">
        <f>U$4*SD3.2!U42</f>
        <v>3030.666648</v>
      </c>
      <c r="V42" s="8">
        <f>V$4*SD3.2!V42</f>
        <v>2523.882471</v>
      </c>
      <c r="W42" s="8">
        <f>W$4*SD3.2!W42</f>
        <v>1258.983837</v>
      </c>
      <c r="X42" s="8">
        <f>X$4*SD3.2!X42</f>
        <v>2754.498999</v>
      </c>
      <c r="Y42" s="8">
        <f>Y$4*SD3.2!Y42</f>
        <v>1224.62714</v>
      </c>
      <c r="Z42" s="8">
        <f>Z$4*SD3.2!Z42</f>
        <v>1224.771274</v>
      </c>
      <c r="AA42" s="8">
        <f>AA$4*SD3.2!AA42</f>
        <v>1224.897367</v>
      </c>
      <c r="AB42" s="8">
        <f>AB$4*SD3.2!AB42</f>
        <v>1225.0013</v>
      </c>
    </row>
    <row r="43" ht="15.75" customHeight="1">
      <c r="A43" s="5" t="s">
        <v>106</v>
      </c>
      <c r="B43" s="8">
        <f>B$4*SD3.2!B43</f>
        <v>45344.06782</v>
      </c>
      <c r="C43" s="8">
        <f>C$4*SD3.2!C43</f>
        <v>36226.07561</v>
      </c>
      <c r="D43" s="8">
        <f>D$4*SD3.2!D43</f>
        <v>41905.55809</v>
      </c>
      <c r="E43" s="8">
        <f>E$4*SD3.2!E43</f>
        <v>31433.34452</v>
      </c>
      <c r="F43" s="8">
        <f>F$4*SD3.2!F43</f>
        <v>28375.25142</v>
      </c>
      <c r="G43" s="8">
        <f>G$4*SD3.2!G43</f>
        <v>26356.63204</v>
      </c>
      <c r="H43" s="8">
        <f>H$4*SD3.2!H43</f>
        <v>17271.15973</v>
      </c>
      <c r="I43" s="8">
        <f>I$4*SD3.2!I43</f>
        <v>18184.9323</v>
      </c>
      <c r="J43" s="8">
        <f>J$4*SD3.2!J43</f>
        <v>6.005211774</v>
      </c>
      <c r="K43" s="8">
        <f>K$4*SD3.2!K43</f>
        <v>6.005211774</v>
      </c>
      <c r="L43" s="8">
        <f>L$4*SD3.2!L43</f>
        <v>6.005211774</v>
      </c>
      <c r="M43" s="8">
        <f>M$4*SD3.2!M43</f>
        <v>6.005211774</v>
      </c>
      <c r="N43" s="8">
        <f>N$4*SD3.2!N43</f>
        <v>5.370719704</v>
      </c>
      <c r="O43" s="8">
        <f>O$4*SD3.2!O43</f>
        <v>4.99584926</v>
      </c>
      <c r="P43" s="8">
        <f>P$4*SD3.2!P43</f>
        <v>4.99584926</v>
      </c>
      <c r="Q43" s="8">
        <f>Q$4*SD3.2!Q43</f>
        <v>0</v>
      </c>
      <c r="R43" s="8">
        <f>R$4*SD3.2!R43</f>
        <v>0</v>
      </c>
      <c r="S43" s="8">
        <f>S$4*SD3.2!S43</f>
        <v>0</v>
      </c>
      <c r="T43" s="8">
        <f>T$4*SD3.2!T43</f>
        <v>0</v>
      </c>
      <c r="U43" s="8">
        <f>U$4*SD3.2!U43</f>
        <v>0</v>
      </c>
      <c r="V43" s="8">
        <f>V$4*SD3.2!V43</f>
        <v>0</v>
      </c>
      <c r="W43" s="8">
        <f>W$4*SD3.2!W43</f>
        <v>0</v>
      </c>
      <c r="X43" s="8">
        <f>X$4*SD3.2!X43</f>
        <v>0</v>
      </c>
      <c r="Y43" s="8">
        <f>Y$4*SD3.2!Y43</f>
        <v>0</v>
      </c>
      <c r="Z43" s="8">
        <f>Z$4*SD3.2!Z43</f>
        <v>0</v>
      </c>
      <c r="AA43" s="8">
        <f>AA$4*SD3.2!AA43</f>
        <v>0</v>
      </c>
      <c r="AB43" s="8">
        <f>AB$4*SD3.2!AB43</f>
        <v>0</v>
      </c>
    </row>
    <row r="44" ht="15.75" customHeight="1">
      <c r="A44" s="5" t="s">
        <v>107</v>
      </c>
      <c r="B44" s="8">
        <f>B$4*SD3.2!B44</f>
        <v>0</v>
      </c>
      <c r="C44" s="8">
        <f>C$4*SD3.2!C44</f>
        <v>0</v>
      </c>
      <c r="D44" s="8">
        <f>D$4*SD3.2!D44</f>
        <v>0</v>
      </c>
      <c r="E44" s="8">
        <f>E$4*SD3.2!E44</f>
        <v>0</v>
      </c>
      <c r="F44" s="8">
        <f>F$4*SD3.2!F44</f>
        <v>0</v>
      </c>
      <c r="G44" s="8">
        <f>G$4*SD3.2!G44</f>
        <v>0</v>
      </c>
      <c r="H44" s="8">
        <f>H$4*SD3.2!H44</f>
        <v>0</v>
      </c>
      <c r="I44" s="8">
        <f>I$4*SD3.2!I44</f>
        <v>0</v>
      </c>
      <c r="J44" s="8">
        <f>J$4*SD3.2!J44</f>
        <v>0</v>
      </c>
      <c r="K44" s="8">
        <f>K$4*SD3.2!K44</f>
        <v>0</v>
      </c>
      <c r="L44" s="8">
        <f>L$4*SD3.2!L44</f>
        <v>0</v>
      </c>
      <c r="M44" s="8">
        <f>M$4*SD3.2!M44</f>
        <v>0</v>
      </c>
      <c r="N44" s="8">
        <f>N$4*SD3.2!N44</f>
        <v>0</v>
      </c>
      <c r="O44" s="8">
        <f>O$4*SD3.2!O44</f>
        <v>0</v>
      </c>
      <c r="P44" s="8">
        <f>P$4*SD3.2!P44</f>
        <v>0</v>
      </c>
      <c r="Q44" s="8">
        <f>Q$4*SD3.2!Q44</f>
        <v>0</v>
      </c>
      <c r="R44" s="8">
        <f>R$4*SD3.2!R44</f>
        <v>0</v>
      </c>
      <c r="S44" s="8">
        <f>S$4*SD3.2!S44</f>
        <v>0</v>
      </c>
      <c r="T44" s="8">
        <f>T$4*SD3.2!T44</f>
        <v>0</v>
      </c>
      <c r="U44" s="8">
        <f>U$4*SD3.2!U44</f>
        <v>0</v>
      </c>
      <c r="V44" s="8">
        <f>V$4*SD3.2!V44</f>
        <v>0</v>
      </c>
      <c r="W44" s="8">
        <f>W$4*SD3.2!W44</f>
        <v>0</v>
      </c>
      <c r="X44" s="8">
        <f>X$4*SD3.2!X44</f>
        <v>0</v>
      </c>
      <c r="Y44" s="8">
        <f>Y$4*SD3.2!Y44</f>
        <v>0</v>
      </c>
      <c r="Z44" s="8">
        <f>Z$4*SD3.2!Z44</f>
        <v>0</v>
      </c>
      <c r="AA44" s="8">
        <f>AA$4*SD3.2!AA44</f>
        <v>0</v>
      </c>
      <c r="AB44" s="8">
        <f>AB$4*SD3.2!AB44</f>
        <v>0</v>
      </c>
    </row>
    <row r="45" ht="15.75" customHeight="1">
      <c r="A45" s="5" t="s">
        <v>108</v>
      </c>
      <c r="B45" s="8">
        <f>B$4*SD3.2!B45</f>
        <v>125672.8495</v>
      </c>
      <c r="C45" s="8">
        <f>C$4*SD3.2!C45</f>
        <v>166104.0894</v>
      </c>
      <c r="D45" s="8">
        <f>D$4*SD3.2!D45</f>
        <v>242798.539</v>
      </c>
      <c r="E45" s="8">
        <f>E$4*SD3.2!E45</f>
        <v>234360.8134</v>
      </c>
      <c r="F45" s="8">
        <f>F$4*SD3.2!F45</f>
        <v>195949.8773</v>
      </c>
      <c r="G45" s="8">
        <f>G$4*SD3.2!G45</f>
        <v>159200.556</v>
      </c>
      <c r="H45" s="8">
        <f>H$4*SD3.2!H45</f>
        <v>143349.0441</v>
      </c>
      <c r="I45" s="8">
        <f>I$4*SD3.2!I45</f>
        <v>112685.177</v>
      </c>
      <c r="J45" s="8">
        <f>J$4*SD3.2!J45</f>
        <v>12394.81657</v>
      </c>
      <c r="K45" s="8">
        <f>K$4*SD3.2!K45</f>
        <v>12351.05453</v>
      </c>
      <c r="L45" s="8">
        <f>L$4*SD3.2!L45</f>
        <v>12313.42071</v>
      </c>
      <c r="M45" s="8">
        <f>M$4*SD3.2!M45</f>
        <v>12325.15517</v>
      </c>
      <c r="N45" s="8">
        <f>N$4*SD3.2!N45</f>
        <v>6656.984974</v>
      </c>
      <c r="O45" s="8">
        <f>O$4*SD3.2!O45</f>
        <v>550.0489247</v>
      </c>
      <c r="P45" s="8">
        <f>P$4*SD3.2!P45</f>
        <v>578.5671194</v>
      </c>
      <c r="Q45" s="8">
        <f>Q$4*SD3.2!Q45</f>
        <v>0</v>
      </c>
      <c r="R45" s="8">
        <f>R$4*SD3.2!R45</f>
        <v>0</v>
      </c>
      <c r="S45" s="8">
        <f>S$4*SD3.2!S45</f>
        <v>0</v>
      </c>
      <c r="T45" s="8">
        <f>T$4*SD3.2!T45</f>
        <v>0</v>
      </c>
      <c r="U45" s="8">
        <f>U$4*SD3.2!U45</f>
        <v>0</v>
      </c>
      <c r="V45" s="8">
        <f>V$4*SD3.2!V45</f>
        <v>0</v>
      </c>
      <c r="W45" s="8">
        <f>W$4*SD3.2!W45</f>
        <v>0</v>
      </c>
      <c r="X45" s="8">
        <f>X$4*SD3.2!X45</f>
        <v>0</v>
      </c>
      <c r="Y45" s="8">
        <f>Y$4*SD3.2!Y45</f>
        <v>0</v>
      </c>
      <c r="Z45" s="8">
        <f>Z$4*SD3.2!Z45</f>
        <v>0</v>
      </c>
      <c r="AA45" s="8">
        <f>AA$4*SD3.2!AA45</f>
        <v>0</v>
      </c>
      <c r="AB45" s="8">
        <f>AB$4*SD3.2!AB45</f>
        <v>0</v>
      </c>
    </row>
    <row r="46" ht="15.75" customHeight="1">
      <c r="A46" s="5" t="s">
        <v>109</v>
      </c>
      <c r="B46" s="8">
        <f>B$4*SD3.2!B46</f>
        <v>0</v>
      </c>
      <c r="C46" s="8">
        <f>C$4*SD3.2!C46</f>
        <v>0</v>
      </c>
      <c r="D46" s="8">
        <f>D$4*SD3.2!D46</f>
        <v>0</v>
      </c>
      <c r="E46" s="8">
        <f>E$4*SD3.2!E46</f>
        <v>0</v>
      </c>
      <c r="F46" s="8">
        <f>F$4*SD3.2!F46</f>
        <v>0</v>
      </c>
      <c r="G46" s="8">
        <f>G$4*SD3.2!G46</f>
        <v>0</v>
      </c>
      <c r="H46" s="8">
        <f>H$4*SD3.2!H46</f>
        <v>0</v>
      </c>
      <c r="I46" s="8">
        <f>I$4*SD3.2!I46</f>
        <v>0</v>
      </c>
      <c r="J46" s="8">
        <f>J$4*SD3.2!J46</f>
        <v>0</v>
      </c>
      <c r="K46" s="8">
        <f>K$4*SD3.2!K46</f>
        <v>0</v>
      </c>
      <c r="L46" s="8">
        <f>L$4*SD3.2!L46</f>
        <v>0</v>
      </c>
      <c r="M46" s="8">
        <f>M$4*SD3.2!M46</f>
        <v>0</v>
      </c>
      <c r="N46" s="8">
        <f>N$4*SD3.2!N46</f>
        <v>0</v>
      </c>
      <c r="O46" s="8">
        <f>O$4*SD3.2!O46</f>
        <v>0</v>
      </c>
      <c r="P46" s="8">
        <f>P$4*SD3.2!P46</f>
        <v>0</v>
      </c>
      <c r="Q46" s="8">
        <f>Q$4*SD3.2!Q46</f>
        <v>0</v>
      </c>
      <c r="R46" s="8">
        <f>R$4*SD3.2!R46</f>
        <v>0</v>
      </c>
      <c r="S46" s="8">
        <f>S$4*SD3.2!S46</f>
        <v>0</v>
      </c>
      <c r="T46" s="8">
        <f>T$4*SD3.2!T46</f>
        <v>0</v>
      </c>
      <c r="U46" s="8">
        <f>U$4*SD3.2!U46</f>
        <v>0</v>
      </c>
      <c r="V46" s="8">
        <f>V$4*SD3.2!V46</f>
        <v>0</v>
      </c>
      <c r="W46" s="8">
        <f>W$4*SD3.2!W46</f>
        <v>0</v>
      </c>
      <c r="X46" s="8">
        <f>X$4*SD3.2!X46</f>
        <v>0</v>
      </c>
      <c r="Y46" s="8">
        <f>Y$4*SD3.2!Y46</f>
        <v>0</v>
      </c>
      <c r="Z46" s="8">
        <f>Z$4*SD3.2!Z46</f>
        <v>0</v>
      </c>
      <c r="AA46" s="8">
        <f>AA$4*SD3.2!AA46</f>
        <v>0</v>
      </c>
      <c r="AB46" s="8">
        <f>AB$4*SD3.2!AB46</f>
        <v>0</v>
      </c>
    </row>
    <row r="47" ht="15.75" customHeight="1">
      <c r="A47" s="5" t="s">
        <v>110</v>
      </c>
      <c r="B47" s="8">
        <f>B$4*SD3.2!B47</f>
        <v>82998.47571</v>
      </c>
      <c r="C47" s="8">
        <f>C$4*SD3.2!C47</f>
        <v>97361.01633</v>
      </c>
      <c r="D47" s="8">
        <f>D$4*SD3.2!D47</f>
        <v>88506.99539</v>
      </c>
      <c r="E47" s="8">
        <f>E$4*SD3.2!E47</f>
        <v>79324.5335</v>
      </c>
      <c r="F47" s="8">
        <f>F$4*SD3.2!F47</f>
        <v>77144.57966</v>
      </c>
      <c r="G47" s="8">
        <f>G$4*SD3.2!G47</f>
        <v>73319.06454</v>
      </c>
      <c r="H47" s="8">
        <f>H$4*SD3.2!H47</f>
        <v>75468.51754</v>
      </c>
      <c r="I47" s="8">
        <f>I$4*SD3.2!I47</f>
        <v>69884.43187</v>
      </c>
      <c r="J47" s="8">
        <f>J$4*SD3.2!J47</f>
        <v>9572.697555</v>
      </c>
      <c r="K47" s="8">
        <f>K$4*SD3.2!K47</f>
        <v>6656.259926</v>
      </c>
      <c r="L47" s="8">
        <f>L$4*SD3.2!L47</f>
        <v>6636.529307</v>
      </c>
      <c r="M47" s="8">
        <f>M$4*SD3.2!M47</f>
        <v>5690.706483</v>
      </c>
      <c r="N47" s="8">
        <f>N$4*SD3.2!N47</f>
        <v>5685.174013</v>
      </c>
      <c r="O47" s="8">
        <f>O$4*SD3.2!O47</f>
        <v>830.8757451</v>
      </c>
      <c r="P47" s="8">
        <f>P$4*SD3.2!P47</f>
        <v>1747.383427</v>
      </c>
      <c r="Q47" s="8">
        <f>Q$4*SD3.2!Q47</f>
        <v>0</v>
      </c>
      <c r="R47" s="8">
        <f>R$4*SD3.2!R47</f>
        <v>0</v>
      </c>
      <c r="S47" s="8">
        <f>S$4*SD3.2!S47</f>
        <v>0</v>
      </c>
      <c r="T47" s="8">
        <f>T$4*SD3.2!T47</f>
        <v>0</v>
      </c>
      <c r="U47" s="8">
        <f>U$4*SD3.2!U47</f>
        <v>0</v>
      </c>
      <c r="V47" s="8">
        <f>V$4*SD3.2!V47</f>
        <v>0</v>
      </c>
      <c r="W47" s="8">
        <f>W$4*SD3.2!W47</f>
        <v>0</v>
      </c>
      <c r="X47" s="8">
        <f>X$4*SD3.2!X47</f>
        <v>0</v>
      </c>
      <c r="Y47" s="8">
        <f>Y$4*SD3.2!Y47</f>
        <v>0</v>
      </c>
      <c r="Z47" s="8">
        <f>Z$4*SD3.2!Z47</f>
        <v>0</v>
      </c>
      <c r="AA47" s="8">
        <f>AA$4*SD3.2!AA47</f>
        <v>0</v>
      </c>
      <c r="AB47" s="8">
        <f>AB$4*SD3.2!AB47</f>
        <v>0</v>
      </c>
    </row>
    <row r="48" ht="15.75" customHeight="1">
      <c r="A48" s="5" t="s">
        <v>111</v>
      </c>
      <c r="B48" s="8">
        <f>B$4*SD3.2!B48</f>
        <v>12582.57229</v>
      </c>
      <c r="C48" s="8">
        <f>C$4*SD3.2!C48</f>
        <v>12541.70714</v>
      </c>
      <c r="D48" s="8">
        <f>D$4*SD3.2!D48</f>
        <v>10930.68121</v>
      </c>
      <c r="E48" s="8">
        <f>E$4*SD3.2!E48</f>
        <v>8486.336844</v>
      </c>
      <c r="F48" s="8">
        <f>F$4*SD3.2!F48</f>
        <v>8430.518596</v>
      </c>
      <c r="G48" s="8">
        <f>G$4*SD3.2!G48</f>
        <v>8632.853267</v>
      </c>
      <c r="H48" s="8">
        <f>H$4*SD3.2!H48</f>
        <v>5026.056916</v>
      </c>
      <c r="I48" s="8">
        <f>I$4*SD3.2!I48</f>
        <v>4069.347775</v>
      </c>
      <c r="J48" s="8">
        <f>J$4*SD3.2!J48</f>
        <v>8.442457849</v>
      </c>
      <c r="K48" s="8">
        <f>K$4*SD3.2!K48</f>
        <v>8.442457849</v>
      </c>
      <c r="L48" s="8">
        <f>L$4*SD3.2!L48</f>
        <v>8.442457849</v>
      </c>
      <c r="M48" s="8">
        <f>M$4*SD3.2!M48</f>
        <v>8.442457849</v>
      </c>
      <c r="N48" s="8">
        <f>N$4*SD3.2!N48</f>
        <v>8.442457849</v>
      </c>
      <c r="O48" s="8">
        <f>O$4*SD3.2!O48</f>
        <v>8.442457849</v>
      </c>
      <c r="P48" s="8">
        <f>P$4*SD3.2!P48</f>
        <v>8.442457849</v>
      </c>
      <c r="Q48" s="8">
        <f>Q$4*SD3.2!Q48</f>
        <v>0</v>
      </c>
      <c r="R48" s="8">
        <f>R$4*SD3.2!R48</f>
        <v>0</v>
      </c>
      <c r="S48" s="8">
        <f>S$4*SD3.2!S48</f>
        <v>0</v>
      </c>
      <c r="T48" s="8">
        <f>T$4*SD3.2!T48</f>
        <v>0</v>
      </c>
      <c r="U48" s="8">
        <f>U$4*SD3.2!U48</f>
        <v>0</v>
      </c>
      <c r="V48" s="8">
        <f>V$4*SD3.2!V48</f>
        <v>0</v>
      </c>
      <c r="W48" s="8">
        <f>W$4*SD3.2!W48</f>
        <v>0</v>
      </c>
      <c r="X48" s="8">
        <f>X$4*SD3.2!X48</f>
        <v>0</v>
      </c>
      <c r="Y48" s="8">
        <f>Y$4*SD3.2!Y48</f>
        <v>0</v>
      </c>
      <c r="Z48" s="8">
        <f>Z$4*SD3.2!Z48</f>
        <v>0</v>
      </c>
      <c r="AA48" s="8">
        <f>AA$4*SD3.2!AA48</f>
        <v>0</v>
      </c>
      <c r="AB48" s="8">
        <f>AB$4*SD3.2!AB48</f>
        <v>0</v>
      </c>
    </row>
    <row r="49" ht="15.75" customHeight="1">
      <c r="A49" s="5" t="s">
        <v>112</v>
      </c>
      <c r="B49" s="8">
        <f>B$4*SD3.2!B49</f>
        <v>108335.4436</v>
      </c>
      <c r="C49" s="8">
        <f>C$4*SD3.2!C49</f>
        <v>111326.4557</v>
      </c>
      <c r="D49" s="8">
        <f>D$4*SD3.2!D49</f>
        <v>108770.9468</v>
      </c>
      <c r="E49" s="8">
        <f>E$4*SD3.2!E49</f>
        <v>79482.06895</v>
      </c>
      <c r="F49" s="8">
        <f>F$4*SD3.2!F49</f>
        <v>75214.82502</v>
      </c>
      <c r="G49" s="8">
        <f>G$4*SD3.2!G49</f>
        <v>64486.07648</v>
      </c>
      <c r="H49" s="8">
        <f>H$4*SD3.2!H49</f>
        <v>67392.46635</v>
      </c>
      <c r="I49" s="8">
        <f>I$4*SD3.2!I49</f>
        <v>64881.39568</v>
      </c>
      <c r="J49" s="8">
        <f>J$4*SD3.2!J49</f>
        <v>4835.026948</v>
      </c>
      <c r="K49" s="8">
        <f>K$4*SD3.2!K49</f>
        <v>4842.606789</v>
      </c>
      <c r="L49" s="8">
        <f>L$4*SD3.2!L49</f>
        <v>4530.19878</v>
      </c>
      <c r="M49" s="8">
        <f>M$4*SD3.2!M49</f>
        <v>4459.852656</v>
      </c>
      <c r="N49" s="8">
        <f>N$4*SD3.2!N49</f>
        <v>3982.153097</v>
      </c>
      <c r="O49" s="8">
        <f>O$4*SD3.2!O49</f>
        <v>4315.938621</v>
      </c>
      <c r="P49" s="8">
        <f>P$4*SD3.2!P49</f>
        <v>4256.211831</v>
      </c>
      <c r="Q49" s="8">
        <f>Q$4*SD3.2!Q49</f>
        <v>0</v>
      </c>
      <c r="R49" s="8">
        <f>R$4*SD3.2!R49</f>
        <v>0</v>
      </c>
      <c r="S49" s="8">
        <f>S$4*SD3.2!S49</f>
        <v>0</v>
      </c>
      <c r="T49" s="8">
        <f>T$4*SD3.2!T49</f>
        <v>0</v>
      </c>
      <c r="U49" s="8">
        <f>U$4*SD3.2!U49</f>
        <v>0</v>
      </c>
      <c r="V49" s="8">
        <f>V$4*SD3.2!V49</f>
        <v>0</v>
      </c>
      <c r="W49" s="8">
        <f>W$4*SD3.2!W49</f>
        <v>0</v>
      </c>
      <c r="X49" s="8">
        <f>X$4*SD3.2!X49</f>
        <v>0</v>
      </c>
      <c r="Y49" s="8">
        <f>Y$4*SD3.2!Y49</f>
        <v>0</v>
      </c>
      <c r="Z49" s="8">
        <f>Z$4*SD3.2!Z49</f>
        <v>0</v>
      </c>
      <c r="AA49" s="8">
        <f>AA$4*SD3.2!AA49</f>
        <v>0</v>
      </c>
      <c r="AB49" s="8">
        <f>AB$4*SD3.2!AB49</f>
        <v>0</v>
      </c>
    </row>
    <row r="50" ht="15.75" customHeight="1">
      <c r="A50" s="5" t="s">
        <v>113</v>
      </c>
      <c r="B50" s="8">
        <f>B$4*SD3.2!B50</f>
        <v>652326.5131</v>
      </c>
      <c r="C50" s="8">
        <f>C$4*SD3.2!C50</f>
        <v>609571.0466</v>
      </c>
      <c r="D50" s="8">
        <f>D$4*SD3.2!D50</f>
        <v>411208.5519</v>
      </c>
      <c r="E50" s="8">
        <f>E$4*SD3.2!E50</f>
        <v>381961.2859</v>
      </c>
      <c r="F50" s="8">
        <f>F$4*SD3.2!F50</f>
        <v>491295.4001</v>
      </c>
      <c r="G50" s="8">
        <f>G$4*SD3.2!G50</f>
        <v>530326.6471</v>
      </c>
      <c r="H50" s="8">
        <f>H$4*SD3.2!H50</f>
        <v>353719.4157</v>
      </c>
      <c r="I50" s="8">
        <f>I$4*SD3.2!I50</f>
        <v>352016.0535</v>
      </c>
      <c r="J50" s="8">
        <f>J$4*SD3.2!J50</f>
        <v>47057.35811</v>
      </c>
      <c r="K50" s="8">
        <f>K$4*SD3.2!K50</f>
        <v>47116.40436</v>
      </c>
      <c r="L50" s="8">
        <f>L$4*SD3.2!L50</f>
        <v>47174.02899</v>
      </c>
      <c r="M50" s="8">
        <f>M$4*SD3.2!M50</f>
        <v>47220.17853</v>
      </c>
      <c r="N50" s="8">
        <f>N$4*SD3.2!N50</f>
        <v>47258.76653</v>
      </c>
      <c r="O50" s="8">
        <f>O$4*SD3.2!O50</f>
        <v>47287.88523</v>
      </c>
      <c r="P50" s="8">
        <f>P$4*SD3.2!P50</f>
        <v>47314.56103</v>
      </c>
      <c r="Q50" s="8">
        <f>Q$4*SD3.2!Q50</f>
        <v>47340.03172</v>
      </c>
      <c r="R50" s="8">
        <f>R$4*SD3.2!R50</f>
        <v>47366.45833</v>
      </c>
      <c r="S50" s="8">
        <f>S$4*SD3.2!S50</f>
        <v>47389.11846</v>
      </c>
      <c r="T50" s="8">
        <f>T$4*SD3.2!T50</f>
        <v>47409.89127</v>
      </c>
      <c r="U50" s="8">
        <f>U$4*SD3.2!U50</f>
        <v>47428.47037</v>
      </c>
      <c r="V50" s="8">
        <f>V$4*SD3.2!V50</f>
        <v>19964.80844</v>
      </c>
      <c r="W50" s="8">
        <f>W$4*SD3.2!W50</f>
        <v>21068.15714</v>
      </c>
      <c r="X50" s="8">
        <f>X$4*SD3.2!X50</f>
        <v>0</v>
      </c>
      <c r="Y50" s="8">
        <f>Y$4*SD3.2!Y50</f>
        <v>0</v>
      </c>
      <c r="Z50" s="8">
        <f>Z$4*SD3.2!Z50</f>
        <v>0</v>
      </c>
      <c r="AA50" s="8">
        <f>AA$4*SD3.2!AA50</f>
        <v>0</v>
      </c>
      <c r="AB50" s="8">
        <f>AB$4*SD3.2!AB50</f>
        <v>0</v>
      </c>
    </row>
    <row r="51" ht="15.75" customHeight="1">
      <c r="A51" s="5" t="s">
        <v>114</v>
      </c>
      <c r="B51" s="8">
        <f>B$4*SD3.2!B51</f>
        <v>101211.9542</v>
      </c>
      <c r="C51" s="8">
        <f>C$4*SD3.2!C51</f>
        <v>95815.96699</v>
      </c>
      <c r="D51" s="8">
        <f>D$4*SD3.2!D51</f>
        <v>73836.64503</v>
      </c>
      <c r="E51" s="8">
        <f>E$4*SD3.2!E51</f>
        <v>61496.6597</v>
      </c>
      <c r="F51" s="8">
        <f>F$4*SD3.2!F51</f>
        <v>57299.31873</v>
      </c>
      <c r="G51" s="8">
        <f>G$4*SD3.2!G51</f>
        <v>65603.65017</v>
      </c>
      <c r="H51" s="8">
        <f>H$4*SD3.2!H51</f>
        <v>53820.03718</v>
      </c>
      <c r="I51" s="8">
        <f>I$4*SD3.2!I51</f>
        <v>50436.98715</v>
      </c>
      <c r="J51" s="8">
        <f>J$4*SD3.2!J51</f>
        <v>0</v>
      </c>
      <c r="K51" s="8">
        <f>K$4*SD3.2!K51</f>
        <v>0</v>
      </c>
      <c r="L51" s="8">
        <f>L$4*SD3.2!L51</f>
        <v>0</v>
      </c>
      <c r="M51" s="8">
        <f>M$4*SD3.2!M51</f>
        <v>0</v>
      </c>
      <c r="N51" s="8">
        <f>N$4*SD3.2!N51</f>
        <v>0</v>
      </c>
      <c r="O51" s="8">
        <f>O$4*SD3.2!O51</f>
        <v>0</v>
      </c>
      <c r="P51" s="8">
        <f>P$4*SD3.2!P51</f>
        <v>0</v>
      </c>
      <c r="Q51" s="8">
        <f>Q$4*SD3.2!Q51</f>
        <v>0</v>
      </c>
      <c r="R51" s="8">
        <f>R$4*SD3.2!R51</f>
        <v>0</v>
      </c>
      <c r="S51" s="8">
        <f>S$4*SD3.2!S51</f>
        <v>0</v>
      </c>
      <c r="T51" s="8">
        <f>T$4*SD3.2!T51</f>
        <v>0</v>
      </c>
      <c r="U51" s="8">
        <f>U$4*SD3.2!U51</f>
        <v>0</v>
      </c>
      <c r="V51" s="8">
        <f>V$4*SD3.2!V51</f>
        <v>0</v>
      </c>
      <c r="W51" s="8">
        <f>W$4*SD3.2!W51</f>
        <v>0</v>
      </c>
      <c r="X51" s="8">
        <f>X$4*SD3.2!X51</f>
        <v>0</v>
      </c>
      <c r="Y51" s="8">
        <f>Y$4*SD3.2!Y51</f>
        <v>0</v>
      </c>
      <c r="Z51" s="8">
        <f>Z$4*SD3.2!Z51</f>
        <v>0</v>
      </c>
      <c r="AA51" s="8">
        <f>AA$4*SD3.2!AA51</f>
        <v>0</v>
      </c>
      <c r="AB51" s="8">
        <f>AB$4*SD3.2!AB51</f>
        <v>0</v>
      </c>
    </row>
    <row r="52" ht="15.75" customHeight="1">
      <c r="A52" s="5" t="s">
        <v>115</v>
      </c>
      <c r="B52" s="8">
        <f>B$4*SD3.2!B52</f>
        <v>0</v>
      </c>
      <c r="C52" s="8">
        <f>C$4*SD3.2!C52</f>
        <v>0</v>
      </c>
      <c r="D52" s="8">
        <f>D$4*SD3.2!D52</f>
        <v>0</v>
      </c>
      <c r="E52" s="8">
        <f>E$4*SD3.2!E52</f>
        <v>0</v>
      </c>
      <c r="F52" s="8">
        <f>F$4*SD3.2!F52</f>
        <v>0</v>
      </c>
      <c r="G52" s="8">
        <f>G$4*SD3.2!G52</f>
        <v>0</v>
      </c>
      <c r="H52" s="8">
        <f>H$4*SD3.2!H52</f>
        <v>0</v>
      </c>
      <c r="I52" s="8">
        <f>I$4*SD3.2!I52</f>
        <v>0</v>
      </c>
      <c r="J52" s="8">
        <f>J$4*SD3.2!J52</f>
        <v>0</v>
      </c>
      <c r="K52" s="8">
        <f>K$4*SD3.2!K52</f>
        <v>0</v>
      </c>
      <c r="L52" s="8">
        <f>L$4*SD3.2!L52</f>
        <v>0</v>
      </c>
      <c r="M52" s="8">
        <f>M$4*SD3.2!M52</f>
        <v>0</v>
      </c>
      <c r="N52" s="8">
        <f>N$4*SD3.2!N52</f>
        <v>0</v>
      </c>
      <c r="O52" s="8">
        <f>O$4*SD3.2!O52</f>
        <v>0</v>
      </c>
      <c r="P52" s="8">
        <f>P$4*SD3.2!P52</f>
        <v>0</v>
      </c>
      <c r="Q52" s="8">
        <f>Q$4*SD3.2!Q52</f>
        <v>0</v>
      </c>
      <c r="R52" s="8">
        <f>R$4*SD3.2!R52</f>
        <v>0</v>
      </c>
      <c r="S52" s="8">
        <f>S$4*SD3.2!S52</f>
        <v>0</v>
      </c>
      <c r="T52" s="8">
        <f>T$4*SD3.2!T52</f>
        <v>0</v>
      </c>
      <c r="U52" s="8">
        <f>U$4*SD3.2!U52</f>
        <v>0</v>
      </c>
      <c r="V52" s="8">
        <f>V$4*SD3.2!V52</f>
        <v>0</v>
      </c>
      <c r="W52" s="8">
        <f>W$4*SD3.2!W52</f>
        <v>0</v>
      </c>
      <c r="X52" s="8">
        <f>X$4*SD3.2!X52</f>
        <v>0</v>
      </c>
      <c r="Y52" s="8">
        <f>Y$4*SD3.2!Y52</f>
        <v>0</v>
      </c>
      <c r="Z52" s="8">
        <f>Z$4*SD3.2!Z52</f>
        <v>0</v>
      </c>
      <c r="AA52" s="8">
        <f>AA$4*SD3.2!AA52</f>
        <v>0</v>
      </c>
      <c r="AB52" s="8">
        <f>AB$4*SD3.2!AB52</f>
        <v>0</v>
      </c>
    </row>
    <row r="53" ht="15.75" customHeight="1">
      <c r="A53" s="5" t="s">
        <v>116</v>
      </c>
      <c r="B53" s="8">
        <f>B$4*SD3.2!B53</f>
        <v>10501.83246</v>
      </c>
      <c r="C53" s="8">
        <f>C$4*SD3.2!C53</f>
        <v>14671.45532</v>
      </c>
      <c r="D53" s="8">
        <f>D$4*SD3.2!D53</f>
        <v>0</v>
      </c>
      <c r="E53" s="8">
        <f>E$4*SD3.2!E53</f>
        <v>0</v>
      </c>
      <c r="F53" s="8">
        <f>F$4*SD3.2!F53</f>
        <v>0</v>
      </c>
      <c r="G53" s="8">
        <f>G$4*SD3.2!G53</f>
        <v>294.637613</v>
      </c>
      <c r="H53" s="8">
        <f>H$4*SD3.2!H53</f>
        <v>2547.536969</v>
      </c>
      <c r="I53" s="8">
        <f>I$4*SD3.2!I53</f>
        <v>0</v>
      </c>
      <c r="J53" s="8">
        <f>J$4*SD3.2!J53</f>
        <v>0</v>
      </c>
      <c r="K53" s="8">
        <f>K$4*SD3.2!K53</f>
        <v>0</v>
      </c>
      <c r="L53" s="8">
        <f>L$4*SD3.2!L53</f>
        <v>0</v>
      </c>
      <c r="M53" s="8">
        <f>M$4*SD3.2!M53</f>
        <v>0</v>
      </c>
      <c r="N53" s="8">
        <f>N$4*SD3.2!N53</f>
        <v>0</v>
      </c>
      <c r="O53" s="8">
        <f>O$4*SD3.2!O53</f>
        <v>0</v>
      </c>
      <c r="P53" s="8">
        <f>P$4*SD3.2!P53</f>
        <v>0</v>
      </c>
      <c r="Q53" s="8">
        <f>Q$4*SD3.2!Q53</f>
        <v>0</v>
      </c>
      <c r="R53" s="8">
        <f>R$4*SD3.2!R53</f>
        <v>0</v>
      </c>
      <c r="S53" s="8">
        <f>S$4*SD3.2!S53</f>
        <v>0</v>
      </c>
      <c r="T53" s="8">
        <f>T$4*SD3.2!T53</f>
        <v>0</v>
      </c>
      <c r="U53" s="8">
        <f>U$4*SD3.2!U53</f>
        <v>0</v>
      </c>
      <c r="V53" s="8">
        <f>V$4*SD3.2!V53</f>
        <v>0</v>
      </c>
      <c r="W53" s="8">
        <f>W$4*SD3.2!W53</f>
        <v>0</v>
      </c>
      <c r="X53" s="8">
        <f>X$4*SD3.2!X53</f>
        <v>0</v>
      </c>
      <c r="Y53" s="8">
        <f>Y$4*SD3.2!Y53</f>
        <v>0</v>
      </c>
      <c r="Z53" s="8">
        <f>Z$4*SD3.2!Z53</f>
        <v>0</v>
      </c>
      <c r="AA53" s="8">
        <f>AA$4*SD3.2!AA53</f>
        <v>0</v>
      </c>
      <c r="AB53" s="8">
        <f>AB$4*SD3.2!AB53</f>
        <v>0</v>
      </c>
    </row>
    <row r="54" ht="15.75" customHeight="1">
      <c r="A54" s="5" t="s">
        <v>117</v>
      </c>
      <c r="B54" s="8">
        <f>B$4*SD3.2!B54</f>
        <v>36043.50632</v>
      </c>
      <c r="C54" s="8">
        <f>C$4*SD3.2!C54</f>
        <v>30679.30965</v>
      </c>
      <c r="D54" s="8">
        <f>D$4*SD3.2!D54</f>
        <v>3713.338489</v>
      </c>
      <c r="E54" s="8">
        <f>E$4*SD3.2!E54</f>
        <v>3777.245148</v>
      </c>
      <c r="F54" s="8">
        <f>F$4*SD3.2!F54</f>
        <v>3840.53712</v>
      </c>
      <c r="G54" s="8">
        <f>G$4*SD3.2!G54</f>
        <v>4004.814943</v>
      </c>
      <c r="H54" s="8">
        <f>H$4*SD3.2!H54</f>
        <v>7636.508529</v>
      </c>
      <c r="I54" s="8">
        <f>I$4*SD3.2!I54</f>
        <v>0</v>
      </c>
      <c r="J54" s="8">
        <f>J$4*SD3.2!J54</f>
        <v>0</v>
      </c>
      <c r="K54" s="8">
        <f>K$4*SD3.2!K54</f>
        <v>0</v>
      </c>
      <c r="L54" s="8">
        <f>L$4*SD3.2!L54</f>
        <v>0</v>
      </c>
      <c r="M54" s="8">
        <f>M$4*SD3.2!M54</f>
        <v>0</v>
      </c>
      <c r="N54" s="8">
        <f>N$4*SD3.2!N54</f>
        <v>0</v>
      </c>
      <c r="O54" s="8">
        <f>O$4*SD3.2!O54</f>
        <v>0</v>
      </c>
      <c r="P54" s="8">
        <f>P$4*SD3.2!P54</f>
        <v>0</v>
      </c>
      <c r="Q54" s="8">
        <f>Q$4*SD3.2!Q54</f>
        <v>0</v>
      </c>
      <c r="R54" s="8">
        <f>R$4*SD3.2!R54</f>
        <v>0</v>
      </c>
      <c r="S54" s="8">
        <f>S$4*SD3.2!S54</f>
        <v>0</v>
      </c>
      <c r="T54" s="8">
        <f>T$4*SD3.2!T54</f>
        <v>0</v>
      </c>
      <c r="U54" s="8">
        <f>U$4*SD3.2!U54</f>
        <v>0</v>
      </c>
      <c r="V54" s="8">
        <f>V$4*SD3.2!V54</f>
        <v>0</v>
      </c>
      <c r="W54" s="8">
        <f>W$4*SD3.2!W54</f>
        <v>0</v>
      </c>
      <c r="X54" s="8">
        <f>X$4*SD3.2!X54</f>
        <v>0</v>
      </c>
      <c r="Y54" s="8">
        <f>Y$4*SD3.2!Y54</f>
        <v>0</v>
      </c>
      <c r="Z54" s="8">
        <f>Z$4*SD3.2!Z54</f>
        <v>0</v>
      </c>
      <c r="AA54" s="8">
        <f>AA$4*SD3.2!AA54</f>
        <v>0</v>
      </c>
      <c r="AB54" s="8">
        <f>AB$4*SD3.2!AB54</f>
        <v>0</v>
      </c>
    </row>
    <row r="55" ht="15.75" customHeight="1">
      <c r="A55" s="5" t="s">
        <v>118</v>
      </c>
      <c r="B55" s="8">
        <f>B$4*SD3.2!B55</f>
        <v>241426.517</v>
      </c>
      <c r="C55" s="8">
        <f>C$4*SD3.2!C55</f>
        <v>241624.2687</v>
      </c>
      <c r="D55" s="8">
        <f>D$4*SD3.2!D55</f>
        <v>198831.1894</v>
      </c>
      <c r="E55" s="8">
        <f>E$4*SD3.2!E55</f>
        <v>148592.5178</v>
      </c>
      <c r="F55" s="8">
        <f>F$4*SD3.2!F55</f>
        <v>118180.4999</v>
      </c>
      <c r="G55" s="8">
        <f>G$4*SD3.2!G55</f>
        <v>110424.0891</v>
      </c>
      <c r="H55" s="8">
        <f>H$4*SD3.2!H55</f>
        <v>101498.2594</v>
      </c>
      <c r="I55" s="8">
        <f>I$4*SD3.2!I55</f>
        <v>89543.90126</v>
      </c>
      <c r="J55" s="8">
        <f>J$4*SD3.2!J55</f>
        <v>5180.384836</v>
      </c>
      <c r="K55" s="8">
        <f>K$4*SD3.2!K55</f>
        <v>5193.383764</v>
      </c>
      <c r="L55" s="8">
        <f>L$4*SD3.2!L55</f>
        <v>5020.463783</v>
      </c>
      <c r="M55" s="8">
        <f>M$4*SD3.2!M55</f>
        <v>5028.219397</v>
      </c>
      <c r="N55" s="8">
        <f>N$4*SD3.2!N55</f>
        <v>5033.976682</v>
      </c>
      <c r="O55" s="8">
        <f>O$4*SD3.2!O55</f>
        <v>5037.665419</v>
      </c>
      <c r="P55" s="8">
        <f>P$4*SD3.2!P55</f>
        <v>5040.793564</v>
      </c>
      <c r="Q55" s="8">
        <f>Q$4*SD3.2!Q55</f>
        <v>5043.413494</v>
      </c>
      <c r="R55" s="8">
        <f>R$4*SD3.2!R55</f>
        <v>5045.87342</v>
      </c>
      <c r="S55" s="8">
        <f>S$4*SD3.2!S55</f>
        <v>5047.611023</v>
      </c>
      <c r="T55" s="8">
        <f>T$4*SD3.2!T55</f>
        <v>4446.609338</v>
      </c>
      <c r="U55" s="8">
        <f>U$4*SD3.2!U55</f>
        <v>4447.498572</v>
      </c>
      <c r="V55" s="8">
        <f>V$4*SD3.2!V55</f>
        <v>3703.793585</v>
      </c>
      <c r="W55" s="8">
        <f>W$4*SD3.2!W55</f>
        <v>1847.556814</v>
      </c>
      <c r="X55" s="8">
        <f>X$4*SD3.2!X55</f>
        <v>4042.222978</v>
      </c>
      <c r="Y55" s="8">
        <f>Y$4*SD3.2!Y55</f>
        <v>1797.138415</v>
      </c>
      <c r="Z55" s="8">
        <f>Z$4*SD3.2!Z55</f>
        <v>1797.349931</v>
      </c>
      <c r="AA55" s="8">
        <f>AA$4*SD3.2!AA55</f>
        <v>1797.534973</v>
      </c>
      <c r="AB55" s="8">
        <f>AB$4*SD3.2!AB55</f>
        <v>1797.687495</v>
      </c>
    </row>
    <row r="56" ht="15.75" customHeight="1">
      <c r="A56" s="5" t="s">
        <v>119</v>
      </c>
      <c r="B56" s="8">
        <f>B$4*SD3.2!B56</f>
        <v>152130.2712</v>
      </c>
      <c r="C56" s="8">
        <f>C$4*SD3.2!C56</f>
        <v>155775.9979</v>
      </c>
      <c r="D56" s="8">
        <f>D$4*SD3.2!D56</f>
        <v>152511.9497</v>
      </c>
      <c r="E56" s="8">
        <f>E$4*SD3.2!E56</f>
        <v>125087.5142</v>
      </c>
      <c r="F56" s="8">
        <f>F$4*SD3.2!F56</f>
        <v>123547.3511</v>
      </c>
      <c r="G56" s="8">
        <f>G$4*SD3.2!G56</f>
        <v>123958.8661</v>
      </c>
      <c r="H56" s="8">
        <f>H$4*SD3.2!H56</f>
        <v>77717.28504</v>
      </c>
      <c r="I56" s="8">
        <f>I$4*SD3.2!I56</f>
        <v>74790.46117</v>
      </c>
      <c r="J56" s="8">
        <f>J$4*SD3.2!J56</f>
        <v>7946.003244</v>
      </c>
      <c r="K56" s="8">
        <f>K$4*SD3.2!K56</f>
        <v>7927.337851</v>
      </c>
      <c r="L56" s="8">
        <f>L$4*SD3.2!L56</f>
        <v>6365.420954</v>
      </c>
      <c r="M56" s="8">
        <f>M$4*SD3.2!M56</f>
        <v>4815.198185</v>
      </c>
      <c r="N56" s="8">
        <f>N$4*SD3.2!N56</f>
        <v>4537.516292</v>
      </c>
      <c r="O56" s="8">
        <f>O$4*SD3.2!O56</f>
        <v>4677.051001</v>
      </c>
      <c r="P56" s="8">
        <f>P$4*SD3.2!P56</f>
        <v>3320.989777</v>
      </c>
      <c r="Q56" s="8">
        <f>Q$4*SD3.2!Q56</f>
        <v>258.9022418</v>
      </c>
      <c r="R56" s="8">
        <f>R$4*SD3.2!R56</f>
        <v>259.0862693</v>
      </c>
      <c r="S56" s="8">
        <f>S$4*SD3.2!S56</f>
        <v>259.247684</v>
      </c>
      <c r="T56" s="8">
        <f>T$4*SD3.2!T56</f>
        <v>244.3849009</v>
      </c>
      <c r="U56" s="8">
        <f>U$4*SD3.2!U56</f>
        <v>180.1735408</v>
      </c>
      <c r="V56" s="8">
        <f>V$4*SD3.2!V56</f>
        <v>248.1566789</v>
      </c>
      <c r="W56" s="8">
        <f>W$4*SD3.2!W56</f>
        <v>248.2551981</v>
      </c>
      <c r="X56" s="8">
        <f>X$4*SD3.2!X56</f>
        <v>259.8310154</v>
      </c>
      <c r="Y56" s="8">
        <f>Y$4*SD3.2!Y56</f>
        <v>248.4354758</v>
      </c>
      <c r="Z56" s="8">
        <f>Z$4*SD3.2!Z56</f>
        <v>240.6016838</v>
      </c>
      <c r="AA56" s="8">
        <f>AA$4*SD3.2!AA56</f>
        <v>247.2371095</v>
      </c>
      <c r="AB56" s="8">
        <f>AB$4*SD3.2!AB56</f>
        <v>221.6813374</v>
      </c>
    </row>
    <row r="57" ht="15.75" customHeight="1">
      <c r="A57" s="5" t="s">
        <v>120</v>
      </c>
      <c r="B57" s="8">
        <f>B$4*SD3.2!B57</f>
        <v>257322.9792</v>
      </c>
      <c r="C57" s="8">
        <f>C$4*SD3.2!C57</f>
        <v>243604.1304</v>
      </c>
      <c r="D57" s="8">
        <f>D$4*SD3.2!D57</f>
        <v>187723.5316</v>
      </c>
      <c r="E57" s="8">
        <f>E$4*SD3.2!E57</f>
        <v>156350.1448</v>
      </c>
      <c r="F57" s="8">
        <f>F$4*SD3.2!F57</f>
        <v>145678.7543</v>
      </c>
      <c r="G57" s="8">
        <f>G$4*SD3.2!G57</f>
        <v>166791.8266</v>
      </c>
      <c r="H57" s="8">
        <f>H$4*SD3.2!H57</f>
        <v>136832.9702</v>
      </c>
      <c r="I57" s="8">
        <f>I$4*SD3.2!I57</f>
        <v>128231.8468</v>
      </c>
      <c r="J57" s="8">
        <f>J$4*SD3.2!J57</f>
        <v>0</v>
      </c>
      <c r="K57" s="8">
        <f>K$4*SD3.2!K57</f>
        <v>0</v>
      </c>
      <c r="L57" s="8">
        <f>L$4*SD3.2!L57</f>
        <v>0</v>
      </c>
      <c r="M57" s="8">
        <f>M$4*SD3.2!M57</f>
        <v>0</v>
      </c>
      <c r="N57" s="8">
        <f>N$4*SD3.2!N57</f>
        <v>0</v>
      </c>
      <c r="O57" s="8">
        <f>O$4*SD3.2!O57</f>
        <v>0</v>
      </c>
      <c r="P57" s="8">
        <f>P$4*SD3.2!P57</f>
        <v>0</v>
      </c>
      <c r="Q57" s="8">
        <f>Q$4*SD3.2!Q57</f>
        <v>0</v>
      </c>
      <c r="R57" s="8">
        <f>R$4*SD3.2!R57</f>
        <v>0</v>
      </c>
      <c r="S57" s="8">
        <f>S$4*SD3.2!S57</f>
        <v>0</v>
      </c>
      <c r="T57" s="8">
        <f>T$4*SD3.2!T57</f>
        <v>0</v>
      </c>
      <c r="U57" s="8">
        <f>U$4*SD3.2!U57</f>
        <v>0</v>
      </c>
      <c r="V57" s="8">
        <f>V$4*SD3.2!V57</f>
        <v>0</v>
      </c>
      <c r="W57" s="8">
        <f>W$4*SD3.2!W57</f>
        <v>0</v>
      </c>
      <c r="X57" s="8">
        <f>X$4*SD3.2!X57</f>
        <v>0</v>
      </c>
      <c r="Y57" s="8">
        <f>Y$4*SD3.2!Y57</f>
        <v>0</v>
      </c>
      <c r="Z57" s="8">
        <f>Z$4*SD3.2!Z57</f>
        <v>0</v>
      </c>
      <c r="AA57" s="8">
        <f>AA$4*SD3.2!AA57</f>
        <v>0</v>
      </c>
      <c r="AB57" s="8">
        <f>AB$4*SD3.2!AB57</f>
        <v>0</v>
      </c>
    </row>
    <row r="58" ht="15.75" customHeight="1">
      <c r="A58" s="23"/>
      <c r="B58" s="23"/>
      <c r="C58" s="29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67"/>
    <col customWidth="1" min="2" max="2" width="36.0"/>
    <col customWidth="1" min="3" max="3" width="16.67"/>
    <col customWidth="1" min="4" max="4" width="17.33"/>
    <col customWidth="1" min="5" max="5" width="13.67"/>
    <col customWidth="1" min="6" max="6" width="10.33"/>
    <col customWidth="1" min="7" max="10" width="10.56"/>
    <col customWidth="1" min="11" max="11" width="18.0"/>
    <col customWidth="1" min="12" max="26" width="10.56"/>
  </cols>
  <sheetData>
    <row r="1" ht="15.75" customHeight="1">
      <c r="A1" s="2" t="s">
        <v>192</v>
      </c>
    </row>
    <row r="2" ht="15.75" customHeight="1">
      <c r="A2" s="2" t="s">
        <v>193</v>
      </c>
    </row>
    <row r="3" ht="15.75" customHeight="1"/>
    <row r="4" ht="15.75" customHeight="1"/>
    <row r="5" ht="15.75" customHeight="1">
      <c r="A5" s="2" t="s">
        <v>58</v>
      </c>
      <c r="B5" s="2" t="s">
        <v>194</v>
      </c>
      <c r="C5" s="2" t="s">
        <v>195</v>
      </c>
      <c r="D5" s="2" t="s">
        <v>196</v>
      </c>
      <c r="E5" s="2" t="s">
        <v>197</v>
      </c>
      <c r="F5" s="2">
        <v>2023.0</v>
      </c>
      <c r="G5" s="2">
        <v>2022.0</v>
      </c>
      <c r="H5" s="2">
        <v>2021.0</v>
      </c>
      <c r="I5" s="2">
        <v>2020.0</v>
      </c>
      <c r="J5" s="2">
        <v>2019.0</v>
      </c>
      <c r="K5" s="2" t="s">
        <v>198</v>
      </c>
      <c r="L5" s="2" t="s">
        <v>199</v>
      </c>
    </row>
    <row r="6" ht="15.75" customHeight="1">
      <c r="A6" s="2" t="s">
        <v>81</v>
      </c>
      <c r="B6" s="2" t="s">
        <v>200</v>
      </c>
      <c r="C6" s="2">
        <v>2025.0</v>
      </c>
      <c r="D6" s="2">
        <f t="shared" ref="D6:D12" si="1">C6+20</f>
        <v>2045</v>
      </c>
      <c r="E6" s="2">
        <v>6495.0</v>
      </c>
      <c r="F6" s="2">
        <v>5200.0</v>
      </c>
      <c r="G6" s="2">
        <v>4900.0</v>
      </c>
      <c r="H6" s="2">
        <v>4980.0</v>
      </c>
      <c r="I6" s="2">
        <v>3965.0</v>
      </c>
      <c r="J6" s="2">
        <v>4307.0</v>
      </c>
      <c r="K6" s="15">
        <f t="shared" ref="K6:K12" si="2">AVERAGE(F6:H6)</f>
        <v>5026.666667</v>
      </c>
      <c r="L6" s="30">
        <f t="shared" ref="L6:L12" si="3">K6/E6</f>
        <v>0.7739286631</v>
      </c>
      <c r="M6" s="31" t="s">
        <v>201</v>
      </c>
    </row>
    <row r="7" ht="15.75" customHeight="1">
      <c r="A7" s="2" t="s">
        <v>81</v>
      </c>
      <c r="B7" s="2" t="s">
        <v>202</v>
      </c>
      <c r="C7" s="2">
        <v>2041.0</v>
      </c>
      <c r="D7" s="2">
        <f t="shared" si="1"/>
        <v>2061</v>
      </c>
      <c r="E7" s="2">
        <v>4200.0</v>
      </c>
      <c r="F7" s="2">
        <v>3800.0</v>
      </c>
      <c r="G7" s="2">
        <v>3700.0</v>
      </c>
      <c r="H7" s="2">
        <v>4321.0</v>
      </c>
      <c r="I7" s="2">
        <v>4284.0</v>
      </c>
      <c r="J7" s="2">
        <v>3145.0</v>
      </c>
      <c r="K7" s="15">
        <f t="shared" si="2"/>
        <v>3940.333333</v>
      </c>
      <c r="L7" s="30">
        <f t="shared" si="3"/>
        <v>0.9381746032</v>
      </c>
      <c r="M7" s="31" t="s">
        <v>203</v>
      </c>
    </row>
    <row r="8" ht="15.75" customHeight="1">
      <c r="A8" s="2" t="s">
        <v>81</v>
      </c>
      <c r="B8" s="2" t="s">
        <v>204</v>
      </c>
      <c r="C8" s="2">
        <v>2026.0</v>
      </c>
      <c r="D8" s="2">
        <f t="shared" si="1"/>
        <v>2046</v>
      </c>
      <c r="E8" s="2">
        <v>4960.0</v>
      </c>
      <c r="F8" s="2">
        <v>4000.0</v>
      </c>
      <c r="G8" s="2">
        <v>3300.0</v>
      </c>
      <c r="H8" s="2">
        <v>3636.0</v>
      </c>
      <c r="I8" s="2">
        <v>3584.0</v>
      </c>
      <c r="J8" s="2">
        <v>3781.0</v>
      </c>
      <c r="K8" s="15">
        <f t="shared" si="2"/>
        <v>3645.333333</v>
      </c>
      <c r="L8" s="30">
        <f t="shared" si="3"/>
        <v>0.7349462366</v>
      </c>
      <c r="M8" s="31" t="s">
        <v>205</v>
      </c>
    </row>
    <row r="9" ht="15.75" customHeight="1">
      <c r="A9" s="2" t="s">
        <v>206</v>
      </c>
      <c r="B9" s="2" t="s">
        <v>207</v>
      </c>
      <c r="C9" s="2">
        <v>2027.0</v>
      </c>
      <c r="D9" s="2">
        <f t="shared" si="1"/>
        <v>2047</v>
      </c>
      <c r="E9" s="2">
        <v>2500.0</v>
      </c>
      <c r="F9" s="2">
        <v>900.0</v>
      </c>
      <c r="G9" s="2">
        <v>1600.0</v>
      </c>
      <c r="H9" s="2">
        <v>1843.0</v>
      </c>
      <c r="I9" s="2">
        <v>1255.0</v>
      </c>
      <c r="J9" s="2">
        <v>1713.0</v>
      </c>
      <c r="K9" s="15">
        <f t="shared" si="2"/>
        <v>1447.666667</v>
      </c>
      <c r="L9" s="30">
        <f t="shared" si="3"/>
        <v>0.5790666667</v>
      </c>
      <c r="M9" s="31" t="s">
        <v>208</v>
      </c>
    </row>
    <row r="10" ht="15.75" customHeight="1">
      <c r="A10" s="2" t="s">
        <v>105</v>
      </c>
      <c r="B10" s="2" t="s">
        <v>209</v>
      </c>
      <c r="C10" s="2">
        <v>2033.0</v>
      </c>
      <c r="D10" s="2">
        <f t="shared" si="1"/>
        <v>2053</v>
      </c>
      <c r="E10" s="2">
        <v>2810.0</v>
      </c>
      <c r="F10" s="2">
        <v>2700.0</v>
      </c>
      <c r="G10" s="2">
        <v>1800.0</v>
      </c>
      <c r="H10" s="2">
        <v>2211.0</v>
      </c>
      <c r="I10" s="2">
        <v>1447.0</v>
      </c>
      <c r="J10" s="2">
        <v>2637.0</v>
      </c>
      <c r="K10" s="15">
        <f t="shared" si="2"/>
        <v>2237</v>
      </c>
      <c r="L10" s="30">
        <f t="shared" si="3"/>
        <v>0.7960854093</v>
      </c>
      <c r="M10" s="31" t="s">
        <v>210</v>
      </c>
    </row>
    <row r="11" ht="15.75" customHeight="1">
      <c r="A11" s="2" t="s">
        <v>108</v>
      </c>
      <c r="B11" s="2" t="s">
        <v>211</v>
      </c>
      <c r="C11" s="2">
        <v>2034.0</v>
      </c>
      <c r="D11" s="2">
        <f t="shared" si="1"/>
        <v>2054</v>
      </c>
      <c r="E11" s="2">
        <v>2770.0</v>
      </c>
      <c r="F11" s="2">
        <v>2200.0</v>
      </c>
      <c r="G11" s="2">
        <v>1700.0</v>
      </c>
      <c r="H11" s="2">
        <v>2078.0</v>
      </c>
      <c r="I11" s="2">
        <v>2066.0</v>
      </c>
      <c r="J11" s="2">
        <v>1921.0</v>
      </c>
      <c r="K11" s="15">
        <f t="shared" si="2"/>
        <v>1992.666667</v>
      </c>
      <c r="L11" s="30">
        <f t="shared" si="3"/>
        <v>0.7193742479</v>
      </c>
      <c r="M11" s="31" t="s">
        <v>212</v>
      </c>
    </row>
    <row r="12" ht="15.75" customHeight="1">
      <c r="A12" s="32" t="s">
        <v>105</v>
      </c>
      <c r="B12" s="32" t="s">
        <v>213</v>
      </c>
      <c r="C12" s="2">
        <v>2021.0</v>
      </c>
      <c r="D12" s="2">
        <f t="shared" si="1"/>
        <v>2041</v>
      </c>
      <c r="E12" s="2">
        <v>2090.0</v>
      </c>
      <c r="F12" s="2">
        <v>1900.0</v>
      </c>
      <c r="G12" s="2">
        <v>2100.0</v>
      </c>
      <c r="H12" s="2">
        <v>1850.0</v>
      </c>
      <c r="I12" s="2">
        <v>1892.0</v>
      </c>
      <c r="J12" s="2">
        <v>1998.0</v>
      </c>
      <c r="K12" s="15">
        <f t="shared" si="2"/>
        <v>1950</v>
      </c>
      <c r="L12" s="30">
        <f t="shared" si="3"/>
        <v>0.9330143541</v>
      </c>
      <c r="M12" s="2" t="s">
        <v>214</v>
      </c>
    </row>
    <row r="13" ht="15.75" customHeight="1">
      <c r="E13" s="2">
        <f t="shared" ref="E13:F13" si="4">SUM(E6:E11)</f>
        <v>23735</v>
      </c>
      <c r="F13" s="2">
        <f t="shared" si="4"/>
        <v>18800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M6"/>
    <hyperlink r:id="rId2" ref="M7"/>
    <hyperlink r:id="rId3" ref="M8"/>
    <hyperlink r:id="rId4" ref="M9"/>
    <hyperlink r:id="rId5" ref="M10"/>
    <hyperlink r:id="rId6" ref="M11"/>
  </hyperlinks>
  <printOptions/>
  <pageMargins bottom="0.75" footer="0.0" header="0.0" left="0.7" right="0.7" top="0.75"/>
  <pageSetup orientation="landscape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33"/>
    <col customWidth="1" min="2" max="44" width="10.78"/>
  </cols>
  <sheetData>
    <row r="1">
      <c r="A1" s="5" t="s">
        <v>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>
      <c r="A2" s="5" t="s">
        <v>215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</row>
    <row r="3">
      <c r="A3" s="6" t="s">
        <v>186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</row>
    <row r="4" ht="27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>
      <c r="A5" s="7" t="s">
        <v>126</v>
      </c>
      <c r="B5" s="7">
        <v>2019.0</v>
      </c>
      <c r="C5" s="7">
        <v>2020.0</v>
      </c>
      <c r="D5" s="7">
        <v>2021.0</v>
      </c>
      <c r="E5" s="7">
        <v>2022.0</v>
      </c>
      <c r="F5" s="7">
        <v>2023.0</v>
      </c>
      <c r="G5" s="7">
        <v>2025.0</v>
      </c>
      <c r="H5" s="7">
        <v>2024.0</v>
      </c>
      <c r="I5" s="7">
        <v>2026.0</v>
      </c>
      <c r="J5" s="7">
        <v>2027.0</v>
      </c>
      <c r="K5" s="7">
        <v>2028.0</v>
      </c>
      <c r="L5" s="7">
        <v>2029.0</v>
      </c>
      <c r="M5" s="7">
        <v>2030.0</v>
      </c>
      <c r="N5" s="7">
        <v>2031.0</v>
      </c>
      <c r="O5" s="7">
        <v>2032.0</v>
      </c>
      <c r="P5" s="7">
        <v>2033.0</v>
      </c>
      <c r="Q5" s="7">
        <v>2034.0</v>
      </c>
      <c r="R5" s="7">
        <v>2035.0</v>
      </c>
      <c r="S5" s="7">
        <v>2036.0</v>
      </c>
      <c r="T5" s="7">
        <v>2037.0</v>
      </c>
      <c r="U5" s="7">
        <v>2038.0</v>
      </c>
      <c r="V5" s="7">
        <v>2039.0</v>
      </c>
      <c r="W5" s="7">
        <v>2040.0</v>
      </c>
      <c r="X5" s="7">
        <v>2041.0</v>
      </c>
      <c r="Y5" s="7">
        <v>2042.0</v>
      </c>
      <c r="Z5" s="7">
        <v>2043.0</v>
      </c>
      <c r="AA5" s="7">
        <v>2044.0</v>
      </c>
      <c r="AB5" s="7">
        <v>2045.0</v>
      </c>
      <c r="AC5" s="7">
        <v>2046.0</v>
      </c>
      <c r="AD5" s="7">
        <v>2047.0</v>
      </c>
      <c r="AE5" s="7">
        <v>2048.0</v>
      </c>
      <c r="AF5" s="7">
        <v>2049.0</v>
      </c>
      <c r="AG5" s="7">
        <v>2050.0</v>
      </c>
      <c r="AH5" s="7">
        <v>2051.0</v>
      </c>
      <c r="AI5" s="7">
        <v>2052.0</v>
      </c>
      <c r="AJ5" s="7">
        <v>2053.0</v>
      </c>
      <c r="AK5" s="7">
        <v>2054.0</v>
      </c>
      <c r="AL5" s="7">
        <v>2055.0</v>
      </c>
      <c r="AM5" s="7">
        <v>2056.0</v>
      </c>
      <c r="AN5" s="7">
        <v>2057.0</v>
      </c>
      <c r="AO5" s="7">
        <v>2058.0</v>
      </c>
      <c r="AP5" s="7">
        <v>2059.0</v>
      </c>
      <c r="AQ5" s="7">
        <v>2060.0</v>
      </c>
      <c r="AR5" s="7">
        <v>2061.0</v>
      </c>
    </row>
    <row r="6">
      <c r="A6" s="5" t="s">
        <v>187</v>
      </c>
      <c r="B6" s="18">
        <v>2.23E7</v>
      </c>
      <c r="C6" s="18">
        <v>1.82E7</v>
      </c>
      <c r="D6" s="18"/>
      <c r="E6" s="18"/>
      <c r="F6" s="18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>
      <c r="A7" s="5" t="s">
        <v>61</v>
      </c>
      <c r="B7" s="18"/>
      <c r="C7" s="18"/>
      <c r="D7" s="18"/>
      <c r="E7" s="18"/>
      <c r="F7" s="18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</row>
    <row r="8">
      <c r="A8" s="5" t="s">
        <v>131</v>
      </c>
      <c r="B8" s="18"/>
      <c r="C8" s="18"/>
      <c r="D8" s="18"/>
      <c r="E8" s="18"/>
      <c r="F8" s="18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</row>
    <row r="9">
      <c r="A9" s="5" t="s">
        <v>67</v>
      </c>
      <c r="B9" s="18"/>
      <c r="C9" s="18"/>
      <c r="D9" s="18"/>
      <c r="E9" s="18"/>
      <c r="F9" s="18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</row>
    <row r="10">
      <c r="A10" s="5" t="s">
        <v>134</v>
      </c>
      <c r="B10" s="18"/>
      <c r="C10" s="18"/>
      <c r="D10" s="18"/>
      <c r="E10" s="18"/>
      <c r="F10" s="18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</row>
    <row r="11">
      <c r="A11" s="5" t="s">
        <v>71</v>
      </c>
      <c r="B11" s="18"/>
      <c r="C11" s="18"/>
      <c r="D11" s="18"/>
      <c r="E11" s="18"/>
      <c r="F11" s="18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</row>
    <row r="12">
      <c r="A12" s="5" t="s">
        <v>72</v>
      </c>
      <c r="B12" s="18"/>
      <c r="C12" s="18"/>
      <c r="D12" s="18"/>
      <c r="E12" s="18"/>
      <c r="F12" s="18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</row>
    <row r="13">
      <c r="A13" s="5" t="s">
        <v>73</v>
      </c>
      <c r="B13" s="18"/>
      <c r="C13" s="18"/>
      <c r="D13" s="18"/>
      <c r="E13" s="18"/>
      <c r="F13" s="1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>
      <c r="A14" s="5" t="s">
        <v>75</v>
      </c>
      <c r="B14" s="18"/>
      <c r="C14" s="18"/>
      <c r="D14" s="18"/>
      <c r="E14" s="18"/>
      <c r="F14" s="18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>
      <c r="A15" s="5" t="s">
        <v>145</v>
      </c>
      <c r="B15" s="18"/>
      <c r="C15" s="18"/>
      <c r="D15" s="18"/>
      <c r="E15" s="18"/>
      <c r="F15" s="18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>
      <c r="A16" s="5" t="s">
        <v>76</v>
      </c>
      <c r="B16" s="18"/>
      <c r="C16" s="18"/>
      <c r="D16" s="18"/>
      <c r="E16" s="18"/>
      <c r="F16" s="18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>
      <c r="A17" s="5" t="s">
        <v>77</v>
      </c>
      <c r="B17" s="18"/>
      <c r="C17" s="18"/>
      <c r="D17" s="18"/>
      <c r="E17" s="18"/>
      <c r="F17" s="18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>
      <c r="A18" s="5" t="s">
        <v>148</v>
      </c>
      <c r="B18" s="18"/>
      <c r="C18" s="18"/>
      <c r="D18" s="18"/>
      <c r="E18" s="18"/>
      <c r="F18" s="18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>
      <c r="A19" s="5" t="s">
        <v>79</v>
      </c>
      <c r="B19" s="18"/>
      <c r="C19" s="18"/>
      <c r="D19" s="18"/>
      <c r="E19" s="18"/>
      <c r="F19" s="18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</row>
    <row r="20">
      <c r="A20" s="5" t="s">
        <v>80</v>
      </c>
      <c r="B20" s="18"/>
      <c r="C20" s="18"/>
      <c r="D20" s="18"/>
      <c r="E20" s="18"/>
      <c r="F20" s="18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</row>
    <row r="21" ht="15.75" customHeight="1">
      <c r="A21" s="5" t="s">
        <v>81</v>
      </c>
      <c r="B21" s="18">
        <f>SD4.1!J6+SD4.1!J7+SD4.1!J8</f>
        <v>11233</v>
      </c>
      <c r="C21" s="18">
        <f>SD4.1!I6+SD4.1!I7+SD4.1!I8</f>
        <v>11833</v>
      </c>
      <c r="D21" s="18">
        <f>SD4.1!G6+SD4.1!G7+SD4.1!G8</f>
        <v>11900</v>
      </c>
      <c r="E21" s="18">
        <f>SD4.1!G6+SD4.1!G7+SD4.1!G8</f>
        <v>11900</v>
      </c>
      <c r="F21" s="18">
        <f>SD4.1!F6+SD4.1!F7+SD4.1!F8</f>
        <v>13000</v>
      </c>
      <c r="G21" s="33">
        <f>SUM(SD4.1!$K6:$K8)</f>
        <v>12612.33333</v>
      </c>
      <c r="H21" s="33">
        <f>SUM(SD4.1!$K6:$K8)</f>
        <v>12612.33333</v>
      </c>
      <c r="I21" s="33">
        <f>SUM(SD4.1!$K6:$K8)</f>
        <v>12612.33333</v>
      </c>
      <c r="J21" s="33">
        <f>SUM(SD4.1!$K6:$K8)</f>
        <v>12612.33333</v>
      </c>
      <c r="K21" s="33">
        <f>SUM(SD4.1!$K6:$K8)</f>
        <v>12612.33333</v>
      </c>
      <c r="L21" s="33">
        <f>SUM(SD4.1!$K6:$K8)</f>
        <v>12612.33333</v>
      </c>
      <c r="M21" s="33">
        <f>SUM(SD4.1!$K6:$K8)</f>
        <v>12612.33333</v>
      </c>
      <c r="N21" s="33">
        <f>SUM(SD4.1!$K6:$K8)</f>
        <v>12612.33333</v>
      </c>
      <c r="O21" s="33">
        <f>SUM(SD4.1!$K6:$K8)</f>
        <v>12612.33333</v>
      </c>
      <c r="P21" s="33">
        <f>SUM(SD4.1!$K6:$K8)</f>
        <v>12612.33333</v>
      </c>
      <c r="Q21" s="33">
        <f>SUM(SD4.1!$K6:$K8)</f>
        <v>12612.33333</v>
      </c>
      <c r="R21" s="33">
        <f>SUM(SD4.1!$K6:$K8)</f>
        <v>12612.33333</v>
      </c>
      <c r="S21" s="33">
        <f>SUM(SD4.1!$K6:$K8)</f>
        <v>12612.33333</v>
      </c>
      <c r="T21" s="33">
        <f>SUM(SD4.1!$K6:$K8)</f>
        <v>12612.33333</v>
      </c>
      <c r="U21" s="33">
        <f>SUM(SD4.1!$K6:$K8)</f>
        <v>12612.33333</v>
      </c>
      <c r="V21" s="33">
        <f>SUM(SD4.1!$K6:$K8)</f>
        <v>12612.33333</v>
      </c>
      <c r="W21" s="33">
        <f>SUM(SD4.1!$K6:$K8)</f>
        <v>12612.33333</v>
      </c>
      <c r="X21" s="33">
        <f>SUM(SD4.1!$K6:$K8)</f>
        <v>12612.33333</v>
      </c>
      <c r="Y21" s="33">
        <f>SUM(SD4.1!$K6:$K8)</f>
        <v>12612.33333</v>
      </c>
      <c r="Z21" s="33">
        <f>SUM(SD4.1!$K6:$K8)</f>
        <v>12612.33333</v>
      </c>
      <c r="AA21" s="33">
        <f>SUM(SD4.1!$K6:$K8)</f>
        <v>12612.33333</v>
      </c>
      <c r="AB21" s="33">
        <f>SUM(SD4.1!$K6:$K8)</f>
        <v>12612.33333</v>
      </c>
      <c r="AC21" s="33">
        <f>SUM(SD4.1!$K7:$K8)</f>
        <v>7585.666667</v>
      </c>
      <c r="AD21" s="33">
        <f>SUM(SD4.1!$K7)</f>
        <v>3940.333333</v>
      </c>
      <c r="AE21" s="33">
        <f>SUM(SD4.1!$K7)</f>
        <v>3940.333333</v>
      </c>
      <c r="AF21" s="33">
        <f>SUM(SD4.1!$K7)</f>
        <v>3940.333333</v>
      </c>
      <c r="AG21" s="33">
        <f>SUM(SD4.1!$K7)</f>
        <v>3940.333333</v>
      </c>
      <c r="AH21" s="33">
        <f>SUM(SD4.1!$K7)</f>
        <v>3940.333333</v>
      </c>
      <c r="AI21" s="33">
        <f>SUM(SD4.1!$K7)</f>
        <v>3940.333333</v>
      </c>
      <c r="AJ21" s="33">
        <f>SUM(SD4.1!$K7)</f>
        <v>3940.333333</v>
      </c>
      <c r="AK21" s="33">
        <f>SUM(SD4.1!$K7)</f>
        <v>3940.333333</v>
      </c>
      <c r="AL21" s="33">
        <f>SUM(SD4.1!$K7)</f>
        <v>3940.333333</v>
      </c>
      <c r="AM21" s="33">
        <f>SUM(SD4.1!$K7)</f>
        <v>3940.333333</v>
      </c>
      <c r="AN21" s="33">
        <f>SUM(SD4.1!$K7)</f>
        <v>3940.333333</v>
      </c>
      <c r="AO21" s="33">
        <f>SUM(SD4.1!$K7)</f>
        <v>3940.333333</v>
      </c>
      <c r="AP21" s="33">
        <f>SUM(SD4.1!$K7)</f>
        <v>3940.333333</v>
      </c>
      <c r="AQ21" s="33">
        <f>SUM(SD4.1!$K7)</f>
        <v>3940.333333</v>
      </c>
      <c r="AR21" s="33">
        <f>SUM(SD4.1!$K7)</f>
        <v>3940.333333</v>
      </c>
    </row>
    <row r="22" ht="15.75" customHeight="1">
      <c r="A22" s="5" t="s">
        <v>82</v>
      </c>
      <c r="B22" s="18"/>
      <c r="C22" s="18"/>
      <c r="D22" s="18"/>
      <c r="E22" s="18"/>
      <c r="F22" s="18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</row>
    <row r="23" ht="15.75" customHeight="1">
      <c r="A23" s="5" t="s">
        <v>84</v>
      </c>
      <c r="B23" s="18"/>
      <c r="C23" s="18"/>
      <c r="D23" s="18"/>
      <c r="E23" s="18"/>
      <c r="F23" s="18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</row>
    <row r="24" ht="15.75" customHeight="1">
      <c r="A24" s="5" t="s">
        <v>85</v>
      </c>
      <c r="B24" s="18"/>
      <c r="C24" s="18"/>
      <c r="D24" s="18"/>
      <c r="E24" s="18"/>
      <c r="F24" s="18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</row>
    <row r="25" ht="15.75" customHeight="1">
      <c r="A25" s="5" t="s">
        <v>86</v>
      </c>
      <c r="B25" s="18"/>
      <c r="C25" s="18"/>
      <c r="D25" s="18"/>
      <c r="E25" s="18"/>
      <c r="F25" s="18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</row>
    <row r="26" ht="15.75" customHeight="1">
      <c r="A26" s="5" t="s">
        <v>87</v>
      </c>
      <c r="B26" s="18"/>
      <c r="C26" s="18"/>
      <c r="D26" s="18"/>
      <c r="E26" s="18"/>
      <c r="F26" s="18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</row>
    <row r="27" ht="15.75" customHeight="1">
      <c r="A27" s="5" t="s">
        <v>88</v>
      </c>
      <c r="B27" s="18"/>
      <c r="C27" s="18"/>
      <c r="D27" s="18"/>
      <c r="E27" s="18"/>
      <c r="F27" s="18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</row>
    <row r="28" ht="15.75" customHeight="1">
      <c r="A28" s="5" t="s">
        <v>89</v>
      </c>
      <c r="B28" s="18"/>
      <c r="C28" s="18"/>
      <c r="D28" s="18"/>
      <c r="E28" s="18"/>
      <c r="F28" s="18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</row>
    <row r="29" ht="15.75" customHeight="1">
      <c r="A29" s="5" t="s">
        <v>90</v>
      </c>
      <c r="B29" s="18">
        <f>SD4.1!J9</f>
        <v>1713</v>
      </c>
      <c r="C29" s="18">
        <f>SD4.1!I9</f>
        <v>1255</v>
      </c>
      <c r="D29" s="18">
        <f>SD4.1!G9</f>
        <v>1600</v>
      </c>
      <c r="E29" s="18">
        <f>SD4.1!G9</f>
        <v>1600</v>
      </c>
      <c r="F29" s="18">
        <f>SD4.1!F9</f>
        <v>900</v>
      </c>
      <c r="G29" s="33">
        <f>SD4.1!$K9</f>
        <v>1447.666667</v>
      </c>
      <c r="H29" s="33">
        <f>SD4.1!$K9</f>
        <v>1447.666667</v>
      </c>
      <c r="I29" s="33">
        <f>SD4.1!$K9</f>
        <v>1447.666667</v>
      </c>
      <c r="J29" s="33">
        <f>SD4.1!$K9</f>
        <v>1447.666667</v>
      </c>
      <c r="K29" s="33">
        <f>SD4.1!$K9</f>
        <v>1447.666667</v>
      </c>
      <c r="L29" s="33">
        <f>SD4.1!$K9</f>
        <v>1447.666667</v>
      </c>
      <c r="M29" s="33">
        <f>SD4.1!$K9</f>
        <v>1447.666667</v>
      </c>
      <c r="N29" s="33">
        <f>SD4.1!$K9</f>
        <v>1447.666667</v>
      </c>
      <c r="O29" s="33">
        <f>SD4.1!$K9</f>
        <v>1447.666667</v>
      </c>
      <c r="P29" s="33">
        <f>SD4.1!$K9</f>
        <v>1447.666667</v>
      </c>
      <c r="Q29" s="33">
        <f>SD4.1!$K9</f>
        <v>1447.666667</v>
      </c>
      <c r="R29" s="33">
        <f>SD4.1!$K9</f>
        <v>1447.666667</v>
      </c>
      <c r="S29" s="33">
        <f>SD4.1!$K9</f>
        <v>1447.666667</v>
      </c>
      <c r="T29" s="33">
        <f>SD4.1!$K9</f>
        <v>1447.666667</v>
      </c>
      <c r="U29" s="33">
        <f>SD4.1!$K9</f>
        <v>1447.666667</v>
      </c>
      <c r="V29" s="33">
        <f>SD4.1!$K9</f>
        <v>1447.666667</v>
      </c>
      <c r="W29" s="33">
        <f>SD4.1!$K9</f>
        <v>1447.666667</v>
      </c>
      <c r="X29" s="33">
        <f>SD4.1!$K9</f>
        <v>1447.666667</v>
      </c>
      <c r="Y29" s="33">
        <f>SD4.1!$K9</f>
        <v>1447.666667</v>
      </c>
      <c r="Z29" s="33">
        <f>SD4.1!$K9</f>
        <v>1447.666667</v>
      </c>
      <c r="AA29" s="33">
        <f>SD4.1!$K9</f>
        <v>1447.666667</v>
      </c>
      <c r="AB29" s="33">
        <f>SD4.1!$K9</f>
        <v>1447.666667</v>
      </c>
      <c r="AC29" s="33">
        <f>SD4.1!$K9</f>
        <v>1447.666667</v>
      </c>
      <c r="AD29" s="33">
        <f>SD4.1!$K9</f>
        <v>1447.666667</v>
      </c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</row>
    <row r="30" ht="15.75" customHeight="1">
      <c r="A30" s="5" t="s">
        <v>92</v>
      </c>
      <c r="B30" s="18"/>
      <c r="C30" s="18"/>
      <c r="D30" s="18"/>
      <c r="E30" s="18"/>
      <c r="F30" s="18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</row>
    <row r="31" ht="15.75" customHeight="1">
      <c r="A31" s="5" t="s">
        <v>93</v>
      </c>
      <c r="B31" s="18"/>
      <c r="C31" s="18"/>
      <c r="D31" s="18"/>
      <c r="E31" s="18"/>
      <c r="F31" s="18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</row>
    <row r="32" ht="15.75" customHeight="1">
      <c r="A32" s="5" t="s">
        <v>94</v>
      </c>
      <c r="B32" s="18"/>
      <c r="C32" s="18"/>
      <c r="D32" s="18"/>
      <c r="E32" s="18"/>
      <c r="F32" s="18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</row>
    <row r="33" ht="15.75" customHeight="1">
      <c r="A33" s="5" t="s">
        <v>95</v>
      </c>
      <c r="B33" s="18"/>
      <c r="C33" s="18"/>
      <c r="D33" s="18"/>
      <c r="E33" s="18"/>
      <c r="F33" s="18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</row>
    <row r="34" ht="15.75" customHeight="1">
      <c r="A34" s="5" t="s">
        <v>96</v>
      </c>
      <c r="B34" s="18"/>
      <c r="C34" s="18"/>
      <c r="D34" s="18"/>
      <c r="E34" s="18"/>
      <c r="F34" s="18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</row>
    <row r="35" ht="15.75" customHeight="1">
      <c r="A35" s="5" t="s">
        <v>97</v>
      </c>
      <c r="B35" s="18"/>
      <c r="C35" s="18"/>
      <c r="D35" s="18"/>
      <c r="E35" s="18"/>
      <c r="F35" s="18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</row>
    <row r="36" ht="15.75" customHeight="1">
      <c r="A36" s="5" t="s">
        <v>98</v>
      </c>
      <c r="B36" s="18"/>
      <c r="C36" s="18"/>
      <c r="D36" s="18"/>
      <c r="E36" s="18"/>
      <c r="F36" s="18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</row>
    <row r="37" ht="15.75" customHeight="1">
      <c r="A37" s="5" t="s">
        <v>99</v>
      </c>
      <c r="B37" s="18"/>
      <c r="C37" s="18"/>
      <c r="D37" s="18"/>
      <c r="E37" s="18"/>
      <c r="F37" s="18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</row>
    <row r="38" ht="15.75" customHeight="1">
      <c r="A38" s="5" t="s">
        <v>100</v>
      </c>
      <c r="B38" s="18"/>
      <c r="C38" s="18"/>
      <c r="D38" s="18"/>
      <c r="E38" s="18"/>
      <c r="F38" s="18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</row>
    <row r="39" ht="15.75" customHeight="1">
      <c r="A39" s="5" t="s">
        <v>101</v>
      </c>
      <c r="B39" s="18"/>
      <c r="C39" s="18"/>
      <c r="D39" s="18"/>
      <c r="E39" s="18"/>
      <c r="F39" s="18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</row>
    <row r="40" ht="15.75" customHeight="1">
      <c r="A40" s="5" t="s">
        <v>103</v>
      </c>
      <c r="B40" s="18"/>
      <c r="C40" s="18"/>
      <c r="D40" s="18"/>
      <c r="E40" s="18"/>
      <c r="F40" s="18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</row>
    <row r="41" ht="15.75" customHeight="1">
      <c r="A41" s="5" t="s">
        <v>104</v>
      </c>
      <c r="B41" s="18"/>
      <c r="C41" s="18"/>
      <c r="D41" s="18"/>
      <c r="E41" s="18"/>
      <c r="F41" s="18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</row>
    <row r="42" ht="15.75" customHeight="1">
      <c r="A42" s="5" t="s">
        <v>105</v>
      </c>
      <c r="B42" s="18">
        <f>SD4.1!J10+SD4.1!J12</f>
        <v>4635</v>
      </c>
      <c r="C42" s="18">
        <f>SD4.1!I10+SD4.1!I12</f>
        <v>3339</v>
      </c>
      <c r="D42" s="18">
        <f>SD4.1!H10+SD4.1!H12</f>
        <v>4061</v>
      </c>
      <c r="E42" s="18">
        <f>SD4.1!G10+SD4.1!G12</f>
        <v>3900</v>
      </c>
      <c r="F42" s="18">
        <f>SD4.1!F10+SD4.1!F12</f>
        <v>4600</v>
      </c>
      <c r="G42" s="33">
        <f>SD4.1!$K12+SD4.1!$K10</f>
        <v>4187</v>
      </c>
      <c r="H42" s="33">
        <f>SD4.1!$K12+SD4.1!$K10</f>
        <v>4187</v>
      </c>
      <c r="I42" s="33">
        <f>SD4.1!$K12+SD4.1!$K10</f>
        <v>4187</v>
      </c>
      <c r="J42" s="33">
        <f>SD4.1!$K12+SD4.1!$K10</f>
        <v>4187</v>
      </c>
      <c r="K42" s="33">
        <f>SD4.1!$K12+SD4.1!$K10</f>
        <v>4187</v>
      </c>
      <c r="L42" s="33">
        <f>SD4.1!$K12+SD4.1!$K10</f>
        <v>4187</v>
      </c>
      <c r="M42" s="33">
        <f>SD4.1!$K12+SD4.1!$K10</f>
        <v>4187</v>
      </c>
      <c r="N42" s="33">
        <f>SD4.1!$K12+SD4.1!$K10</f>
        <v>4187</v>
      </c>
      <c r="O42" s="33">
        <f>SD4.1!$K12+SD4.1!$K10</f>
        <v>4187</v>
      </c>
      <c r="P42" s="33">
        <f>SD4.1!$K12+SD4.1!$K10</f>
        <v>4187</v>
      </c>
      <c r="Q42" s="33">
        <f>SD4.1!$K12+SD4.1!$K10</f>
        <v>4187</v>
      </c>
      <c r="R42" s="33">
        <f>SD4.1!$K12+SD4.1!$K10</f>
        <v>4187</v>
      </c>
      <c r="S42" s="33">
        <f>SD4.1!$K12+SD4.1!$K10</f>
        <v>4187</v>
      </c>
      <c r="T42" s="33">
        <f>SD4.1!$K12+SD4.1!$K10</f>
        <v>4187</v>
      </c>
      <c r="U42" s="33">
        <f>SD4.1!$K12+SD4.1!$K10</f>
        <v>4187</v>
      </c>
      <c r="V42" s="33">
        <f>SD4.1!$K12+SD4.1!$K10</f>
        <v>4187</v>
      </c>
      <c r="W42" s="33">
        <f>SD4.1!$K12+SD4.1!$K10</f>
        <v>4187</v>
      </c>
      <c r="X42" s="33">
        <f>SD4.1!$K12+SD4.1!$K10</f>
        <v>4187</v>
      </c>
      <c r="Y42" s="33">
        <f>SD4.1!$K10</f>
        <v>2237</v>
      </c>
      <c r="Z42" s="33">
        <f>SD4.1!$K10</f>
        <v>2237</v>
      </c>
      <c r="AA42" s="33">
        <f>SD4.1!$K10</f>
        <v>2237</v>
      </c>
      <c r="AB42" s="33">
        <f>SD4.1!$K10</f>
        <v>2237</v>
      </c>
      <c r="AC42" s="33">
        <f>SD4.1!$K10</f>
        <v>2237</v>
      </c>
      <c r="AD42" s="33">
        <f>SD4.1!$K10</f>
        <v>2237</v>
      </c>
      <c r="AE42" s="33">
        <f>SD4.1!$K10</f>
        <v>2237</v>
      </c>
      <c r="AF42" s="33">
        <f>SD4.1!$K10</f>
        <v>2237</v>
      </c>
      <c r="AG42" s="33">
        <f>SD4.1!$K10</f>
        <v>2237</v>
      </c>
      <c r="AH42" s="33">
        <f>SD4.1!$K10</f>
        <v>2237</v>
      </c>
      <c r="AI42" s="33">
        <f>SD4.1!$K10</f>
        <v>2237</v>
      </c>
      <c r="AJ42" s="33">
        <f>SD4.1!$K10</f>
        <v>2237</v>
      </c>
      <c r="AK42" s="33"/>
      <c r="AL42" s="33"/>
      <c r="AM42" s="33"/>
      <c r="AN42" s="33"/>
      <c r="AO42" s="33"/>
      <c r="AP42" s="33"/>
      <c r="AQ42" s="33"/>
      <c r="AR42" s="33"/>
    </row>
    <row r="43" ht="15.75" customHeight="1">
      <c r="A43" s="5" t="s">
        <v>106</v>
      </c>
      <c r="B43" s="18"/>
      <c r="C43" s="18"/>
      <c r="D43" s="18"/>
      <c r="E43" s="18"/>
      <c r="F43" s="18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</row>
    <row r="44" ht="15.75" customHeight="1">
      <c r="A44" s="5" t="s">
        <v>107</v>
      </c>
      <c r="B44" s="18"/>
      <c r="C44" s="18"/>
      <c r="D44" s="18"/>
      <c r="E44" s="18"/>
      <c r="F44" s="18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</row>
    <row r="45" ht="15.75" customHeight="1">
      <c r="A45" s="5" t="s">
        <v>108</v>
      </c>
      <c r="B45" s="18">
        <f>SD4.1!J11</f>
        <v>1921</v>
      </c>
      <c r="C45" s="18">
        <f>SD4.1!I11</f>
        <v>2066</v>
      </c>
      <c r="D45" s="18">
        <f>SD4.1!G11</f>
        <v>1700</v>
      </c>
      <c r="E45" s="18">
        <f>SD4.1!G11</f>
        <v>1700</v>
      </c>
      <c r="F45" s="18">
        <f>SD4.1!F11</f>
        <v>2200</v>
      </c>
      <c r="G45" s="33">
        <f>SD4.1!$K11</f>
        <v>1992.666667</v>
      </c>
      <c r="H45" s="33">
        <f>SD4.1!$K11</f>
        <v>1992.666667</v>
      </c>
      <c r="I45" s="33">
        <f>SD4.1!$K11</f>
        <v>1992.666667</v>
      </c>
      <c r="J45" s="33">
        <f>SD4.1!$K11</f>
        <v>1992.666667</v>
      </c>
      <c r="K45" s="33">
        <f>SD4.1!$K11</f>
        <v>1992.666667</v>
      </c>
      <c r="L45" s="33">
        <f>SD4.1!$K11</f>
        <v>1992.666667</v>
      </c>
      <c r="M45" s="33">
        <f>SD4.1!$K11</f>
        <v>1992.666667</v>
      </c>
      <c r="N45" s="33">
        <f>SD4.1!$K11</f>
        <v>1992.666667</v>
      </c>
      <c r="O45" s="33">
        <f>SD4.1!$K11</f>
        <v>1992.666667</v>
      </c>
      <c r="P45" s="33">
        <f>SD4.1!$K11</f>
        <v>1992.666667</v>
      </c>
      <c r="Q45" s="33">
        <f>SD4.1!$K11</f>
        <v>1992.666667</v>
      </c>
      <c r="R45" s="33">
        <f>SD4.1!$K11</f>
        <v>1992.666667</v>
      </c>
      <c r="S45" s="33">
        <f>SD4.1!$K11</f>
        <v>1992.666667</v>
      </c>
      <c r="T45" s="33">
        <f>SD4.1!$K11</f>
        <v>1992.666667</v>
      </c>
      <c r="U45" s="33">
        <f>SD4.1!$K11</f>
        <v>1992.666667</v>
      </c>
      <c r="V45" s="33">
        <f>SD4.1!$K11</f>
        <v>1992.666667</v>
      </c>
      <c r="W45" s="33">
        <f>SD4.1!$K11</f>
        <v>1992.666667</v>
      </c>
      <c r="X45" s="33">
        <f>SD4.1!$K11</f>
        <v>1992.666667</v>
      </c>
      <c r="Y45" s="33">
        <f>SD4.1!$K11</f>
        <v>1992.666667</v>
      </c>
      <c r="Z45" s="33">
        <f>SD4.1!$K11</f>
        <v>1992.666667</v>
      </c>
      <c r="AA45" s="33">
        <f>SD4.1!$K11</f>
        <v>1992.666667</v>
      </c>
      <c r="AB45" s="33">
        <f>SD4.1!$K11</f>
        <v>1992.666667</v>
      </c>
      <c r="AC45" s="33">
        <f>SD4.1!$K11</f>
        <v>1992.666667</v>
      </c>
      <c r="AD45" s="33">
        <f>SD4.1!$K11</f>
        <v>1992.666667</v>
      </c>
      <c r="AE45" s="33">
        <f>SD4.1!$K11</f>
        <v>1992.666667</v>
      </c>
      <c r="AF45" s="33">
        <f>SD4.1!$K11</f>
        <v>1992.666667</v>
      </c>
      <c r="AG45" s="33">
        <f>SD4.1!$K11</f>
        <v>1992.666667</v>
      </c>
      <c r="AH45" s="33">
        <f>SD4.1!$K11</f>
        <v>1992.666667</v>
      </c>
      <c r="AI45" s="33">
        <f>SD4.1!$K11</f>
        <v>1992.666667</v>
      </c>
      <c r="AJ45" s="33">
        <f>SD4.1!$K11</f>
        <v>1992.666667</v>
      </c>
      <c r="AK45" s="33">
        <f>SD4.1!$K11</f>
        <v>1992.666667</v>
      </c>
      <c r="AL45" s="33"/>
      <c r="AM45" s="33"/>
      <c r="AN45" s="33"/>
      <c r="AO45" s="33"/>
      <c r="AP45" s="33"/>
      <c r="AQ45" s="33"/>
      <c r="AR45" s="33"/>
    </row>
    <row r="46" ht="15.75" customHeight="1">
      <c r="A46" s="5" t="s">
        <v>109</v>
      </c>
      <c r="B46" s="18"/>
      <c r="C46" s="18"/>
      <c r="D46" s="18"/>
      <c r="E46" s="18"/>
      <c r="F46" s="18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</row>
    <row r="47" ht="15.75" customHeight="1">
      <c r="A47" s="5" t="s">
        <v>110</v>
      </c>
      <c r="B47" s="18"/>
      <c r="C47" s="18"/>
      <c r="D47" s="18"/>
      <c r="E47" s="18"/>
      <c r="F47" s="18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</row>
    <row r="48" ht="15.75" customHeight="1">
      <c r="A48" s="5" t="s">
        <v>111</v>
      </c>
      <c r="B48" s="18"/>
      <c r="C48" s="18"/>
      <c r="D48" s="18"/>
      <c r="E48" s="18"/>
      <c r="F48" s="18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</row>
    <row r="49" ht="15.75" customHeight="1">
      <c r="A49" s="5" t="s">
        <v>112</v>
      </c>
      <c r="B49" s="18"/>
      <c r="C49" s="18"/>
      <c r="D49" s="18"/>
      <c r="E49" s="18"/>
      <c r="F49" s="18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</row>
    <row r="50" ht="15.75" customHeight="1">
      <c r="A50" s="5" t="s">
        <v>113</v>
      </c>
      <c r="B50" s="18"/>
      <c r="C50" s="18"/>
      <c r="D50" s="18"/>
      <c r="E50" s="18"/>
      <c r="F50" s="18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</row>
    <row r="51" ht="15.75" customHeight="1">
      <c r="A51" s="5" t="s">
        <v>114</v>
      </c>
      <c r="B51" s="18"/>
      <c r="C51" s="18"/>
      <c r="D51" s="18"/>
      <c r="E51" s="18"/>
      <c r="F51" s="18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</row>
    <row r="52" ht="15.75" customHeight="1">
      <c r="A52" s="5" t="s">
        <v>115</v>
      </c>
      <c r="B52" s="18"/>
      <c r="C52" s="18"/>
      <c r="D52" s="18"/>
      <c r="E52" s="18"/>
      <c r="F52" s="18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</row>
    <row r="53" ht="15.75" customHeight="1">
      <c r="A53" s="5" t="s">
        <v>116</v>
      </c>
      <c r="B53" s="18"/>
      <c r="C53" s="18"/>
      <c r="D53" s="18"/>
      <c r="E53" s="18"/>
      <c r="F53" s="18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</row>
    <row r="54" ht="15.75" customHeight="1">
      <c r="A54" s="5" t="s">
        <v>117</v>
      </c>
      <c r="B54" s="18"/>
      <c r="C54" s="18"/>
      <c r="D54" s="18"/>
      <c r="E54" s="18"/>
      <c r="F54" s="18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</row>
    <row r="55" ht="15.75" customHeight="1">
      <c r="A55" s="5" t="s">
        <v>118</v>
      </c>
      <c r="B55" s="18"/>
      <c r="C55" s="18"/>
      <c r="D55" s="18"/>
      <c r="E55" s="18"/>
      <c r="F55" s="18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</row>
    <row r="56" ht="15.75" customHeight="1">
      <c r="A56" s="5" t="s">
        <v>119</v>
      </c>
      <c r="B56" s="18"/>
      <c r="C56" s="18"/>
      <c r="D56" s="18"/>
      <c r="E56" s="18"/>
      <c r="F56" s="18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</row>
    <row r="57" ht="15.75" customHeight="1">
      <c r="A57" s="5" t="s">
        <v>120</v>
      </c>
      <c r="B57" s="18"/>
      <c r="C57" s="18"/>
      <c r="D57" s="18"/>
      <c r="E57" s="18"/>
      <c r="F57" s="18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</row>
    <row r="58" ht="15.75" customHeight="1">
      <c r="A58" s="5"/>
      <c r="B58" s="18"/>
      <c r="C58" s="18"/>
      <c r="D58" s="18"/>
      <c r="E58" s="18"/>
      <c r="F58" s="18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</row>
    <row r="59" ht="15.75" customHeight="1">
      <c r="A59" s="23"/>
      <c r="B59" s="34"/>
      <c r="C59" s="34"/>
      <c r="D59" s="34"/>
      <c r="E59" s="34"/>
      <c r="F59" s="34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</row>
    <row r="61" ht="15.75" customHeight="1">
      <c r="A61" s="35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</row>
    <row r="62" ht="15.75" customHeight="1">
      <c r="A62" s="35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</row>
    <row r="63" ht="15.75" customHeight="1">
      <c r="A63" s="35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33"/>
    <col customWidth="1" min="2" max="44" width="10.78"/>
  </cols>
  <sheetData>
    <row r="1">
      <c r="A1" s="5" t="s">
        <v>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>
      <c r="A2" s="5" t="str">
        <f>'[9]4.1. GGBS TCs'!C24</f>
        <v>#REF!</v>
      </c>
      <c r="B2" s="5" t="s">
        <v>216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</row>
    <row r="3">
      <c r="A3" s="6" t="s">
        <v>186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</row>
    <row r="4" ht="27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>
      <c r="A5" s="7" t="s">
        <v>126</v>
      </c>
      <c r="B5" s="7">
        <v>2019.0</v>
      </c>
      <c r="C5" s="7">
        <v>2020.0</v>
      </c>
      <c r="D5" s="7">
        <v>2021.0</v>
      </c>
      <c r="E5" s="7">
        <v>2022.0</v>
      </c>
      <c r="F5" s="7">
        <v>2023.0</v>
      </c>
      <c r="G5" s="7">
        <v>2025.0</v>
      </c>
      <c r="H5" s="7">
        <v>2024.0</v>
      </c>
      <c r="I5" s="7">
        <v>2026.0</v>
      </c>
      <c r="J5" s="7">
        <v>2027.0</v>
      </c>
      <c r="K5" s="7">
        <v>2028.0</v>
      </c>
      <c r="L5" s="7">
        <v>2029.0</v>
      </c>
      <c r="M5" s="7">
        <v>2030.0</v>
      </c>
      <c r="N5" s="7">
        <v>2031.0</v>
      </c>
      <c r="O5" s="7">
        <v>2032.0</v>
      </c>
      <c r="P5" s="7">
        <v>2033.0</v>
      </c>
      <c r="Q5" s="7">
        <v>2034.0</v>
      </c>
      <c r="R5" s="7">
        <v>2035.0</v>
      </c>
      <c r="S5" s="7">
        <v>2036.0</v>
      </c>
      <c r="T5" s="7">
        <v>2037.0</v>
      </c>
      <c r="U5" s="7">
        <v>2038.0</v>
      </c>
      <c r="V5" s="7">
        <v>2039.0</v>
      </c>
      <c r="W5" s="7">
        <v>2040.0</v>
      </c>
      <c r="X5" s="7">
        <v>2041.0</v>
      </c>
      <c r="Y5" s="7">
        <v>2042.0</v>
      </c>
      <c r="Z5" s="7">
        <v>2043.0</v>
      </c>
      <c r="AA5" s="7">
        <v>2044.0</v>
      </c>
      <c r="AB5" s="7">
        <v>2045.0</v>
      </c>
      <c r="AC5" s="7">
        <v>2046.0</v>
      </c>
      <c r="AD5" s="7">
        <v>2047.0</v>
      </c>
      <c r="AE5" s="7">
        <v>2048.0</v>
      </c>
      <c r="AF5" s="7">
        <v>2049.0</v>
      </c>
      <c r="AG5" s="7">
        <v>2050.0</v>
      </c>
      <c r="AH5" s="7">
        <v>2051.0</v>
      </c>
      <c r="AI5" s="7">
        <v>2052.0</v>
      </c>
      <c r="AJ5" s="7">
        <v>2053.0</v>
      </c>
      <c r="AK5" s="7">
        <v>2054.0</v>
      </c>
      <c r="AL5" s="7">
        <v>2055.0</v>
      </c>
      <c r="AM5" s="7">
        <v>2056.0</v>
      </c>
      <c r="AN5" s="7">
        <v>2057.0</v>
      </c>
      <c r="AO5" s="7">
        <v>2058.0</v>
      </c>
      <c r="AP5" s="7">
        <v>2059.0</v>
      </c>
      <c r="AQ5" s="7">
        <v>2060.0</v>
      </c>
      <c r="AR5" s="7">
        <v>2061.0</v>
      </c>
    </row>
    <row r="6">
      <c r="A6" s="5" t="s">
        <v>187</v>
      </c>
      <c r="B6" s="18" t="str">
        <f>SD4.2!B6*$A$2/1000</f>
        <v>#REF!</v>
      </c>
      <c r="C6" s="18" t="str">
        <f>SD4.2!C6*$A$2/1000</f>
        <v>#REF!</v>
      </c>
      <c r="D6" s="18" t="str">
        <f t="shared" ref="D6:AR6" si="1">SUM(D21:D45)</f>
        <v>#REF!</v>
      </c>
      <c r="E6" s="18" t="str">
        <f t="shared" si="1"/>
        <v>#REF!</v>
      </c>
      <c r="F6" s="18" t="str">
        <f t="shared" si="1"/>
        <v>#REF!</v>
      </c>
      <c r="G6" s="18" t="str">
        <f t="shared" si="1"/>
        <v>#REF!</v>
      </c>
      <c r="H6" s="18" t="str">
        <f t="shared" si="1"/>
        <v>#REF!</v>
      </c>
      <c r="I6" s="18" t="str">
        <f t="shared" si="1"/>
        <v>#REF!</v>
      </c>
      <c r="J6" s="18" t="str">
        <f t="shared" si="1"/>
        <v>#REF!</v>
      </c>
      <c r="K6" s="18" t="str">
        <f t="shared" si="1"/>
        <v>#REF!</v>
      </c>
      <c r="L6" s="18" t="str">
        <f t="shared" si="1"/>
        <v>#REF!</v>
      </c>
      <c r="M6" s="18" t="str">
        <f t="shared" si="1"/>
        <v>#REF!</v>
      </c>
      <c r="N6" s="18" t="str">
        <f t="shared" si="1"/>
        <v>#REF!</v>
      </c>
      <c r="O6" s="18" t="str">
        <f t="shared" si="1"/>
        <v>#REF!</v>
      </c>
      <c r="P6" s="18" t="str">
        <f t="shared" si="1"/>
        <v>#REF!</v>
      </c>
      <c r="Q6" s="18" t="str">
        <f t="shared" si="1"/>
        <v>#REF!</v>
      </c>
      <c r="R6" s="18" t="str">
        <f t="shared" si="1"/>
        <v>#REF!</v>
      </c>
      <c r="S6" s="18" t="str">
        <f t="shared" si="1"/>
        <v>#REF!</v>
      </c>
      <c r="T6" s="18" t="str">
        <f t="shared" si="1"/>
        <v>#REF!</v>
      </c>
      <c r="U6" s="18" t="str">
        <f t="shared" si="1"/>
        <v>#REF!</v>
      </c>
      <c r="V6" s="18" t="str">
        <f t="shared" si="1"/>
        <v>#REF!</v>
      </c>
      <c r="W6" s="18" t="str">
        <f t="shared" si="1"/>
        <v>#REF!</v>
      </c>
      <c r="X6" s="18" t="str">
        <f t="shared" si="1"/>
        <v>#REF!</v>
      </c>
      <c r="Y6" s="18" t="str">
        <f t="shared" si="1"/>
        <v>#REF!</v>
      </c>
      <c r="Z6" s="18" t="str">
        <f t="shared" si="1"/>
        <v>#REF!</v>
      </c>
      <c r="AA6" s="18" t="str">
        <f t="shared" si="1"/>
        <v>#REF!</v>
      </c>
      <c r="AB6" s="18" t="str">
        <f t="shared" si="1"/>
        <v>#REF!</v>
      </c>
      <c r="AC6" s="18" t="str">
        <f t="shared" si="1"/>
        <v>#REF!</v>
      </c>
      <c r="AD6" s="18" t="str">
        <f t="shared" si="1"/>
        <v>#REF!</v>
      </c>
      <c r="AE6" s="18" t="str">
        <f t="shared" si="1"/>
        <v>#REF!</v>
      </c>
      <c r="AF6" s="18" t="str">
        <f t="shared" si="1"/>
        <v>#REF!</v>
      </c>
      <c r="AG6" s="18" t="str">
        <f t="shared" si="1"/>
        <v>#REF!</v>
      </c>
      <c r="AH6" s="18" t="str">
        <f t="shared" si="1"/>
        <v>#REF!</v>
      </c>
      <c r="AI6" s="18" t="str">
        <f t="shared" si="1"/>
        <v>#REF!</v>
      </c>
      <c r="AJ6" s="18" t="str">
        <f t="shared" si="1"/>
        <v>#REF!</v>
      </c>
      <c r="AK6" s="18" t="str">
        <f t="shared" si="1"/>
        <v>#REF!</v>
      </c>
      <c r="AL6" s="18" t="str">
        <f t="shared" si="1"/>
        <v>#REF!</v>
      </c>
      <c r="AM6" s="18" t="str">
        <f t="shared" si="1"/>
        <v>#REF!</v>
      </c>
      <c r="AN6" s="18" t="str">
        <f t="shared" si="1"/>
        <v>#REF!</v>
      </c>
      <c r="AO6" s="18" t="str">
        <f t="shared" si="1"/>
        <v>#REF!</v>
      </c>
      <c r="AP6" s="18" t="str">
        <f t="shared" si="1"/>
        <v>#REF!</v>
      </c>
      <c r="AQ6" s="18" t="str">
        <f t="shared" si="1"/>
        <v>#REF!</v>
      </c>
      <c r="AR6" s="18" t="str">
        <f t="shared" si="1"/>
        <v>#REF!</v>
      </c>
    </row>
    <row r="7">
      <c r="A7" s="5" t="s">
        <v>61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>
      <c r="A8" s="5" t="s">
        <v>131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</row>
    <row r="9">
      <c r="A9" s="5" t="s">
        <v>67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</row>
    <row r="10">
      <c r="A10" s="5" t="s">
        <v>134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</row>
    <row r="11">
      <c r="A11" s="5" t="s">
        <v>71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>
      <c r="A12" s="5" t="s">
        <v>72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>
      <c r="A13" s="5" t="s">
        <v>73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</row>
    <row r="14">
      <c r="A14" s="5" t="s">
        <v>75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</row>
    <row r="15">
      <c r="A15" s="5" t="s">
        <v>145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</row>
    <row r="16">
      <c r="A16" s="5" t="s">
        <v>76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</row>
    <row r="17">
      <c r="A17" s="5" t="s">
        <v>77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</row>
    <row r="18">
      <c r="A18" s="5" t="s">
        <v>148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>
      <c r="A19" s="5" t="s">
        <v>79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>
      <c r="A20" s="5" t="s">
        <v>80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</row>
    <row r="21" ht="15.75" customHeight="1">
      <c r="A21" s="5" t="s">
        <v>81</v>
      </c>
      <c r="B21" s="18" t="str">
        <f>SD4.2!B21*$A$2</f>
        <v>#REF!</v>
      </c>
      <c r="C21" s="18" t="str">
        <f>SD4.2!C21*$A$2</f>
        <v>#REF!</v>
      </c>
      <c r="D21" s="18" t="str">
        <f>SD4.2!D21*$A$2</f>
        <v>#REF!</v>
      </c>
      <c r="E21" s="18" t="str">
        <f>SD4.2!E21*$A$2</f>
        <v>#REF!</v>
      </c>
      <c r="F21" s="18" t="str">
        <f>SD4.2!F21*$A$2</f>
        <v>#REF!</v>
      </c>
      <c r="G21" s="18" t="str">
        <f>SD4.2!G21*$A$2</f>
        <v>#REF!</v>
      </c>
      <c r="H21" s="18" t="str">
        <f>SD4.2!H21*$A$2</f>
        <v>#REF!</v>
      </c>
      <c r="I21" s="18" t="str">
        <f>SD4.2!I21*$A$2</f>
        <v>#REF!</v>
      </c>
      <c r="J21" s="18" t="str">
        <f>SD4.2!J21*$A$2</f>
        <v>#REF!</v>
      </c>
      <c r="K21" s="18" t="str">
        <f>SD4.2!K21*$A$2</f>
        <v>#REF!</v>
      </c>
      <c r="L21" s="18" t="str">
        <f>SD4.2!L21*$A$2</f>
        <v>#REF!</v>
      </c>
      <c r="M21" s="18" t="str">
        <f>SD4.2!M21*$A$2</f>
        <v>#REF!</v>
      </c>
      <c r="N21" s="18" t="str">
        <f>SD4.2!N21*$A$2</f>
        <v>#REF!</v>
      </c>
      <c r="O21" s="18" t="str">
        <f>SD4.2!O21*$A$2</f>
        <v>#REF!</v>
      </c>
      <c r="P21" s="18" t="str">
        <f>SD4.2!P21*$A$2</f>
        <v>#REF!</v>
      </c>
      <c r="Q21" s="18" t="str">
        <f>SD4.2!Q21*$A$2</f>
        <v>#REF!</v>
      </c>
      <c r="R21" s="18" t="str">
        <f>SD4.2!R21*$A$2</f>
        <v>#REF!</v>
      </c>
      <c r="S21" s="18" t="str">
        <f>SD4.2!S21*$A$2</f>
        <v>#REF!</v>
      </c>
      <c r="T21" s="18" t="str">
        <f>SD4.2!T21*$A$2</f>
        <v>#REF!</v>
      </c>
      <c r="U21" s="18" t="str">
        <f>SD4.2!U21*$A$2</f>
        <v>#REF!</v>
      </c>
      <c r="V21" s="18" t="str">
        <f>SD4.2!V21*$A$2</f>
        <v>#REF!</v>
      </c>
      <c r="W21" s="18" t="str">
        <f>SD4.2!W21*$A$2</f>
        <v>#REF!</v>
      </c>
      <c r="X21" s="18" t="str">
        <f>SD4.2!X21*$A$2</f>
        <v>#REF!</v>
      </c>
      <c r="Y21" s="18" t="str">
        <f>SD4.2!Y21*$A$2</f>
        <v>#REF!</v>
      </c>
      <c r="Z21" s="18" t="str">
        <f>SD4.2!Z21*$A$2</f>
        <v>#REF!</v>
      </c>
      <c r="AA21" s="18" t="str">
        <f>SD4.2!AA21*$A$2</f>
        <v>#REF!</v>
      </c>
      <c r="AB21" s="18" t="str">
        <f>SD4.2!AB21*$A$2</f>
        <v>#REF!</v>
      </c>
      <c r="AC21" s="18" t="str">
        <f>SD4.2!AC21*$A$2</f>
        <v>#REF!</v>
      </c>
      <c r="AD21" s="18" t="str">
        <f>SD4.2!AD21*$A$2</f>
        <v>#REF!</v>
      </c>
      <c r="AE21" s="18" t="str">
        <f>SD4.2!AE21*$A$2</f>
        <v>#REF!</v>
      </c>
      <c r="AF21" s="18" t="str">
        <f>SD4.2!AF21*$A$2</f>
        <v>#REF!</v>
      </c>
      <c r="AG21" s="18" t="str">
        <f>SD4.2!AG21*$A$2</f>
        <v>#REF!</v>
      </c>
      <c r="AH21" s="18" t="str">
        <f>SD4.2!AH21*$A$2</f>
        <v>#REF!</v>
      </c>
      <c r="AI21" s="18" t="str">
        <f>SD4.2!AI21*$A$2</f>
        <v>#REF!</v>
      </c>
      <c r="AJ21" s="18" t="str">
        <f>SD4.2!AJ21*$A$2</f>
        <v>#REF!</v>
      </c>
      <c r="AK21" s="18" t="str">
        <f>SD4.2!AK21*$A$2</f>
        <v>#REF!</v>
      </c>
      <c r="AL21" s="18" t="str">
        <f>SD4.2!AL21*$A$2</f>
        <v>#REF!</v>
      </c>
      <c r="AM21" s="18" t="str">
        <f>SD4.2!AM21*$A$2</f>
        <v>#REF!</v>
      </c>
      <c r="AN21" s="18" t="str">
        <f>SD4.2!AN21*$A$2</f>
        <v>#REF!</v>
      </c>
      <c r="AO21" s="18" t="str">
        <f>SD4.2!AO21*$A$2</f>
        <v>#REF!</v>
      </c>
      <c r="AP21" s="18" t="str">
        <f>SD4.2!AP21*$A$2</f>
        <v>#REF!</v>
      </c>
      <c r="AQ21" s="18" t="str">
        <f>SD4.2!AQ21*$A$2</f>
        <v>#REF!</v>
      </c>
      <c r="AR21" s="18" t="str">
        <f>SD4.2!AR21*$A$2</f>
        <v>#REF!</v>
      </c>
    </row>
    <row r="22" ht="15.75" customHeight="1">
      <c r="A22" s="5" t="s">
        <v>82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</row>
    <row r="23" ht="15.75" customHeight="1">
      <c r="A23" s="5" t="s">
        <v>84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</row>
    <row r="24" ht="15.75" customHeight="1">
      <c r="A24" s="5" t="s">
        <v>85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</row>
    <row r="25" ht="15.75" customHeight="1">
      <c r="A25" s="5" t="s">
        <v>86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</row>
    <row r="26" ht="15.75" customHeight="1">
      <c r="A26" s="5" t="s">
        <v>87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</row>
    <row r="27" ht="15.75" customHeight="1">
      <c r="A27" s="5" t="s">
        <v>88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</row>
    <row r="28" ht="15.75" customHeight="1">
      <c r="A28" s="5" t="s">
        <v>89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</row>
    <row r="29" ht="15.75" customHeight="1">
      <c r="A29" s="5" t="s">
        <v>90</v>
      </c>
      <c r="B29" s="18" t="str">
        <f>SD4.2!B29*$A$2</f>
        <v>#REF!</v>
      </c>
      <c r="C29" s="18" t="str">
        <f>SD4.2!C29*$A$2</f>
        <v>#REF!</v>
      </c>
      <c r="D29" s="18" t="str">
        <f>SD4.2!D29*$A$2</f>
        <v>#REF!</v>
      </c>
      <c r="E29" s="18" t="str">
        <f>SD4.2!E29*$A$2</f>
        <v>#REF!</v>
      </c>
      <c r="F29" s="18" t="str">
        <f>SD4.2!F29*$A$2</f>
        <v>#REF!</v>
      </c>
      <c r="G29" s="18" t="str">
        <f>SD4.2!G29*$A$2</f>
        <v>#REF!</v>
      </c>
      <c r="H29" s="18" t="str">
        <f>SD4.2!H29*$A$2</f>
        <v>#REF!</v>
      </c>
      <c r="I29" s="18" t="str">
        <f>SD4.2!I29*$A$2</f>
        <v>#REF!</v>
      </c>
      <c r="J29" s="18" t="str">
        <f>SD4.2!J29*$A$2</f>
        <v>#REF!</v>
      </c>
      <c r="K29" s="18" t="str">
        <f>SD4.2!K29*$A$2</f>
        <v>#REF!</v>
      </c>
      <c r="L29" s="18" t="str">
        <f>SD4.2!L29*$A$2</f>
        <v>#REF!</v>
      </c>
      <c r="M29" s="18" t="str">
        <f>SD4.2!M29*$A$2</f>
        <v>#REF!</v>
      </c>
      <c r="N29" s="18" t="str">
        <f>SD4.2!N29*$A$2</f>
        <v>#REF!</v>
      </c>
      <c r="O29" s="18" t="str">
        <f>SD4.2!O29*$A$2</f>
        <v>#REF!</v>
      </c>
      <c r="P29" s="18" t="str">
        <f>SD4.2!P29*$A$2</f>
        <v>#REF!</v>
      </c>
      <c r="Q29" s="18" t="str">
        <f>SD4.2!Q29*$A$2</f>
        <v>#REF!</v>
      </c>
      <c r="R29" s="18" t="str">
        <f>SD4.2!R29*$A$2</f>
        <v>#REF!</v>
      </c>
      <c r="S29" s="18" t="str">
        <f>SD4.2!S29*$A$2</f>
        <v>#REF!</v>
      </c>
      <c r="T29" s="18" t="str">
        <f>SD4.2!T29*$A$2</f>
        <v>#REF!</v>
      </c>
      <c r="U29" s="18" t="str">
        <f>SD4.2!U29*$A$2</f>
        <v>#REF!</v>
      </c>
      <c r="V29" s="18" t="str">
        <f>SD4.2!V29*$A$2</f>
        <v>#REF!</v>
      </c>
      <c r="W29" s="18" t="str">
        <f>SD4.2!W29*$A$2</f>
        <v>#REF!</v>
      </c>
      <c r="X29" s="18" t="str">
        <f>SD4.2!X29*$A$2</f>
        <v>#REF!</v>
      </c>
      <c r="Y29" s="18" t="str">
        <f>SD4.2!Y29*$A$2</f>
        <v>#REF!</v>
      </c>
      <c r="Z29" s="18" t="str">
        <f>SD4.2!Z29*$A$2</f>
        <v>#REF!</v>
      </c>
      <c r="AA29" s="18" t="str">
        <f>SD4.2!AA29*$A$2</f>
        <v>#REF!</v>
      </c>
      <c r="AB29" s="18" t="str">
        <f>SD4.2!AB29*$A$2</f>
        <v>#REF!</v>
      </c>
      <c r="AC29" s="18" t="str">
        <f>SD4.2!AC29*$A$2</f>
        <v>#REF!</v>
      </c>
      <c r="AD29" s="18" t="str">
        <f>SD4.2!AD29*$A$2</f>
        <v>#REF!</v>
      </c>
      <c r="AE29" s="18" t="str">
        <f>SD4.2!AE29*$A$2</f>
        <v>#REF!</v>
      </c>
      <c r="AF29" s="18" t="str">
        <f>SD4.2!AF29*$A$2</f>
        <v>#REF!</v>
      </c>
      <c r="AG29" s="18" t="str">
        <f>SD4.2!AG29*$A$2</f>
        <v>#REF!</v>
      </c>
      <c r="AH29" s="18" t="str">
        <f>SD4.2!AH29*$A$2</f>
        <v>#REF!</v>
      </c>
      <c r="AI29" s="18" t="str">
        <f>SD4.2!AI29*$A$2</f>
        <v>#REF!</v>
      </c>
      <c r="AJ29" s="18" t="str">
        <f>SD4.2!AJ29*$A$2</f>
        <v>#REF!</v>
      </c>
      <c r="AK29" s="18" t="str">
        <f>SD4.2!AK29*$A$2</f>
        <v>#REF!</v>
      </c>
      <c r="AL29" s="18" t="str">
        <f>SD4.2!AL29*$A$2</f>
        <v>#REF!</v>
      </c>
      <c r="AM29" s="18" t="str">
        <f>SD4.2!AM29*$A$2</f>
        <v>#REF!</v>
      </c>
      <c r="AN29" s="18" t="str">
        <f>SD4.2!AN29*$A$2</f>
        <v>#REF!</v>
      </c>
      <c r="AO29" s="18" t="str">
        <f>SD4.2!AO29*$A$2</f>
        <v>#REF!</v>
      </c>
      <c r="AP29" s="18" t="str">
        <f>SD4.2!AP29*$A$2</f>
        <v>#REF!</v>
      </c>
      <c r="AQ29" s="18" t="str">
        <f>SD4.2!AQ29*$A$2</f>
        <v>#REF!</v>
      </c>
      <c r="AR29" s="18" t="str">
        <f>SD4.2!AR29*$A$2</f>
        <v>#REF!</v>
      </c>
    </row>
    <row r="30" ht="15.75" customHeight="1">
      <c r="A30" s="5" t="s">
        <v>92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</row>
    <row r="31" ht="15.75" customHeight="1">
      <c r="A31" s="5" t="s">
        <v>93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</row>
    <row r="32" ht="15.75" customHeight="1">
      <c r="A32" s="5" t="s">
        <v>94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</row>
    <row r="33" ht="15.75" customHeight="1">
      <c r="A33" s="5" t="s">
        <v>95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</row>
    <row r="34" ht="15.75" customHeight="1">
      <c r="A34" s="5" t="s">
        <v>96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</row>
    <row r="35" ht="15.75" customHeight="1">
      <c r="A35" s="5" t="s">
        <v>97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</row>
    <row r="36" ht="15.75" customHeight="1">
      <c r="A36" s="5" t="s">
        <v>98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</row>
    <row r="37" ht="15.75" customHeight="1">
      <c r="A37" s="5" t="s">
        <v>99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</row>
    <row r="38" ht="15.75" customHeight="1">
      <c r="A38" s="5" t="s">
        <v>100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</row>
    <row r="39" ht="15.75" customHeight="1">
      <c r="A39" s="5" t="s">
        <v>101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</row>
    <row r="40" ht="15.75" customHeight="1">
      <c r="A40" s="5" t="s">
        <v>103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</row>
    <row r="41" ht="15.75" customHeight="1">
      <c r="A41" s="5" t="s">
        <v>104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</row>
    <row r="42" ht="15.75" customHeight="1">
      <c r="A42" s="5" t="s">
        <v>105</v>
      </c>
      <c r="B42" s="18" t="str">
        <f>SD4.2!B42*$A$2</f>
        <v>#REF!</v>
      </c>
      <c r="C42" s="18" t="str">
        <f>SD4.2!C42*$A$2</f>
        <v>#REF!</v>
      </c>
      <c r="D42" s="18" t="str">
        <f>SD4.2!D42*$A$2</f>
        <v>#REF!</v>
      </c>
      <c r="E42" s="18" t="str">
        <f>SD4.2!E42*$A$2</f>
        <v>#REF!</v>
      </c>
      <c r="F42" s="18" t="str">
        <f>SD4.2!F42*$A$2</f>
        <v>#REF!</v>
      </c>
      <c r="G42" s="18" t="str">
        <f>SD4.2!G42*$A$2</f>
        <v>#REF!</v>
      </c>
      <c r="H42" s="18" t="str">
        <f>SD4.2!H42*$A$2</f>
        <v>#REF!</v>
      </c>
      <c r="I42" s="18" t="str">
        <f>SD4.2!I42*$A$2</f>
        <v>#REF!</v>
      </c>
      <c r="J42" s="18" t="str">
        <f>SD4.2!J42*$A$2</f>
        <v>#REF!</v>
      </c>
      <c r="K42" s="18" t="str">
        <f>SD4.2!K42*$A$2</f>
        <v>#REF!</v>
      </c>
      <c r="L42" s="18" t="str">
        <f>SD4.2!L42*$A$2</f>
        <v>#REF!</v>
      </c>
      <c r="M42" s="18" t="str">
        <f>SD4.2!M42*$A$2</f>
        <v>#REF!</v>
      </c>
      <c r="N42" s="18" t="str">
        <f>SD4.2!N42*$A$2</f>
        <v>#REF!</v>
      </c>
      <c r="O42" s="18" t="str">
        <f>SD4.2!O42*$A$2</f>
        <v>#REF!</v>
      </c>
      <c r="P42" s="18" t="str">
        <f>SD4.2!P42*$A$2</f>
        <v>#REF!</v>
      </c>
      <c r="Q42" s="18" t="str">
        <f>SD4.2!Q42*$A$2</f>
        <v>#REF!</v>
      </c>
      <c r="R42" s="18" t="str">
        <f>SD4.2!R42*$A$2</f>
        <v>#REF!</v>
      </c>
      <c r="S42" s="18" t="str">
        <f>SD4.2!S42*$A$2</f>
        <v>#REF!</v>
      </c>
      <c r="T42" s="18" t="str">
        <f>SD4.2!T42*$A$2</f>
        <v>#REF!</v>
      </c>
      <c r="U42" s="18" t="str">
        <f>SD4.2!U42*$A$2</f>
        <v>#REF!</v>
      </c>
      <c r="V42" s="18" t="str">
        <f>SD4.2!V42*$A$2</f>
        <v>#REF!</v>
      </c>
      <c r="W42" s="18" t="str">
        <f>SD4.2!W42*$A$2</f>
        <v>#REF!</v>
      </c>
      <c r="X42" s="18" t="str">
        <f>SD4.2!X42*$A$2</f>
        <v>#REF!</v>
      </c>
      <c r="Y42" s="18" t="str">
        <f>SD4.2!Y42*$A$2</f>
        <v>#REF!</v>
      </c>
      <c r="Z42" s="18" t="str">
        <f>SD4.2!Z42*$A$2</f>
        <v>#REF!</v>
      </c>
      <c r="AA42" s="18" t="str">
        <f>SD4.2!AA42*$A$2</f>
        <v>#REF!</v>
      </c>
      <c r="AB42" s="18" t="str">
        <f>SD4.2!AB42*$A$2</f>
        <v>#REF!</v>
      </c>
      <c r="AC42" s="18" t="str">
        <f>SD4.2!AC42*$A$2</f>
        <v>#REF!</v>
      </c>
      <c r="AD42" s="18" t="str">
        <f>SD4.2!AD42*$A$2</f>
        <v>#REF!</v>
      </c>
      <c r="AE42" s="18" t="str">
        <f>SD4.2!AE42*$A$2</f>
        <v>#REF!</v>
      </c>
      <c r="AF42" s="18" t="str">
        <f>SD4.2!AF42*$A$2</f>
        <v>#REF!</v>
      </c>
      <c r="AG42" s="18" t="str">
        <f>SD4.2!AG42*$A$2</f>
        <v>#REF!</v>
      </c>
      <c r="AH42" s="18" t="str">
        <f>SD4.2!AH42*$A$2</f>
        <v>#REF!</v>
      </c>
      <c r="AI42" s="18" t="str">
        <f>SD4.2!AI42*$A$2</f>
        <v>#REF!</v>
      </c>
      <c r="AJ42" s="18" t="str">
        <f>SD4.2!AJ42*$A$2</f>
        <v>#REF!</v>
      </c>
      <c r="AK42" s="18" t="str">
        <f>SD4.2!AK42*$A$2</f>
        <v>#REF!</v>
      </c>
      <c r="AL42" s="18" t="str">
        <f>SD4.2!AL42*$A$2</f>
        <v>#REF!</v>
      </c>
      <c r="AM42" s="18" t="str">
        <f>SD4.2!AM42*$A$2</f>
        <v>#REF!</v>
      </c>
      <c r="AN42" s="18" t="str">
        <f>SD4.2!AN42*$A$2</f>
        <v>#REF!</v>
      </c>
      <c r="AO42" s="18" t="str">
        <f>SD4.2!AO42*$A$2</f>
        <v>#REF!</v>
      </c>
      <c r="AP42" s="18" t="str">
        <f>SD4.2!AP42*$A$2</f>
        <v>#REF!</v>
      </c>
      <c r="AQ42" s="18" t="str">
        <f>SD4.2!AQ42*$A$2</f>
        <v>#REF!</v>
      </c>
      <c r="AR42" s="18" t="str">
        <f>SD4.2!AR42*$A$2</f>
        <v>#REF!</v>
      </c>
    </row>
    <row r="43" ht="15.75" customHeight="1">
      <c r="A43" s="5" t="s">
        <v>106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</row>
    <row r="44" ht="15.75" customHeight="1">
      <c r="A44" s="5" t="s">
        <v>107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</row>
    <row r="45" ht="15.75" customHeight="1">
      <c r="A45" s="5" t="s">
        <v>108</v>
      </c>
      <c r="B45" s="18" t="str">
        <f>SD4.2!B45*$A$2</f>
        <v>#REF!</v>
      </c>
      <c r="C45" s="18" t="str">
        <f>SD4.2!C45*$A$2</f>
        <v>#REF!</v>
      </c>
      <c r="D45" s="18" t="str">
        <f>SD4.2!D45*$A$2</f>
        <v>#REF!</v>
      </c>
      <c r="E45" s="18" t="str">
        <f>SD4.2!E45*$A$2</f>
        <v>#REF!</v>
      </c>
      <c r="F45" s="18" t="str">
        <f>SD4.2!F45*$A$2</f>
        <v>#REF!</v>
      </c>
      <c r="G45" s="18" t="str">
        <f>SD4.2!G45*$A$2</f>
        <v>#REF!</v>
      </c>
      <c r="H45" s="18" t="str">
        <f>SD4.2!H45*$A$2</f>
        <v>#REF!</v>
      </c>
      <c r="I45" s="18" t="str">
        <f>SD4.2!I45*$A$2</f>
        <v>#REF!</v>
      </c>
      <c r="J45" s="18" t="str">
        <f>SD4.2!J45*$A$2</f>
        <v>#REF!</v>
      </c>
      <c r="K45" s="18" t="str">
        <f>SD4.2!K45*$A$2</f>
        <v>#REF!</v>
      </c>
      <c r="L45" s="18" t="str">
        <f>SD4.2!L45*$A$2</f>
        <v>#REF!</v>
      </c>
      <c r="M45" s="18" t="str">
        <f>SD4.2!M45*$A$2</f>
        <v>#REF!</v>
      </c>
      <c r="N45" s="18" t="str">
        <f>SD4.2!N45*$A$2</f>
        <v>#REF!</v>
      </c>
      <c r="O45" s="18" t="str">
        <f>SD4.2!O45*$A$2</f>
        <v>#REF!</v>
      </c>
      <c r="P45" s="18" t="str">
        <f>SD4.2!P45*$A$2</f>
        <v>#REF!</v>
      </c>
      <c r="Q45" s="18" t="str">
        <f>SD4.2!Q45*$A$2</f>
        <v>#REF!</v>
      </c>
      <c r="R45" s="18" t="str">
        <f>SD4.2!R45*$A$2</f>
        <v>#REF!</v>
      </c>
      <c r="S45" s="18" t="str">
        <f>SD4.2!S45*$A$2</f>
        <v>#REF!</v>
      </c>
      <c r="T45" s="18" t="str">
        <f>SD4.2!T45*$A$2</f>
        <v>#REF!</v>
      </c>
      <c r="U45" s="18" t="str">
        <f>SD4.2!U45*$A$2</f>
        <v>#REF!</v>
      </c>
      <c r="V45" s="18" t="str">
        <f>SD4.2!V45*$A$2</f>
        <v>#REF!</v>
      </c>
      <c r="W45" s="18" t="str">
        <f>SD4.2!W45*$A$2</f>
        <v>#REF!</v>
      </c>
      <c r="X45" s="18" t="str">
        <f>SD4.2!X45*$A$2</f>
        <v>#REF!</v>
      </c>
      <c r="Y45" s="18" t="str">
        <f>SD4.2!Y45*$A$2</f>
        <v>#REF!</v>
      </c>
      <c r="Z45" s="18" t="str">
        <f>SD4.2!Z45*$A$2</f>
        <v>#REF!</v>
      </c>
      <c r="AA45" s="18" t="str">
        <f>SD4.2!AA45*$A$2</f>
        <v>#REF!</v>
      </c>
      <c r="AB45" s="18" t="str">
        <f>SD4.2!AB45*$A$2</f>
        <v>#REF!</v>
      </c>
      <c r="AC45" s="18" t="str">
        <f>SD4.2!AC45*$A$2</f>
        <v>#REF!</v>
      </c>
      <c r="AD45" s="18" t="str">
        <f>SD4.2!AD45*$A$2</f>
        <v>#REF!</v>
      </c>
      <c r="AE45" s="18" t="str">
        <f>SD4.2!AE45*$A$2</f>
        <v>#REF!</v>
      </c>
      <c r="AF45" s="18" t="str">
        <f>SD4.2!AF45*$A$2</f>
        <v>#REF!</v>
      </c>
      <c r="AG45" s="18" t="str">
        <f>SD4.2!AG45*$A$2</f>
        <v>#REF!</v>
      </c>
      <c r="AH45" s="18" t="str">
        <f>SD4.2!AH45*$A$2</f>
        <v>#REF!</v>
      </c>
      <c r="AI45" s="18" t="str">
        <f>SD4.2!AI45*$A$2</f>
        <v>#REF!</v>
      </c>
      <c r="AJ45" s="18" t="str">
        <f>SD4.2!AJ45*$A$2</f>
        <v>#REF!</v>
      </c>
      <c r="AK45" s="18" t="str">
        <f>SD4.2!AK45*$A$2</f>
        <v>#REF!</v>
      </c>
      <c r="AL45" s="18" t="str">
        <f>SD4.2!AL45*$A$2</f>
        <v>#REF!</v>
      </c>
      <c r="AM45" s="18" t="str">
        <f>SD4.2!AM45*$A$2</f>
        <v>#REF!</v>
      </c>
      <c r="AN45" s="18" t="str">
        <f>SD4.2!AN45*$A$2</f>
        <v>#REF!</v>
      </c>
      <c r="AO45" s="18" t="str">
        <f>SD4.2!AO45*$A$2</f>
        <v>#REF!</v>
      </c>
      <c r="AP45" s="18" t="str">
        <f>SD4.2!AP45*$A$2</f>
        <v>#REF!</v>
      </c>
      <c r="AQ45" s="18" t="str">
        <f>SD4.2!AQ45*$A$2</f>
        <v>#REF!</v>
      </c>
      <c r="AR45" s="18" t="str">
        <f>SD4.2!AR45*$A$2</f>
        <v>#REF!</v>
      </c>
    </row>
    <row r="46" ht="15.75" customHeight="1">
      <c r="A46" s="5" t="s">
        <v>109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</row>
    <row r="47" ht="15.75" customHeight="1">
      <c r="A47" s="5" t="s">
        <v>110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</row>
    <row r="48" ht="15.75" customHeight="1">
      <c r="A48" s="5" t="s">
        <v>111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</row>
    <row r="49" ht="15.75" customHeight="1">
      <c r="A49" s="5" t="s">
        <v>112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</row>
    <row r="50" ht="15.75" customHeight="1">
      <c r="A50" s="5" t="s">
        <v>113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</row>
    <row r="51" ht="15.75" customHeight="1">
      <c r="A51" s="5" t="s">
        <v>114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</row>
    <row r="52" ht="15.75" customHeight="1">
      <c r="A52" s="5" t="s">
        <v>115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</row>
    <row r="53" ht="15.75" customHeight="1">
      <c r="A53" s="5" t="s">
        <v>116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</row>
    <row r="54" ht="15.75" customHeight="1">
      <c r="A54" s="5" t="s">
        <v>117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</row>
    <row r="55" ht="15.75" customHeight="1">
      <c r="A55" s="5" t="s">
        <v>118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</row>
    <row r="56" ht="15.75" customHeight="1">
      <c r="A56" s="5" t="s">
        <v>119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</row>
    <row r="57" ht="15.75" customHeight="1">
      <c r="A57" s="5" t="s">
        <v>120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</row>
    <row r="58" ht="15.75" customHeight="1">
      <c r="A58" s="23"/>
      <c r="B58" s="34"/>
      <c r="C58" s="34"/>
      <c r="D58" s="34"/>
      <c r="E58" s="34"/>
      <c r="F58" s="34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</row>
    <row r="59" ht="15.75" customHeight="1">
      <c r="A59" s="23"/>
      <c r="B59" s="34"/>
      <c r="C59" s="34"/>
      <c r="D59" s="34"/>
      <c r="E59" s="34"/>
      <c r="F59" s="34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</row>
    <row r="61" ht="15.75" customHeight="1">
      <c r="A61" s="35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</row>
    <row r="62" ht="15.75" customHeight="1">
      <c r="A62" s="35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</row>
    <row r="63" ht="15.75" customHeight="1">
      <c r="A63" s="35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</row>
    <row r="64" ht="15.75" customHeight="1">
      <c r="A64" s="35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</row>
    <row r="65" ht="15.75" customHeight="1">
      <c r="A65" s="35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2" width="10.78"/>
    <col customWidth="1" min="53" max="59" width="10.56"/>
  </cols>
  <sheetData>
    <row r="1">
      <c r="A1" s="5" t="s">
        <v>217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</row>
    <row r="2">
      <c r="A2" s="5" t="s">
        <v>218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</row>
    <row r="3">
      <c r="A3" s="6" t="s">
        <v>186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</row>
    <row r="4" ht="27.75" customHeight="1">
      <c r="A4" s="5"/>
      <c r="B4" s="5"/>
      <c r="C4" s="5"/>
      <c r="D4" s="5"/>
      <c r="E4" s="5"/>
      <c r="F4" s="5"/>
      <c r="G4" s="5"/>
      <c r="H4" s="36"/>
      <c r="I4" s="5"/>
      <c r="J4" s="5"/>
      <c r="K4" s="5"/>
      <c r="L4" s="5" t="s">
        <v>219</v>
      </c>
      <c r="M4" s="27">
        <v>1.013125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</row>
    <row r="5">
      <c r="A5" s="7" t="s">
        <v>126</v>
      </c>
      <c r="B5" s="7">
        <v>2010.0</v>
      </c>
      <c r="C5" s="7">
        <v>2011.0</v>
      </c>
      <c r="D5" s="7">
        <v>2012.0</v>
      </c>
      <c r="E5" s="7">
        <v>2013.0</v>
      </c>
      <c r="F5" s="7">
        <v>2014.0</v>
      </c>
      <c r="G5" s="7">
        <v>2015.0</v>
      </c>
      <c r="H5" s="7">
        <v>2016.0</v>
      </c>
      <c r="I5" s="7">
        <v>2017.0</v>
      </c>
      <c r="J5" s="7">
        <v>2018.0</v>
      </c>
      <c r="K5" s="7">
        <v>2019.0</v>
      </c>
      <c r="L5" s="7">
        <v>2020.0</v>
      </c>
      <c r="M5" s="7">
        <v>2021.0</v>
      </c>
      <c r="N5" s="7">
        <v>2022.0</v>
      </c>
      <c r="O5" s="7">
        <v>2023.0</v>
      </c>
      <c r="P5" s="7">
        <v>2025.0</v>
      </c>
      <c r="Q5" s="7">
        <v>2024.0</v>
      </c>
      <c r="R5" s="7">
        <v>2026.0</v>
      </c>
      <c r="S5" s="7">
        <v>2027.0</v>
      </c>
      <c r="T5" s="7">
        <v>2028.0</v>
      </c>
      <c r="U5" s="7">
        <v>2029.0</v>
      </c>
      <c r="V5" s="7">
        <v>2030.0</v>
      </c>
      <c r="W5" s="7">
        <v>2031.0</v>
      </c>
      <c r="X5" s="7">
        <v>2032.0</v>
      </c>
      <c r="Y5" s="7">
        <v>2033.0</v>
      </c>
      <c r="Z5" s="7">
        <v>2034.0</v>
      </c>
      <c r="AA5" s="7">
        <v>2035.0</v>
      </c>
      <c r="AB5" s="7">
        <v>2036.0</v>
      </c>
      <c r="AC5" s="7">
        <v>2037.0</v>
      </c>
      <c r="AD5" s="7">
        <v>2038.0</v>
      </c>
      <c r="AE5" s="7">
        <v>2039.0</v>
      </c>
      <c r="AF5" s="7">
        <v>2040.0</v>
      </c>
      <c r="AG5" s="7">
        <v>2041.0</v>
      </c>
      <c r="AH5" s="7">
        <v>2042.0</v>
      </c>
      <c r="AI5" s="7">
        <v>2043.0</v>
      </c>
      <c r="AJ5" s="7">
        <v>2044.0</v>
      </c>
      <c r="AK5" s="7">
        <v>2045.0</v>
      </c>
      <c r="AL5" s="7">
        <v>2046.0</v>
      </c>
      <c r="AM5" s="7">
        <v>2047.0</v>
      </c>
      <c r="AN5" s="7">
        <v>2048.0</v>
      </c>
      <c r="AO5" s="7">
        <v>2049.0</v>
      </c>
      <c r="AP5" s="7">
        <v>2050.0</v>
      </c>
      <c r="AQ5" s="7">
        <v>2051.0</v>
      </c>
      <c r="AR5" s="7">
        <v>2052.0</v>
      </c>
      <c r="AS5" s="7">
        <v>2053.0</v>
      </c>
      <c r="AT5" s="7">
        <v>2054.0</v>
      </c>
      <c r="AU5" s="7">
        <v>2055.0</v>
      </c>
      <c r="AV5" s="7">
        <v>2056.0</v>
      </c>
      <c r="AW5" s="7">
        <v>2057.0</v>
      </c>
      <c r="AX5" s="7">
        <v>2058.0</v>
      </c>
      <c r="AY5" s="7">
        <v>2059.0</v>
      </c>
      <c r="AZ5" s="7">
        <v>2060.0</v>
      </c>
      <c r="BA5" s="5"/>
      <c r="BB5" s="5"/>
      <c r="BC5" s="5"/>
      <c r="BD5" s="5"/>
      <c r="BE5" s="5"/>
      <c r="BF5" s="5"/>
      <c r="BG5" s="5"/>
    </row>
    <row r="6">
      <c r="A6" s="5" t="s">
        <v>187</v>
      </c>
      <c r="B6" s="18">
        <v>83598.58218874612</v>
      </c>
      <c r="C6" s="18">
        <v>129136.0212671688</v>
      </c>
      <c r="D6" s="18">
        <v>125058.04164820559</v>
      </c>
      <c r="E6" s="18">
        <v>114523.26096588392</v>
      </c>
      <c r="F6" s="18">
        <v>178751.4399645547</v>
      </c>
      <c r="G6" s="18">
        <v>174673.4603455915</v>
      </c>
      <c r="H6" s="18">
        <v>160060.70004430664</v>
      </c>
      <c r="I6" s="18">
        <v>176032.7868852459</v>
      </c>
      <c r="J6" s="18">
        <v>183848.91448825874</v>
      </c>
      <c r="K6" s="18">
        <v>142389.4550287993</v>
      </c>
      <c r="L6" s="18">
        <v>122679.22020381037</v>
      </c>
      <c r="M6" s="18">
        <f t="shared" ref="M6:AZ6" si="1">L6*$M$4</f>
        <v>124289.385</v>
      </c>
      <c r="N6" s="18">
        <f t="shared" si="1"/>
        <v>125920.6831</v>
      </c>
      <c r="O6" s="18">
        <f t="shared" si="1"/>
        <v>127573.3921</v>
      </c>
      <c r="P6" s="18">
        <f t="shared" si="1"/>
        <v>129247.7929</v>
      </c>
      <c r="Q6" s="18">
        <f t="shared" si="1"/>
        <v>130944.1702</v>
      </c>
      <c r="R6" s="18">
        <f t="shared" si="1"/>
        <v>132662.8124</v>
      </c>
      <c r="S6" s="18">
        <f t="shared" si="1"/>
        <v>134404.0118</v>
      </c>
      <c r="T6" s="18">
        <f t="shared" si="1"/>
        <v>136168.0645</v>
      </c>
      <c r="U6" s="18">
        <f t="shared" si="1"/>
        <v>137955.2703</v>
      </c>
      <c r="V6" s="18">
        <f t="shared" si="1"/>
        <v>139765.9332</v>
      </c>
      <c r="W6" s="18">
        <f t="shared" si="1"/>
        <v>141600.3611</v>
      </c>
      <c r="X6" s="18">
        <f t="shared" si="1"/>
        <v>143458.8658</v>
      </c>
      <c r="Y6" s="18">
        <f t="shared" si="1"/>
        <v>145341.7635</v>
      </c>
      <c r="Z6" s="18">
        <f t="shared" si="1"/>
        <v>147249.3741</v>
      </c>
      <c r="AA6" s="18">
        <f t="shared" si="1"/>
        <v>149182.0221</v>
      </c>
      <c r="AB6" s="18">
        <f t="shared" si="1"/>
        <v>151140.0362</v>
      </c>
      <c r="AC6" s="18">
        <f t="shared" si="1"/>
        <v>153123.7492</v>
      </c>
      <c r="AD6" s="18">
        <f t="shared" si="1"/>
        <v>155133.4984</v>
      </c>
      <c r="AE6" s="18">
        <f t="shared" si="1"/>
        <v>157169.6255</v>
      </c>
      <c r="AF6" s="18">
        <f t="shared" si="1"/>
        <v>159232.4769</v>
      </c>
      <c r="AG6" s="18">
        <f t="shared" si="1"/>
        <v>161322.4031</v>
      </c>
      <c r="AH6" s="18">
        <f t="shared" si="1"/>
        <v>163439.7597</v>
      </c>
      <c r="AI6" s="18">
        <f t="shared" si="1"/>
        <v>165584.9065</v>
      </c>
      <c r="AJ6" s="18">
        <f t="shared" si="1"/>
        <v>167758.2084</v>
      </c>
      <c r="AK6" s="18">
        <f t="shared" si="1"/>
        <v>169960.0349</v>
      </c>
      <c r="AL6" s="18">
        <f t="shared" si="1"/>
        <v>172190.7604</v>
      </c>
      <c r="AM6" s="18">
        <f t="shared" si="1"/>
        <v>174450.7641</v>
      </c>
      <c r="AN6" s="18">
        <f t="shared" si="1"/>
        <v>176740.4304</v>
      </c>
      <c r="AO6" s="18">
        <f t="shared" si="1"/>
        <v>179060.1485</v>
      </c>
      <c r="AP6" s="18">
        <f t="shared" si="1"/>
        <v>181410.313</v>
      </c>
      <c r="AQ6" s="18">
        <f t="shared" si="1"/>
        <v>183791.3233</v>
      </c>
      <c r="AR6" s="18">
        <f t="shared" si="1"/>
        <v>186203.5844</v>
      </c>
      <c r="AS6" s="18">
        <f t="shared" si="1"/>
        <v>188647.5065</v>
      </c>
      <c r="AT6" s="18">
        <f t="shared" si="1"/>
        <v>191123.505</v>
      </c>
      <c r="AU6" s="18">
        <f t="shared" si="1"/>
        <v>193632.001</v>
      </c>
      <c r="AV6" s="18">
        <f t="shared" si="1"/>
        <v>196173.421</v>
      </c>
      <c r="AW6" s="18">
        <f t="shared" si="1"/>
        <v>198748.1972</v>
      </c>
      <c r="AX6" s="18">
        <f t="shared" si="1"/>
        <v>201356.7673</v>
      </c>
      <c r="AY6" s="18">
        <f t="shared" si="1"/>
        <v>203999.5748</v>
      </c>
      <c r="AZ6" s="18">
        <f t="shared" si="1"/>
        <v>206677.0693</v>
      </c>
      <c r="BA6" s="5"/>
      <c r="BB6" s="5"/>
      <c r="BC6" s="5"/>
      <c r="BD6" s="5"/>
      <c r="BE6" s="5"/>
      <c r="BF6" s="5"/>
      <c r="BG6" s="5"/>
    </row>
    <row r="7">
      <c r="A7" s="5" t="s">
        <v>61</v>
      </c>
      <c r="B7" s="18">
        <v>27866.194062915372</v>
      </c>
      <c r="C7" s="18">
        <v>43045.3404223896</v>
      </c>
      <c r="D7" s="18">
        <v>41686.0138827352</v>
      </c>
      <c r="E7" s="18">
        <v>38174.420321961305</v>
      </c>
      <c r="F7" s="18">
        <v>59583.81332151824</v>
      </c>
      <c r="G7" s="18">
        <v>58224.48678186384</v>
      </c>
      <c r="H7" s="18">
        <v>53353.56668143554</v>
      </c>
      <c r="I7" s="18">
        <v>58677.5956284153</v>
      </c>
      <c r="J7" s="18">
        <v>61282.97149608625</v>
      </c>
      <c r="K7" s="18">
        <v>47463.15167626643</v>
      </c>
      <c r="L7" s="18">
        <v>40893.07340127012</v>
      </c>
      <c r="M7" s="18">
        <f t="shared" ref="M7:AZ7" si="2">M$6/3</f>
        <v>41429.79499</v>
      </c>
      <c r="N7" s="18">
        <f t="shared" si="2"/>
        <v>41973.56105</v>
      </c>
      <c r="O7" s="18">
        <f t="shared" si="2"/>
        <v>42524.46404</v>
      </c>
      <c r="P7" s="18">
        <f t="shared" si="2"/>
        <v>43082.59763</v>
      </c>
      <c r="Q7" s="18">
        <f t="shared" si="2"/>
        <v>43648.05672</v>
      </c>
      <c r="R7" s="18">
        <f t="shared" si="2"/>
        <v>44220.93747</v>
      </c>
      <c r="S7" s="18">
        <f t="shared" si="2"/>
        <v>44801.33727</v>
      </c>
      <c r="T7" s="18">
        <f t="shared" si="2"/>
        <v>45389.35482</v>
      </c>
      <c r="U7" s="18">
        <f t="shared" si="2"/>
        <v>45985.0901</v>
      </c>
      <c r="V7" s="18">
        <f t="shared" si="2"/>
        <v>46588.64441</v>
      </c>
      <c r="W7" s="18">
        <f t="shared" si="2"/>
        <v>47200.12037</v>
      </c>
      <c r="X7" s="18">
        <f t="shared" si="2"/>
        <v>47819.62195</v>
      </c>
      <c r="Y7" s="18">
        <f t="shared" si="2"/>
        <v>48447.25449</v>
      </c>
      <c r="Z7" s="18">
        <f t="shared" si="2"/>
        <v>49083.1247</v>
      </c>
      <c r="AA7" s="18">
        <f t="shared" si="2"/>
        <v>49727.34071</v>
      </c>
      <c r="AB7" s="18">
        <f t="shared" si="2"/>
        <v>50380.01206</v>
      </c>
      <c r="AC7" s="18">
        <f t="shared" si="2"/>
        <v>51041.24972</v>
      </c>
      <c r="AD7" s="18">
        <f t="shared" si="2"/>
        <v>51711.16612</v>
      </c>
      <c r="AE7" s="18">
        <f t="shared" si="2"/>
        <v>52389.87518</v>
      </c>
      <c r="AF7" s="18">
        <f t="shared" si="2"/>
        <v>53077.49229</v>
      </c>
      <c r="AG7" s="18">
        <f t="shared" si="2"/>
        <v>53774.13438</v>
      </c>
      <c r="AH7" s="18">
        <f t="shared" si="2"/>
        <v>54479.91989</v>
      </c>
      <c r="AI7" s="18">
        <f t="shared" si="2"/>
        <v>55194.96884</v>
      </c>
      <c r="AJ7" s="18">
        <f t="shared" si="2"/>
        <v>55919.4028</v>
      </c>
      <c r="AK7" s="18">
        <f t="shared" si="2"/>
        <v>56653.34497</v>
      </c>
      <c r="AL7" s="18">
        <f t="shared" si="2"/>
        <v>57396.92012</v>
      </c>
      <c r="AM7" s="18">
        <f t="shared" si="2"/>
        <v>58150.2547</v>
      </c>
      <c r="AN7" s="18">
        <f t="shared" si="2"/>
        <v>58913.47679</v>
      </c>
      <c r="AO7" s="18">
        <f t="shared" si="2"/>
        <v>59686.71617</v>
      </c>
      <c r="AP7" s="18">
        <f t="shared" si="2"/>
        <v>60470.10432</v>
      </c>
      <c r="AQ7" s="18">
        <f t="shared" si="2"/>
        <v>61263.77444</v>
      </c>
      <c r="AR7" s="18">
        <f t="shared" si="2"/>
        <v>62067.86148</v>
      </c>
      <c r="AS7" s="18">
        <f t="shared" si="2"/>
        <v>62882.50216</v>
      </c>
      <c r="AT7" s="18">
        <f t="shared" si="2"/>
        <v>63707.835</v>
      </c>
      <c r="AU7" s="18">
        <f t="shared" si="2"/>
        <v>64544.00034</v>
      </c>
      <c r="AV7" s="18">
        <f t="shared" si="2"/>
        <v>65391.14034</v>
      </c>
      <c r="AW7" s="18">
        <f t="shared" si="2"/>
        <v>66249.39906</v>
      </c>
      <c r="AX7" s="18">
        <f t="shared" si="2"/>
        <v>67118.92242</v>
      </c>
      <c r="AY7" s="18">
        <f t="shared" si="2"/>
        <v>67999.85828</v>
      </c>
      <c r="AZ7" s="18">
        <f t="shared" si="2"/>
        <v>68892.35642</v>
      </c>
      <c r="BA7" s="5"/>
      <c r="BB7" s="5"/>
      <c r="BC7" s="5"/>
      <c r="BD7" s="5"/>
      <c r="BE7" s="5"/>
      <c r="BF7" s="5"/>
      <c r="BG7" s="5"/>
    </row>
    <row r="8">
      <c r="A8" s="5" t="s">
        <v>131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5"/>
      <c r="BB8" s="5"/>
      <c r="BC8" s="5"/>
      <c r="BD8" s="5"/>
      <c r="BE8" s="5"/>
      <c r="BF8" s="5"/>
      <c r="BG8" s="5"/>
    </row>
    <row r="9">
      <c r="A9" s="5" t="s">
        <v>67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5"/>
      <c r="BB9" s="5"/>
      <c r="BC9" s="5"/>
      <c r="BD9" s="5"/>
      <c r="BE9" s="5"/>
      <c r="BF9" s="5"/>
      <c r="BG9" s="5"/>
    </row>
    <row r="10">
      <c r="A10" s="5" t="s">
        <v>134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5"/>
      <c r="BB10" s="5"/>
      <c r="BC10" s="5"/>
      <c r="BD10" s="5"/>
      <c r="BE10" s="5"/>
      <c r="BF10" s="5"/>
      <c r="BG10" s="5"/>
    </row>
    <row r="11">
      <c r="A11" s="5" t="s">
        <v>71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5"/>
      <c r="BB11" s="5"/>
      <c r="BC11" s="5"/>
      <c r="BD11" s="5"/>
      <c r="BE11" s="5"/>
      <c r="BF11" s="5"/>
      <c r="BG11" s="5"/>
    </row>
    <row r="12">
      <c r="A12" s="5" t="s">
        <v>72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5"/>
      <c r="BB12" s="5"/>
      <c r="BC12" s="5"/>
      <c r="BD12" s="5"/>
      <c r="BE12" s="5"/>
      <c r="BF12" s="5"/>
      <c r="BG12" s="5"/>
    </row>
    <row r="13">
      <c r="A13" s="5" t="s">
        <v>73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5"/>
      <c r="BB13" s="5"/>
      <c r="BC13" s="5"/>
      <c r="BD13" s="5"/>
      <c r="BE13" s="5"/>
      <c r="BF13" s="5"/>
      <c r="BG13" s="5"/>
    </row>
    <row r="14">
      <c r="A14" s="5" t="s">
        <v>75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5"/>
      <c r="BB14" s="5"/>
      <c r="BC14" s="5"/>
      <c r="BD14" s="5"/>
      <c r="BE14" s="5"/>
      <c r="BF14" s="5"/>
      <c r="BG14" s="5"/>
    </row>
    <row r="15">
      <c r="A15" s="5" t="s">
        <v>145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5"/>
      <c r="BB15" s="5"/>
      <c r="BC15" s="5"/>
      <c r="BD15" s="5"/>
      <c r="BE15" s="5"/>
      <c r="BF15" s="5"/>
      <c r="BG15" s="5"/>
    </row>
    <row r="16">
      <c r="A16" s="5" t="s">
        <v>76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5"/>
      <c r="BB16" s="5"/>
      <c r="BC16" s="5"/>
      <c r="BD16" s="5"/>
      <c r="BE16" s="5"/>
      <c r="BF16" s="5"/>
      <c r="BG16" s="5"/>
    </row>
    <row r="17">
      <c r="A17" s="5" t="s">
        <v>77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5"/>
      <c r="BB17" s="5"/>
      <c r="BC17" s="5"/>
      <c r="BD17" s="5"/>
      <c r="BE17" s="5"/>
      <c r="BF17" s="5"/>
      <c r="BG17" s="5"/>
    </row>
    <row r="18">
      <c r="A18" s="5" t="s">
        <v>148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5"/>
      <c r="BB18" s="5"/>
      <c r="BC18" s="5"/>
      <c r="BD18" s="5"/>
      <c r="BE18" s="5"/>
      <c r="BF18" s="5"/>
      <c r="BG18" s="5"/>
    </row>
    <row r="19">
      <c r="A19" s="5" t="s">
        <v>79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5"/>
      <c r="BB19" s="5"/>
      <c r="BC19" s="5"/>
      <c r="BD19" s="5"/>
      <c r="BE19" s="5"/>
      <c r="BF19" s="5"/>
      <c r="BG19" s="5"/>
    </row>
    <row r="20">
      <c r="A20" s="5" t="s">
        <v>80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5"/>
      <c r="BB20" s="5"/>
      <c r="BC20" s="5"/>
      <c r="BD20" s="5"/>
      <c r="BE20" s="5"/>
      <c r="BF20" s="5"/>
      <c r="BG20" s="5"/>
    </row>
    <row r="21" ht="15.75" customHeight="1">
      <c r="A21" s="5" t="s">
        <v>81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5"/>
      <c r="BB21" s="5"/>
      <c r="BC21" s="5"/>
      <c r="BD21" s="5"/>
      <c r="BE21" s="5"/>
      <c r="BF21" s="5"/>
      <c r="BG21" s="5"/>
    </row>
    <row r="22" ht="15.75" customHeight="1">
      <c r="A22" s="5" t="s">
        <v>82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5"/>
      <c r="BB22" s="5"/>
      <c r="BC22" s="5"/>
      <c r="BD22" s="5"/>
      <c r="BE22" s="5"/>
      <c r="BF22" s="5"/>
      <c r="BG22" s="5"/>
    </row>
    <row r="23" ht="15.75" customHeight="1">
      <c r="A23" s="5" t="s">
        <v>84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5"/>
      <c r="BB23" s="5"/>
      <c r="BC23" s="5"/>
      <c r="BD23" s="5"/>
      <c r="BE23" s="5"/>
      <c r="BF23" s="5"/>
      <c r="BG23" s="5"/>
    </row>
    <row r="24" ht="15.75" customHeight="1">
      <c r="A24" s="5" t="s">
        <v>85</v>
      </c>
      <c r="B24" s="18">
        <v>13933.097031457686</v>
      </c>
      <c r="C24" s="18">
        <v>21522.6702111948</v>
      </c>
      <c r="D24" s="18">
        <v>20843.0069413676</v>
      </c>
      <c r="E24" s="18">
        <v>19087.210160980652</v>
      </c>
      <c r="F24" s="18">
        <v>29791.90666075912</v>
      </c>
      <c r="G24" s="18">
        <v>29112.24339093192</v>
      </c>
      <c r="H24" s="18">
        <v>26676.78334071777</v>
      </c>
      <c r="I24" s="18">
        <v>29338.79781420765</v>
      </c>
      <c r="J24" s="18">
        <v>30641.485748043124</v>
      </c>
      <c r="K24" s="18">
        <v>23731.575838133216</v>
      </c>
      <c r="L24" s="18">
        <v>20446.53670063506</v>
      </c>
      <c r="M24" s="18">
        <f t="shared" ref="M24:AZ24" si="3">M$6/6</f>
        <v>20714.89749</v>
      </c>
      <c r="N24" s="18">
        <f t="shared" si="3"/>
        <v>20986.78052</v>
      </c>
      <c r="O24" s="18">
        <f t="shared" si="3"/>
        <v>21262.23202</v>
      </c>
      <c r="P24" s="18">
        <f t="shared" si="3"/>
        <v>21541.29881</v>
      </c>
      <c r="Q24" s="18">
        <f t="shared" si="3"/>
        <v>21824.02836</v>
      </c>
      <c r="R24" s="18">
        <f t="shared" si="3"/>
        <v>22110.46873</v>
      </c>
      <c r="S24" s="18">
        <f t="shared" si="3"/>
        <v>22400.66864</v>
      </c>
      <c r="T24" s="18">
        <f t="shared" si="3"/>
        <v>22694.67741</v>
      </c>
      <c r="U24" s="18">
        <f t="shared" si="3"/>
        <v>22992.54505</v>
      </c>
      <c r="V24" s="18">
        <f t="shared" si="3"/>
        <v>23294.32221</v>
      </c>
      <c r="W24" s="18">
        <f t="shared" si="3"/>
        <v>23600.06019</v>
      </c>
      <c r="X24" s="18">
        <f t="shared" si="3"/>
        <v>23909.81097</v>
      </c>
      <c r="Y24" s="18">
        <f t="shared" si="3"/>
        <v>24223.62724</v>
      </c>
      <c r="Z24" s="18">
        <f t="shared" si="3"/>
        <v>24541.56235</v>
      </c>
      <c r="AA24" s="18">
        <f t="shared" si="3"/>
        <v>24863.67036</v>
      </c>
      <c r="AB24" s="18">
        <f t="shared" si="3"/>
        <v>25190.00603</v>
      </c>
      <c r="AC24" s="18">
        <f t="shared" si="3"/>
        <v>25520.62486</v>
      </c>
      <c r="AD24" s="18">
        <f t="shared" si="3"/>
        <v>25855.58306</v>
      </c>
      <c r="AE24" s="18">
        <f t="shared" si="3"/>
        <v>26194.93759</v>
      </c>
      <c r="AF24" s="18">
        <f t="shared" si="3"/>
        <v>26538.74614</v>
      </c>
      <c r="AG24" s="18">
        <f t="shared" si="3"/>
        <v>26887.06719</v>
      </c>
      <c r="AH24" s="18">
        <f t="shared" si="3"/>
        <v>27239.95994</v>
      </c>
      <c r="AI24" s="18">
        <f t="shared" si="3"/>
        <v>27597.48442</v>
      </c>
      <c r="AJ24" s="18">
        <f t="shared" si="3"/>
        <v>27959.7014</v>
      </c>
      <c r="AK24" s="18">
        <f t="shared" si="3"/>
        <v>28326.67248</v>
      </c>
      <c r="AL24" s="18">
        <f t="shared" si="3"/>
        <v>28698.46006</v>
      </c>
      <c r="AM24" s="18">
        <f t="shared" si="3"/>
        <v>29075.12735</v>
      </c>
      <c r="AN24" s="18">
        <f t="shared" si="3"/>
        <v>29456.73839</v>
      </c>
      <c r="AO24" s="18">
        <f t="shared" si="3"/>
        <v>29843.35809</v>
      </c>
      <c r="AP24" s="18">
        <f t="shared" si="3"/>
        <v>30235.05216</v>
      </c>
      <c r="AQ24" s="18">
        <f t="shared" si="3"/>
        <v>30631.88722</v>
      </c>
      <c r="AR24" s="18">
        <f t="shared" si="3"/>
        <v>31033.93074</v>
      </c>
      <c r="AS24" s="18">
        <f t="shared" si="3"/>
        <v>31441.25108</v>
      </c>
      <c r="AT24" s="18">
        <f t="shared" si="3"/>
        <v>31853.9175</v>
      </c>
      <c r="AU24" s="18">
        <f t="shared" si="3"/>
        <v>32272.00017</v>
      </c>
      <c r="AV24" s="18">
        <f t="shared" si="3"/>
        <v>32695.57017</v>
      </c>
      <c r="AW24" s="18">
        <f t="shared" si="3"/>
        <v>33124.69953</v>
      </c>
      <c r="AX24" s="18">
        <f t="shared" si="3"/>
        <v>33559.46121</v>
      </c>
      <c r="AY24" s="18">
        <f t="shared" si="3"/>
        <v>33999.92914</v>
      </c>
      <c r="AZ24" s="18">
        <f t="shared" si="3"/>
        <v>34446.17821</v>
      </c>
      <c r="BA24" s="5"/>
      <c r="BB24" s="5"/>
      <c r="BC24" s="5"/>
      <c r="BD24" s="5"/>
      <c r="BE24" s="5"/>
      <c r="BF24" s="5"/>
      <c r="BG24" s="5"/>
    </row>
    <row r="25" ht="15.75" customHeight="1">
      <c r="A25" s="5" t="s">
        <v>86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5"/>
      <c r="BB25" s="5"/>
      <c r="BC25" s="5"/>
      <c r="BD25" s="5"/>
      <c r="BE25" s="5"/>
      <c r="BF25" s="5"/>
      <c r="BG25" s="5"/>
    </row>
    <row r="26" ht="15.75" customHeight="1">
      <c r="A26" s="5" t="s">
        <v>87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5"/>
      <c r="BB26" s="5"/>
      <c r="BC26" s="5"/>
      <c r="BD26" s="5"/>
      <c r="BE26" s="5"/>
      <c r="BF26" s="5"/>
      <c r="BG26" s="5"/>
    </row>
    <row r="27" ht="15.75" customHeight="1">
      <c r="A27" s="5" t="s">
        <v>88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5"/>
      <c r="BB27" s="5"/>
      <c r="BC27" s="5"/>
      <c r="BD27" s="5"/>
      <c r="BE27" s="5"/>
      <c r="BF27" s="5"/>
      <c r="BG27" s="5"/>
    </row>
    <row r="28" ht="15.75" customHeight="1">
      <c r="A28" s="5" t="s">
        <v>89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5"/>
      <c r="BB28" s="5"/>
      <c r="BC28" s="5"/>
      <c r="BD28" s="5"/>
      <c r="BE28" s="5"/>
      <c r="BF28" s="5"/>
      <c r="BG28" s="5"/>
    </row>
    <row r="29" ht="15.75" customHeight="1">
      <c r="A29" s="5" t="s">
        <v>90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5"/>
      <c r="BB29" s="5"/>
      <c r="BC29" s="5"/>
      <c r="BD29" s="5"/>
      <c r="BE29" s="5"/>
      <c r="BF29" s="5"/>
      <c r="BG29" s="5"/>
    </row>
    <row r="30" ht="15.75" customHeight="1">
      <c r="A30" s="5" t="s">
        <v>92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5"/>
      <c r="BB30" s="5"/>
      <c r="BC30" s="5"/>
      <c r="BD30" s="5"/>
      <c r="BE30" s="5"/>
      <c r="BF30" s="5"/>
      <c r="BG30" s="5"/>
    </row>
    <row r="31" ht="15.75" customHeight="1">
      <c r="A31" s="5" t="s">
        <v>93</v>
      </c>
      <c r="B31" s="18">
        <v>13933.097031457686</v>
      </c>
      <c r="C31" s="18">
        <v>21522.6702111948</v>
      </c>
      <c r="D31" s="18">
        <v>20843.0069413676</v>
      </c>
      <c r="E31" s="18">
        <v>19087.210160980652</v>
      </c>
      <c r="F31" s="18">
        <v>29791.90666075912</v>
      </c>
      <c r="G31" s="18">
        <v>29112.24339093192</v>
      </c>
      <c r="H31" s="18">
        <v>26676.78334071777</v>
      </c>
      <c r="I31" s="18">
        <v>29338.79781420765</v>
      </c>
      <c r="J31" s="18">
        <v>30641.485748043124</v>
      </c>
      <c r="K31" s="18">
        <v>23731.575838133216</v>
      </c>
      <c r="L31" s="18">
        <v>20446.53670063506</v>
      </c>
      <c r="M31" s="18">
        <f t="shared" ref="M31:AZ31" si="4">M$6/6</f>
        <v>20714.89749</v>
      </c>
      <c r="N31" s="18">
        <f t="shared" si="4"/>
        <v>20986.78052</v>
      </c>
      <c r="O31" s="18">
        <f t="shared" si="4"/>
        <v>21262.23202</v>
      </c>
      <c r="P31" s="18">
        <f t="shared" si="4"/>
        <v>21541.29881</v>
      </c>
      <c r="Q31" s="18">
        <f t="shared" si="4"/>
        <v>21824.02836</v>
      </c>
      <c r="R31" s="18">
        <f t="shared" si="4"/>
        <v>22110.46873</v>
      </c>
      <c r="S31" s="18">
        <f t="shared" si="4"/>
        <v>22400.66864</v>
      </c>
      <c r="T31" s="18">
        <f t="shared" si="4"/>
        <v>22694.67741</v>
      </c>
      <c r="U31" s="18">
        <f t="shared" si="4"/>
        <v>22992.54505</v>
      </c>
      <c r="V31" s="18">
        <f t="shared" si="4"/>
        <v>23294.32221</v>
      </c>
      <c r="W31" s="18">
        <f t="shared" si="4"/>
        <v>23600.06019</v>
      </c>
      <c r="X31" s="18">
        <f t="shared" si="4"/>
        <v>23909.81097</v>
      </c>
      <c r="Y31" s="18">
        <f t="shared" si="4"/>
        <v>24223.62724</v>
      </c>
      <c r="Z31" s="18">
        <f t="shared" si="4"/>
        <v>24541.56235</v>
      </c>
      <c r="AA31" s="18">
        <f t="shared" si="4"/>
        <v>24863.67036</v>
      </c>
      <c r="AB31" s="18">
        <f t="shared" si="4"/>
        <v>25190.00603</v>
      </c>
      <c r="AC31" s="18">
        <f t="shared" si="4"/>
        <v>25520.62486</v>
      </c>
      <c r="AD31" s="18">
        <f t="shared" si="4"/>
        <v>25855.58306</v>
      </c>
      <c r="AE31" s="18">
        <f t="shared" si="4"/>
        <v>26194.93759</v>
      </c>
      <c r="AF31" s="18">
        <f t="shared" si="4"/>
        <v>26538.74614</v>
      </c>
      <c r="AG31" s="18">
        <f t="shared" si="4"/>
        <v>26887.06719</v>
      </c>
      <c r="AH31" s="18">
        <f t="shared" si="4"/>
        <v>27239.95994</v>
      </c>
      <c r="AI31" s="18">
        <f t="shared" si="4"/>
        <v>27597.48442</v>
      </c>
      <c r="AJ31" s="18">
        <f t="shared" si="4"/>
        <v>27959.7014</v>
      </c>
      <c r="AK31" s="18">
        <f t="shared" si="4"/>
        <v>28326.67248</v>
      </c>
      <c r="AL31" s="18">
        <f t="shared" si="4"/>
        <v>28698.46006</v>
      </c>
      <c r="AM31" s="18">
        <f t="shared" si="4"/>
        <v>29075.12735</v>
      </c>
      <c r="AN31" s="18">
        <f t="shared" si="4"/>
        <v>29456.73839</v>
      </c>
      <c r="AO31" s="18">
        <f t="shared" si="4"/>
        <v>29843.35809</v>
      </c>
      <c r="AP31" s="18">
        <f t="shared" si="4"/>
        <v>30235.05216</v>
      </c>
      <c r="AQ31" s="18">
        <f t="shared" si="4"/>
        <v>30631.88722</v>
      </c>
      <c r="AR31" s="18">
        <f t="shared" si="4"/>
        <v>31033.93074</v>
      </c>
      <c r="AS31" s="18">
        <f t="shared" si="4"/>
        <v>31441.25108</v>
      </c>
      <c r="AT31" s="18">
        <f t="shared" si="4"/>
        <v>31853.9175</v>
      </c>
      <c r="AU31" s="18">
        <f t="shared" si="4"/>
        <v>32272.00017</v>
      </c>
      <c r="AV31" s="18">
        <f t="shared" si="4"/>
        <v>32695.57017</v>
      </c>
      <c r="AW31" s="18">
        <f t="shared" si="4"/>
        <v>33124.69953</v>
      </c>
      <c r="AX31" s="18">
        <f t="shared" si="4"/>
        <v>33559.46121</v>
      </c>
      <c r="AY31" s="18">
        <f t="shared" si="4"/>
        <v>33999.92914</v>
      </c>
      <c r="AZ31" s="18">
        <f t="shared" si="4"/>
        <v>34446.17821</v>
      </c>
      <c r="BA31" s="5"/>
      <c r="BB31" s="5"/>
      <c r="BC31" s="5"/>
      <c r="BD31" s="5"/>
      <c r="BE31" s="5"/>
      <c r="BF31" s="5"/>
      <c r="BG31" s="5"/>
    </row>
    <row r="32" ht="15.75" customHeight="1">
      <c r="A32" s="5" t="s">
        <v>94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5"/>
      <c r="BB32" s="5"/>
      <c r="BC32" s="5"/>
      <c r="BD32" s="5"/>
      <c r="BE32" s="5"/>
      <c r="BF32" s="5"/>
      <c r="BG32" s="5"/>
    </row>
    <row r="33" ht="15.75" customHeight="1">
      <c r="A33" s="5" t="s">
        <v>95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5"/>
      <c r="BB33" s="5"/>
      <c r="BC33" s="5"/>
      <c r="BD33" s="5"/>
      <c r="BE33" s="5"/>
      <c r="BF33" s="5"/>
      <c r="BG33" s="5"/>
    </row>
    <row r="34" ht="15.75" customHeight="1">
      <c r="A34" s="5" t="s">
        <v>96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5"/>
      <c r="BB34" s="5"/>
      <c r="BC34" s="5"/>
      <c r="BD34" s="5"/>
      <c r="BE34" s="5"/>
      <c r="BF34" s="5"/>
      <c r="BG34" s="5"/>
    </row>
    <row r="35" ht="15.75" customHeight="1">
      <c r="A35" s="5" t="s">
        <v>97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5"/>
      <c r="BB35" s="5"/>
      <c r="BC35" s="5"/>
      <c r="BD35" s="5"/>
      <c r="BE35" s="5"/>
      <c r="BF35" s="5"/>
      <c r="BG35" s="5"/>
    </row>
    <row r="36" ht="15.75" customHeight="1">
      <c r="A36" s="5" t="s">
        <v>98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5"/>
      <c r="BB36" s="5"/>
      <c r="BC36" s="5"/>
      <c r="BD36" s="5"/>
      <c r="BE36" s="5"/>
      <c r="BF36" s="5"/>
      <c r="BG36" s="5"/>
    </row>
    <row r="37" ht="15.75" customHeight="1">
      <c r="A37" s="5" t="s">
        <v>99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5"/>
      <c r="BB37" s="5"/>
      <c r="BC37" s="5"/>
      <c r="BD37" s="5"/>
      <c r="BE37" s="5"/>
      <c r="BF37" s="5"/>
      <c r="BG37" s="5"/>
    </row>
    <row r="38" ht="15.75" customHeight="1">
      <c r="A38" s="5" t="s">
        <v>100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5"/>
      <c r="BB38" s="5"/>
      <c r="BC38" s="5"/>
      <c r="BD38" s="5"/>
      <c r="BE38" s="5"/>
      <c r="BF38" s="5"/>
      <c r="BG38" s="5"/>
    </row>
    <row r="39" ht="15.75" customHeight="1">
      <c r="A39" s="5" t="s">
        <v>101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5"/>
      <c r="BB39" s="5"/>
      <c r="BC39" s="5"/>
      <c r="BD39" s="5"/>
      <c r="BE39" s="5"/>
      <c r="BF39" s="5"/>
      <c r="BG39" s="5"/>
    </row>
    <row r="40" ht="15.75" customHeight="1">
      <c r="A40" s="5" t="s">
        <v>103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5"/>
      <c r="BB40" s="5"/>
      <c r="BC40" s="5"/>
      <c r="BD40" s="5"/>
      <c r="BE40" s="5"/>
      <c r="BF40" s="5"/>
      <c r="BG40" s="5"/>
    </row>
    <row r="41" ht="15.75" customHeight="1">
      <c r="A41" s="5" t="s">
        <v>104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5"/>
      <c r="BB41" s="5"/>
      <c r="BC41" s="5"/>
      <c r="BD41" s="5"/>
      <c r="BE41" s="5"/>
      <c r="BF41" s="5"/>
      <c r="BG41" s="5"/>
    </row>
    <row r="42" ht="15.75" customHeight="1">
      <c r="A42" s="5" t="s">
        <v>105</v>
      </c>
      <c r="B42" s="18">
        <v>13933.097031457686</v>
      </c>
      <c r="C42" s="18">
        <v>21522.6702111948</v>
      </c>
      <c r="D42" s="18">
        <v>20843.0069413676</v>
      </c>
      <c r="E42" s="18">
        <v>19087.210160980652</v>
      </c>
      <c r="F42" s="18">
        <v>29791.90666075912</v>
      </c>
      <c r="G42" s="18">
        <v>29112.24339093192</v>
      </c>
      <c r="H42" s="18">
        <v>26676.78334071777</v>
      </c>
      <c r="I42" s="18">
        <v>29338.79781420765</v>
      </c>
      <c r="J42" s="18">
        <v>30641.485748043124</v>
      </c>
      <c r="K42" s="18">
        <v>23731.575838133216</v>
      </c>
      <c r="L42" s="18">
        <v>20446.53670063506</v>
      </c>
      <c r="M42" s="18">
        <f t="shared" ref="M42:AZ42" si="5">M$6/6</f>
        <v>20714.89749</v>
      </c>
      <c r="N42" s="18">
        <f t="shared" si="5"/>
        <v>20986.78052</v>
      </c>
      <c r="O42" s="18">
        <f t="shared" si="5"/>
        <v>21262.23202</v>
      </c>
      <c r="P42" s="18">
        <f t="shared" si="5"/>
        <v>21541.29881</v>
      </c>
      <c r="Q42" s="18">
        <f t="shared" si="5"/>
        <v>21824.02836</v>
      </c>
      <c r="R42" s="18">
        <f t="shared" si="5"/>
        <v>22110.46873</v>
      </c>
      <c r="S42" s="18">
        <f t="shared" si="5"/>
        <v>22400.66864</v>
      </c>
      <c r="T42" s="18">
        <f t="shared" si="5"/>
        <v>22694.67741</v>
      </c>
      <c r="U42" s="18">
        <f t="shared" si="5"/>
        <v>22992.54505</v>
      </c>
      <c r="V42" s="18">
        <f t="shared" si="5"/>
        <v>23294.32221</v>
      </c>
      <c r="W42" s="18">
        <f t="shared" si="5"/>
        <v>23600.06019</v>
      </c>
      <c r="X42" s="18">
        <f t="shared" si="5"/>
        <v>23909.81097</v>
      </c>
      <c r="Y42" s="18">
        <f t="shared" si="5"/>
        <v>24223.62724</v>
      </c>
      <c r="Z42" s="18">
        <f t="shared" si="5"/>
        <v>24541.56235</v>
      </c>
      <c r="AA42" s="18">
        <f t="shared" si="5"/>
        <v>24863.67036</v>
      </c>
      <c r="AB42" s="18">
        <f t="shared" si="5"/>
        <v>25190.00603</v>
      </c>
      <c r="AC42" s="18">
        <f t="shared" si="5"/>
        <v>25520.62486</v>
      </c>
      <c r="AD42" s="18">
        <f t="shared" si="5"/>
        <v>25855.58306</v>
      </c>
      <c r="AE42" s="18">
        <f t="shared" si="5"/>
        <v>26194.93759</v>
      </c>
      <c r="AF42" s="18">
        <f t="shared" si="5"/>
        <v>26538.74614</v>
      </c>
      <c r="AG42" s="18">
        <f t="shared" si="5"/>
        <v>26887.06719</v>
      </c>
      <c r="AH42" s="18">
        <f t="shared" si="5"/>
        <v>27239.95994</v>
      </c>
      <c r="AI42" s="18">
        <f t="shared" si="5"/>
        <v>27597.48442</v>
      </c>
      <c r="AJ42" s="18">
        <f t="shared" si="5"/>
        <v>27959.7014</v>
      </c>
      <c r="AK42" s="18">
        <f t="shared" si="5"/>
        <v>28326.67248</v>
      </c>
      <c r="AL42" s="18">
        <f t="shared" si="5"/>
        <v>28698.46006</v>
      </c>
      <c r="AM42" s="18">
        <f t="shared" si="5"/>
        <v>29075.12735</v>
      </c>
      <c r="AN42" s="18">
        <f t="shared" si="5"/>
        <v>29456.73839</v>
      </c>
      <c r="AO42" s="18">
        <f t="shared" si="5"/>
        <v>29843.35809</v>
      </c>
      <c r="AP42" s="18">
        <f t="shared" si="5"/>
        <v>30235.05216</v>
      </c>
      <c r="AQ42" s="18">
        <f t="shared" si="5"/>
        <v>30631.88722</v>
      </c>
      <c r="AR42" s="18">
        <f t="shared" si="5"/>
        <v>31033.93074</v>
      </c>
      <c r="AS42" s="18">
        <f t="shared" si="5"/>
        <v>31441.25108</v>
      </c>
      <c r="AT42" s="18">
        <f t="shared" si="5"/>
        <v>31853.9175</v>
      </c>
      <c r="AU42" s="18">
        <f t="shared" si="5"/>
        <v>32272.00017</v>
      </c>
      <c r="AV42" s="18">
        <f t="shared" si="5"/>
        <v>32695.57017</v>
      </c>
      <c r="AW42" s="18">
        <f t="shared" si="5"/>
        <v>33124.69953</v>
      </c>
      <c r="AX42" s="18">
        <f t="shared" si="5"/>
        <v>33559.46121</v>
      </c>
      <c r="AY42" s="18">
        <f t="shared" si="5"/>
        <v>33999.92914</v>
      </c>
      <c r="AZ42" s="18">
        <f t="shared" si="5"/>
        <v>34446.17821</v>
      </c>
      <c r="BA42" s="5"/>
      <c r="BB42" s="5"/>
      <c r="BC42" s="5"/>
      <c r="BD42" s="5"/>
      <c r="BE42" s="5"/>
      <c r="BF42" s="5"/>
      <c r="BG42" s="5"/>
    </row>
    <row r="43" ht="15.75" customHeight="1">
      <c r="A43" s="5" t="s">
        <v>106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5"/>
      <c r="BB43" s="5"/>
      <c r="BC43" s="5"/>
      <c r="BD43" s="5"/>
      <c r="BE43" s="5"/>
      <c r="BF43" s="5"/>
      <c r="BG43" s="5"/>
    </row>
    <row r="44" ht="15.75" customHeight="1">
      <c r="A44" s="5" t="s">
        <v>107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5"/>
      <c r="BB44" s="5"/>
      <c r="BC44" s="5"/>
      <c r="BD44" s="5"/>
      <c r="BE44" s="5"/>
      <c r="BF44" s="5"/>
      <c r="BG44" s="5"/>
    </row>
    <row r="45" ht="15.75" customHeight="1">
      <c r="A45" s="5" t="s">
        <v>108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5"/>
      <c r="BB45" s="5"/>
      <c r="BC45" s="5"/>
      <c r="BD45" s="5"/>
      <c r="BE45" s="5"/>
      <c r="BF45" s="5"/>
      <c r="BG45" s="5"/>
    </row>
    <row r="46" ht="15.75" customHeight="1">
      <c r="A46" s="5" t="s">
        <v>109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5"/>
      <c r="BB46" s="5"/>
      <c r="BC46" s="5"/>
      <c r="BD46" s="5"/>
      <c r="BE46" s="5"/>
      <c r="BF46" s="5"/>
      <c r="BG46" s="5"/>
    </row>
    <row r="47" ht="15.75" customHeight="1">
      <c r="A47" s="5" t="s">
        <v>110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5"/>
      <c r="BB47" s="5"/>
      <c r="BC47" s="5"/>
      <c r="BD47" s="5"/>
      <c r="BE47" s="5"/>
      <c r="BF47" s="5"/>
      <c r="BG47" s="5"/>
    </row>
    <row r="48" ht="15.75" customHeight="1">
      <c r="A48" s="5" t="s">
        <v>111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5"/>
      <c r="BB48" s="5"/>
      <c r="BC48" s="5"/>
      <c r="BD48" s="5"/>
      <c r="BE48" s="5"/>
      <c r="BF48" s="5"/>
      <c r="BG48" s="5"/>
    </row>
    <row r="49" ht="15.75" customHeight="1">
      <c r="A49" s="5" t="s">
        <v>112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5"/>
      <c r="BB49" s="5"/>
      <c r="BC49" s="5"/>
      <c r="BD49" s="5"/>
      <c r="BE49" s="5"/>
      <c r="BF49" s="5"/>
      <c r="BG49" s="5"/>
    </row>
    <row r="50" ht="15.75" customHeight="1">
      <c r="A50" s="5" t="s">
        <v>113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5"/>
      <c r="BB50" s="5"/>
      <c r="BC50" s="5"/>
      <c r="BD50" s="5"/>
      <c r="BE50" s="5"/>
      <c r="BF50" s="5"/>
      <c r="BG50" s="5"/>
    </row>
    <row r="51" ht="15.75" customHeight="1">
      <c r="A51" s="5" t="s">
        <v>114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5"/>
      <c r="BB51" s="5"/>
      <c r="BC51" s="5"/>
      <c r="BD51" s="5"/>
      <c r="BE51" s="5"/>
      <c r="BF51" s="5"/>
      <c r="BG51" s="5"/>
    </row>
    <row r="52" ht="15.75" customHeight="1">
      <c r="A52" s="5" t="s">
        <v>115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5"/>
      <c r="BB52" s="5"/>
      <c r="BC52" s="5"/>
      <c r="BD52" s="5"/>
      <c r="BE52" s="5"/>
      <c r="BF52" s="5"/>
      <c r="BG52" s="5"/>
    </row>
    <row r="53" ht="15.75" customHeight="1">
      <c r="A53" s="5" t="s">
        <v>116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5"/>
      <c r="BB53" s="5"/>
      <c r="BC53" s="5"/>
      <c r="BD53" s="5"/>
      <c r="BE53" s="5"/>
      <c r="BF53" s="5"/>
      <c r="BG53" s="5"/>
    </row>
    <row r="54" ht="15.75" customHeight="1">
      <c r="A54" s="5" t="s">
        <v>117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5"/>
      <c r="BB54" s="5"/>
      <c r="BC54" s="5"/>
      <c r="BD54" s="5"/>
      <c r="BE54" s="5"/>
      <c r="BF54" s="5"/>
      <c r="BG54" s="5"/>
    </row>
    <row r="55" ht="15.75" customHeight="1">
      <c r="A55" s="5" t="s">
        <v>118</v>
      </c>
      <c r="B55" s="18">
        <v>13933.097031457686</v>
      </c>
      <c r="C55" s="18">
        <v>21522.6702111948</v>
      </c>
      <c r="D55" s="18">
        <v>20843.0069413676</v>
      </c>
      <c r="E55" s="18">
        <v>19087.210160980652</v>
      </c>
      <c r="F55" s="18">
        <v>29791.90666075912</v>
      </c>
      <c r="G55" s="18">
        <v>29112.24339093192</v>
      </c>
      <c r="H55" s="18">
        <v>26676.78334071777</v>
      </c>
      <c r="I55" s="18">
        <v>29338.79781420765</v>
      </c>
      <c r="J55" s="18">
        <v>30641.485748043124</v>
      </c>
      <c r="K55" s="18">
        <v>23731.575838133216</v>
      </c>
      <c r="L55" s="18">
        <v>20446.53670063506</v>
      </c>
      <c r="M55" s="18">
        <f t="shared" ref="M55:AZ55" si="6">M$6/6</f>
        <v>20714.89749</v>
      </c>
      <c r="N55" s="18">
        <f t="shared" si="6"/>
        <v>20986.78052</v>
      </c>
      <c r="O55" s="18">
        <f t="shared" si="6"/>
        <v>21262.23202</v>
      </c>
      <c r="P55" s="18">
        <f t="shared" si="6"/>
        <v>21541.29881</v>
      </c>
      <c r="Q55" s="18">
        <f t="shared" si="6"/>
        <v>21824.02836</v>
      </c>
      <c r="R55" s="18">
        <f t="shared" si="6"/>
        <v>22110.46873</v>
      </c>
      <c r="S55" s="18">
        <f t="shared" si="6"/>
        <v>22400.66864</v>
      </c>
      <c r="T55" s="18">
        <f t="shared" si="6"/>
        <v>22694.67741</v>
      </c>
      <c r="U55" s="18">
        <f t="shared" si="6"/>
        <v>22992.54505</v>
      </c>
      <c r="V55" s="18">
        <f t="shared" si="6"/>
        <v>23294.32221</v>
      </c>
      <c r="W55" s="18">
        <f t="shared" si="6"/>
        <v>23600.06019</v>
      </c>
      <c r="X55" s="18">
        <f t="shared" si="6"/>
        <v>23909.81097</v>
      </c>
      <c r="Y55" s="18">
        <f t="shared" si="6"/>
        <v>24223.62724</v>
      </c>
      <c r="Z55" s="18">
        <f t="shared" si="6"/>
        <v>24541.56235</v>
      </c>
      <c r="AA55" s="18">
        <f t="shared" si="6"/>
        <v>24863.67036</v>
      </c>
      <c r="AB55" s="18">
        <f t="shared" si="6"/>
        <v>25190.00603</v>
      </c>
      <c r="AC55" s="18">
        <f t="shared" si="6"/>
        <v>25520.62486</v>
      </c>
      <c r="AD55" s="18">
        <f t="shared" si="6"/>
        <v>25855.58306</v>
      </c>
      <c r="AE55" s="18">
        <f t="shared" si="6"/>
        <v>26194.93759</v>
      </c>
      <c r="AF55" s="18">
        <f t="shared" si="6"/>
        <v>26538.74614</v>
      </c>
      <c r="AG55" s="18">
        <f t="shared" si="6"/>
        <v>26887.06719</v>
      </c>
      <c r="AH55" s="18">
        <f t="shared" si="6"/>
        <v>27239.95994</v>
      </c>
      <c r="AI55" s="18">
        <f t="shared" si="6"/>
        <v>27597.48442</v>
      </c>
      <c r="AJ55" s="18">
        <f t="shared" si="6"/>
        <v>27959.7014</v>
      </c>
      <c r="AK55" s="18">
        <f t="shared" si="6"/>
        <v>28326.67248</v>
      </c>
      <c r="AL55" s="18">
        <f t="shared" si="6"/>
        <v>28698.46006</v>
      </c>
      <c r="AM55" s="18">
        <f t="shared" si="6"/>
        <v>29075.12735</v>
      </c>
      <c r="AN55" s="18">
        <f t="shared" si="6"/>
        <v>29456.73839</v>
      </c>
      <c r="AO55" s="18">
        <f t="shared" si="6"/>
        <v>29843.35809</v>
      </c>
      <c r="AP55" s="18">
        <f t="shared" si="6"/>
        <v>30235.05216</v>
      </c>
      <c r="AQ55" s="18">
        <f t="shared" si="6"/>
        <v>30631.88722</v>
      </c>
      <c r="AR55" s="18">
        <f t="shared" si="6"/>
        <v>31033.93074</v>
      </c>
      <c r="AS55" s="18">
        <f t="shared" si="6"/>
        <v>31441.25108</v>
      </c>
      <c r="AT55" s="18">
        <f t="shared" si="6"/>
        <v>31853.9175</v>
      </c>
      <c r="AU55" s="18">
        <f t="shared" si="6"/>
        <v>32272.00017</v>
      </c>
      <c r="AV55" s="18">
        <f t="shared" si="6"/>
        <v>32695.57017</v>
      </c>
      <c r="AW55" s="18">
        <f t="shared" si="6"/>
        <v>33124.69953</v>
      </c>
      <c r="AX55" s="18">
        <f t="shared" si="6"/>
        <v>33559.46121</v>
      </c>
      <c r="AY55" s="18">
        <f t="shared" si="6"/>
        <v>33999.92914</v>
      </c>
      <c r="AZ55" s="18">
        <f t="shared" si="6"/>
        <v>34446.17821</v>
      </c>
      <c r="BA55" s="5"/>
      <c r="BB55" s="5"/>
      <c r="BC55" s="5"/>
      <c r="BD55" s="5"/>
      <c r="BE55" s="5"/>
      <c r="BF55" s="5"/>
      <c r="BG55" s="5"/>
    </row>
    <row r="56" ht="15.75" customHeight="1">
      <c r="A56" s="5" t="s">
        <v>119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5"/>
      <c r="BB56" s="5"/>
      <c r="BC56" s="5"/>
      <c r="BD56" s="5"/>
      <c r="BE56" s="5"/>
      <c r="BF56" s="5"/>
      <c r="BG56" s="5"/>
    </row>
    <row r="57" ht="15.75" customHeight="1">
      <c r="A57" s="5" t="s">
        <v>120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5"/>
      <c r="BB57" s="5"/>
      <c r="BC57" s="5"/>
      <c r="BD57" s="5"/>
      <c r="BE57" s="5"/>
      <c r="BF57" s="5"/>
      <c r="BG57" s="5"/>
    </row>
    <row r="58" ht="15.75" customHeight="1">
      <c r="A58" s="32"/>
      <c r="B58" s="37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</row>
    <row r="60" ht="15.75" customHeight="1">
      <c r="A60" s="32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2"/>
      <c r="BA63" s="32"/>
      <c r="BB63" s="32"/>
      <c r="BC63" s="32"/>
      <c r="BD63" s="32"/>
      <c r="BE63" s="32"/>
      <c r="BF63" s="32"/>
      <c r="BG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2"/>
      <c r="BB64" s="32"/>
      <c r="BC64" s="32"/>
      <c r="BD64" s="32"/>
      <c r="BE64" s="32"/>
      <c r="BF64" s="32"/>
      <c r="BG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</row>
    <row r="66" ht="15.75" customHeight="1">
      <c r="A66" s="32"/>
      <c r="B66" s="32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</row>
    <row r="67" ht="15.75" customHeight="1">
      <c r="A67" s="32"/>
      <c r="B67" s="32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32"/>
      <c r="BB67" s="32"/>
      <c r="BC67" s="32"/>
      <c r="BD67" s="32"/>
      <c r="BE67" s="32"/>
      <c r="BF67" s="32"/>
      <c r="BG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  <c r="BA1000" s="23"/>
      <c r="BB1000" s="23"/>
      <c r="BC1000" s="23"/>
      <c r="BD1000" s="23"/>
      <c r="BE1000" s="23"/>
      <c r="BF1000" s="23"/>
      <c r="BG1000" s="23"/>
    </row>
  </sheetData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67"/>
    <col customWidth="1" min="2" max="2" width="10.56"/>
    <col customWidth="1" min="3" max="3" width="11.11"/>
    <col customWidth="1" min="4" max="4" width="13.11"/>
    <col customWidth="1" min="5" max="26" width="10.56"/>
  </cols>
  <sheetData>
    <row r="1" ht="15.75" customHeight="1">
      <c r="A1" s="5" t="s">
        <v>24</v>
      </c>
      <c r="B1" s="5"/>
      <c r="C1" s="5"/>
      <c r="D1" s="5"/>
      <c r="E1" s="5"/>
    </row>
    <row r="2" ht="15.75" customHeight="1">
      <c r="A2" s="5" t="s">
        <v>220</v>
      </c>
      <c r="B2" s="5"/>
      <c r="C2" s="5"/>
      <c r="D2" s="5"/>
      <c r="E2" s="5"/>
    </row>
    <row r="3" ht="15.75" customHeight="1">
      <c r="A3" s="5" t="s">
        <v>221</v>
      </c>
      <c r="B3" s="5"/>
      <c r="C3" s="5"/>
      <c r="D3" s="5"/>
      <c r="E3" s="5"/>
    </row>
    <row r="4" ht="15.75" customHeight="1">
      <c r="A4" s="5"/>
      <c r="B4" s="5"/>
      <c r="C4" s="5"/>
      <c r="D4" s="5"/>
      <c r="E4" s="5"/>
    </row>
    <row r="5" ht="15.75" customHeight="1">
      <c r="A5" s="7" t="s">
        <v>222</v>
      </c>
      <c r="B5" s="7"/>
      <c r="C5" s="5"/>
      <c r="D5" s="7" t="s">
        <v>223</v>
      </c>
      <c r="E5" s="7"/>
    </row>
    <row r="6" ht="15.75" customHeight="1">
      <c r="A6" s="5" t="s">
        <v>80</v>
      </c>
      <c r="B6" s="5">
        <v>0.16</v>
      </c>
      <c r="C6" s="5"/>
      <c r="D6" s="5" t="s">
        <v>134</v>
      </c>
      <c r="E6" s="5">
        <v>0.03</v>
      </c>
    </row>
    <row r="7" ht="15.75" customHeight="1">
      <c r="A7" s="5" t="s">
        <v>81</v>
      </c>
      <c r="B7" s="5">
        <v>0.07</v>
      </c>
      <c r="C7" s="5"/>
      <c r="D7" s="5" t="s">
        <v>80</v>
      </c>
      <c r="E7" s="5">
        <v>0.16</v>
      </c>
    </row>
    <row r="8" ht="15.75" customHeight="1">
      <c r="A8" s="5" t="s">
        <v>82</v>
      </c>
      <c r="B8" s="5">
        <v>0.18</v>
      </c>
      <c r="C8" s="5"/>
      <c r="D8" s="5" t="s">
        <v>81</v>
      </c>
      <c r="E8" s="5">
        <v>0.08</v>
      </c>
    </row>
    <row r="9" ht="15.75" customHeight="1">
      <c r="A9" s="5" t="s">
        <v>84</v>
      </c>
      <c r="B9" s="5">
        <v>0.04</v>
      </c>
      <c r="C9" s="5"/>
      <c r="D9" s="5" t="s">
        <v>82</v>
      </c>
      <c r="E9" s="5">
        <v>0.14</v>
      </c>
    </row>
    <row r="10" ht="15.75" customHeight="1">
      <c r="A10" s="5" t="s">
        <v>92</v>
      </c>
      <c r="B10" s="5">
        <v>0.1</v>
      </c>
      <c r="C10" s="5"/>
      <c r="D10" s="5" t="s">
        <v>92</v>
      </c>
      <c r="E10" s="5">
        <v>0.08</v>
      </c>
    </row>
    <row r="11" ht="15.75" customHeight="1">
      <c r="A11" s="5" t="s">
        <v>96</v>
      </c>
      <c r="B11" s="5">
        <v>0.1</v>
      </c>
      <c r="C11" s="5"/>
      <c r="D11" s="5" t="s">
        <v>93</v>
      </c>
      <c r="E11" s="5">
        <v>0.03</v>
      </c>
    </row>
    <row r="12" ht="15.75" customHeight="1">
      <c r="A12" s="5" t="s">
        <v>104</v>
      </c>
      <c r="B12" s="5">
        <v>0.03</v>
      </c>
      <c r="C12" s="5"/>
      <c r="D12" s="5" t="s">
        <v>94</v>
      </c>
      <c r="E12" s="5">
        <v>0.06</v>
      </c>
    </row>
    <row r="13" ht="15.75" customHeight="1">
      <c r="A13" s="5" t="s">
        <v>105</v>
      </c>
      <c r="B13" s="5">
        <v>0.05</v>
      </c>
      <c r="C13" s="5"/>
      <c r="D13" s="5" t="s">
        <v>96</v>
      </c>
      <c r="E13" s="5">
        <v>0.06</v>
      </c>
    </row>
    <row r="14" ht="15.75" customHeight="1">
      <c r="A14" s="5" t="s">
        <v>111</v>
      </c>
      <c r="B14" s="5">
        <v>0.05</v>
      </c>
      <c r="C14" s="5"/>
      <c r="D14" s="5" t="s">
        <v>104</v>
      </c>
      <c r="E14" s="5">
        <v>0.05</v>
      </c>
    </row>
    <row r="15" ht="15.75" customHeight="1">
      <c r="A15" s="7" t="s">
        <v>119</v>
      </c>
      <c r="B15" s="7">
        <v>0.04</v>
      </c>
      <c r="C15" s="5"/>
      <c r="D15" s="5" t="s">
        <v>105</v>
      </c>
      <c r="E15" s="5">
        <v>0.08</v>
      </c>
    </row>
    <row r="16" ht="15.75" customHeight="1">
      <c r="A16" s="5"/>
      <c r="B16" s="5">
        <f>SUM(B6:B15)</f>
        <v>0.82</v>
      </c>
      <c r="C16" s="5"/>
      <c r="D16" s="7" t="s">
        <v>111</v>
      </c>
      <c r="E16" s="7">
        <v>0.04</v>
      </c>
    </row>
    <row r="17" ht="15.75" customHeight="1">
      <c r="A17" s="5"/>
      <c r="B17" s="5"/>
      <c r="C17" s="5"/>
      <c r="D17" s="5"/>
      <c r="E17" s="5">
        <f>SUM(E6:E16)</f>
        <v>0.81</v>
      </c>
    </row>
    <row r="18" ht="15.75" customHeight="1">
      <c r="A18" s="5"/>
      <c r="B18" s="5"/>
      <c r="C18" s="5"/>
      <c r="D18" s="5"/>
      <c r="E18" s="5"/>
    </row>
    <row r="19" ht="15.75" customHeight="1">
      <c r="A19" s="7" t="s">
        <v>224</v>
      </c>
      <c r="B19" s="7"/>
      <c r="C19" s="5"/>
      <c r="D19" s="7" t="s">
        <v>224</v>
      </c>
      <c r="E19" s="7"/>
    </row>
    <row r="20" ht="15.75" customHeight="1">
      <c r="A20" s="5" t="s">
        <v>134</v>
      </c>
      <c r="B20" s="5">
        <f>(1-B16)/9</f>
        <v>0.02</v>
      </c>
      <c r="C20" s="5"/>
      <c r="D20" s="5" t="s">
        <v>84</v>
      </c>
      <c r="E20" s="22">
        <f>(1-E17)/11</f>
        <v>0.01727272727</v>
      </c>
    </row>
    <row r="21" ht="15.75" customHeight="1">
      <c r="A21" s="5" t="s">
        <v>72</v>
      </c>
      <c r="B21" s="5">
        <f t="shared" ref="B21:B25" si="1">B20</f>
        <v>0.02</v>
      </c>
      <c r="C21" s="5"/>
      <c r="D21" s="5" t="s">
        <v>86</v>
      </c>
      <c r="E21" s="22">
        <f>E20</f>
        <v>0.01727272727</v>
      </c>
    </row>
    <row r="22" ht="15.75" customHeight="1">
      <c r="A22" s="5" t="s">
        <v>86</v>
      </c>
      <c r="B22" s="5">
        <f t="shared" si="1"/>
        <v>0.02</v>
      </c>
      <c r="C22" s="5"/>
      <c r="D22" s="5" t="s">
        <v>90</v>
      </c>
      <c r="E22" s="22">
        <f>E20</f>
        <v>0.01727272727</v>
      </c>
    </row>
    <row r="23" ht="15.75" customHeight="1">
      <c r="A23" s="5" t="s">
        <v>90</v>
      </c>
      <c r="B23" s="5">
        <f t="shared" si="1"/>
        <v>0.02</v>
      </c>
      <c r="C23" s="5"/>
      <c r="D23" s="5" t="s">
        <v>103</v>
      </c>
      <c r="E23" s="22">
        <f t="shared" ref="E23:E30" si="2">E22</f>
        <v>0.01727272727</v>
      </c>
    </row>
    <row r="24" ht="15.75" customHeight="1">
      <c r="A24" s="5" t="s">
        <v>93</v>
      </c>
      <c r="B24" s="5">
        <f t="shared" si="1"/>
        <v>0.02</v>
      </c>
      <c r="C24" s="5"/>
      <c r="D24" s="5" t="s">
        <v>108</v>
      </c>
      <c r="E24" s="22">
        <f t="shared" si="2"/>
        <v>0.01727272727</v>
      </c>
    </row>
    <row r="25" ht="15.75" customHeight="1">
      <c r="A25" s="5" t="s">
        <v>94</v>
      </c>
      <c r="B25" s="5">
        <f t="shared" si="1"/>
        <v>0.02</v>
      </c>
      <c r="C25" s="5"/>
      <c r="D25" s="5" t="s">
        <v>110</v>
      </c>
      <c r="E25" s="22">
        <f t="shared" si="2"/>
        <v>0.01727272727</v>
      </c>
    </row>
    <row r="26" ht="15.75" customHeight="1">
      <c r="A26" s="5" t="s">
        <v>112</v>
      </c>
      <c r="B26" s="5">
        <f>B20</f>
        <v>0.02</v>
      </c>
      <c r="C26" s="5"/>
      <c r="D26" s="5" t="s">
        <v>112</v>
      </c>
      <c r="E26" s="22">
        <f t="shared" si="2"/>
        <v>0.01727272727</v>
      </c>
    </row>
    <row r="27" ht="15.75" customHeight="1">
      <c r="A27" s="5" t="s">
        <v>118</v>
      </c>
      <c r="B27" s="5">
        <f t="shared" ref="B27:B28" si="3">B26</f>
        <v>0.02</v>
      </c>
      <c r="C27" s="5"/>
      <c r="D27" s="5" t="s">
        <v>116</v>
      </c>
      <c r="E27" s="22">
        <f t="shared" si="2"/>
        <v>0.01727272727</v>
      </c>
    </row>
    <row r="28" ht="15.75" customHeight="1">
      <c r="A28" s="5" t="s">
        <v>85</v>
      </c>
      <c r="B28" s="5">
        <f t="shared" si="3"/>
        <v>0.02</v>
      </c>
      <c r="C28" s="5"/>
      <c r="D28" s="5" t="s">
        <v>118</v>
      </c>
      <c r="E28" s="22">
        <f t="shared" si="2"/>
        <v>0.01727272727</v>
      </c>
    </row>
    <row r="29" ht="15.75" customHeight="1">
      <c r="A29" s="5"/>
      <c r="B29" s="5"/>
      <c r="C29" s="5"/>
      <c r="D29" s="5" t="s">
        <v>119</v>
      </c>
      <c r="E29" s="22">
        <f t="shared" si="2"/>
        <v>0.01727272727</v>
      </c>
    </row>
    <row r="30" ht="15.75" customHeight="1">
      <c r="A30" s="5"/>
      <c r="B30" s="5"/>
      <c r="C30" s="5"/>
      <c r="D30" s="5" t="s">
        <v>225</v>
      </c>
      <c r="E30" s="22">
        <f t="shared" si="2"/>
        <v>0.01727272727</v>
      </c>
    </row>
    <row r="31" ht="15.75" customHeight="1">
      <c r="A31" s="5"/>
      <c r="B31" s="5"/>
      <c r="C31" s="5"/>
      <c r="D31" s="5"/>
      <c r="E31" s="5"/>
    </row>
    <row r="32" ht="15.75" customHeight="1">
      <c r="A32" s="5"/>
      <c r="B32" s="5"/>
      <c r="C32" s="5"/>
      <c r="D32" s="5"/>
      <c r="E32" s="5"/>
    </row>
    <row r="33" ht="15.75" customHeight="1">
      <c r="A33" s="5" t="s">
        <v>226</v>
      </c>
      <c r="B33" s="5"/>
      <c r="C33" s="5"/>
      <c r="D33" s="5"/>
      <c r="E33" s="5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7" width="10.78"/>
    <col customWidth="1" min="18" max="18" width="13.44"/>
    <col customWidth="1" min="19" max="26" width="10.56"/>
  </cols>
  <sheetData>
    <row r="1">
      <c r="A1" s="23" t="s">
        <v>26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5" t="s">
        <v>223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3" t="s">
        <v>227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3" t="s">
        <v>228</v>
      </c>
      <c r="B6" s="23" t="s">
        <v>229</v>
      </c>
      <c r="C6" s="23" t="s">
        <v>230</v>
      </c>
      <c r="D6" s="23" t="s">
        <v>231</v>
      </c>
      <c r="E6" s="23" t="s">
        <v>232</v>
      </c>
      <c r="F6" s="23" t="s">
        <v>233</v>
      </c>
      <c r="G6" s="23" t="s">
        <v>234</v>
      </c>
      <c r="H6" s="23" t="s">
        <v>235</v>
      </c>
      <c r="I6" s="23" t="s">
        <v>236</v>
      </c>
      <c r="J6" s="23" t="s">
        <v>237</v>
      </c>
      <c r="K6" s="23" t="s">
        <v>238</v>
      </c>
      <c r="L6" s="23" t="s">
        <v>239</v>
      </c>
      <c r="M6" s="23" t="s">
        <v>240</v>
      </c>
      <c r="N6" s="23" t="s">
        <v>241</v>
      </c>
      <c r="O6" s="23" t="s">
        <v>242</v>
      </c>
      <c r="P6" s="23" t="s">
        <v>243</v>
      </c>
      <c r="Q6" s="23" t="s">
        <v>244</v>
      </c>
      <c r="R6" s="23" t="s">
        <v>245</v>
      </c>
      <c r="S6" s="23"/>
      <c r="T6" s="23"/>
      <c r="U6" s="23"/>
      <c r="V6" s="23"/>
      <c r="W6" s="23"/>
      <c r="X6" s="23"/>
      <c r="Y6" s="23"/>
      <c r="Z6" s="23"/>
    </row>
    <row r="7">
      <c r="A7" s="23" t="str">
        <f>[10]Sheet1!A2</f>
        <v>#ERROR!</v>
      </c>
      <c r="B7" s="23" t="str">
        <f>[10]Sheet1!B2</f>
        <v>#ERROR!</v>
      </c>
      <c r="C7" s="23" t="str">
        <f>[10]Sheet1!C2</f>
        <v>#ERROR!</v>
      </c>
      <c r="D7" s="23" t="str">
        <f>[10]Sheet1!D2</f>
        <v>#ERROR!</v>
      </c>
      <c r="E7" s="23" t="str">
        <f>[10]Sheet1!E2</f>
        <v>#ERROR!</v>
      </c>
      <c r="F7" s="23" t="str">
        <f>[10]Sheet1!F2</f>
        <v>#ERROR!</v>
      </c>
      <c r="G7" s="23" t="str">
        <f>[10]Sheet1!G2</f>
        <v>#ERROR!</v>
      </c>
      <c r="H7" s="23" t="str">
        <f>[10]Sheet1!H2</f>
        <v>#ERROR!</v>
      </c>
      <c r="I7" s="23" t="str">
        <f>[10]Sheet1!I2</f>
        <v>#ERROR!</v>
      </c>
      <c r="J7" s="23" t="str">
        <f>[10]Sheet1!J2</f>
        <v>#ERROR!</v>
      </c>
      <c r="K7" s="23" t="str">
        <f>[10]Sheet1!K2</f>
        <v>#ERROR!</v>
      </c>
      <c r="L7" s="23" t="str">
        <f>[10]Sheet1!L2</f>
        <v>#ERROR!</v>
      </c>
      <c r="M7" s="23" t="str">
        <f>[10]Sheet1!M2</f>
        <v>#ERROR!</v>
      </c>
      <c r="N7" s="23" t="str">
        <f>[10]Sheet1!N2</f>
        <v>#ERROR!</v>
      </c>
      <c r="O7" s="41" t="str">
        <f t="shared" ref="O7:O15" si="1">L7/1000/1000/1000</f>
        <v>#ERROR!</v>
      </c>
      <c r="P7" s="23" t="s">
        <v>246</v>
      </c>
      <c r="Q7" s="41" t="str">
        <f t="shared" ref="Q7:Q15" si="2">O7*$D$66</f>
        <v>#ERROR!</v>
      </c>
      <c r="R7" s="42" t="str">
        <f t="shared" ref="R7:R15" si="3">Q7*$K$66</f>
        <v>#ERROR!</v>
      </c>
      <c r="S7" s="23"/>
      <c r="T7" s="23"/>
      <c r="U7" s="23"/>
      <c r="V7" s="23"/>
      <c r="W7" s="23"/>
      <c r="X7" s="23"/>
      <c r="Y7" s="23"/>
      <c r="Z7" s="23"/>
    </row>
    <row r="8">
      <c r="A8" s="23" t="str">
        <f>[10]Sheet1!A3</f>
        <v>#ERROR!</v>
      </c>
      <c r="B8" s="23" t="str">
        <f>[10]Sheet1!B3</f>
        <v>#ERROR!</v>
      </c>
      <c r="C8" s="23" t="str">
        <f>[10]Sheet1!C3</f>
        <v>#ERROR!</v>
      </c>
      <c r="D8" s="23" t="str">
        <f>[10]Sheet1!D3</f>
        <v>#ERROR!</v>
      </c>
      <c r="E8" s="23" t="str">
        <f>[10]Sheet1!E3</f>
        <v>#ERROR!</v>
      </c>
      <c r="F8" s="23" t="str">
        <f>[10]Sheet1!F3</f>
        <v>#ERROR!</v>
      </c>
      <c r="G8" s="23" t="str">
        <f>[10]Sheet1!G3</f>
        <v>#ERROR!</v>
      </c>
      <c r="H8" s="23" t="str">
        <f>[10]Sheet1!H3</f>
        <v>#ERROR!</v>
      </c>
      <c r="I8" s="23" t="str">
        <f>[10]Sheet1!I3</f>
        <v>#ERROR!</v>
      </c>
      <c r="J8" s="23" t="str">
        <f>[10]Sheet1!J3</f>
        <v>#ERROR!</v>
      </c>
      <c r="K8" s="23" t="str">
        <f>[10]Sheet1!K3</f>
        <v>#ERROR!</v>
      </c>
      <c r="L8" s="23" t="str">
        <f>[10]Sheet1!L3</f>
        <v>#ERROR!</v>
      </c>
      <c r="M8" s="23" t="str">
        <f>[10]Sheet1!M3</f>
        <v>#ERROR!</v>
      </c>
      <c r="N8" s="23" t="str">
        <f>[10]Sheet1!N3</f>
        <v>#ERROR!</v>
      </c>
      <c r="O8" s="41" t="str">
        <f t="shared" si="1"/>
        <v>#ERROR!</v>
      </c>
      <c r="P8" s="23" t="s">
        <v>246</v>
      </c>
      <c r="Q8" s="41" t="str">
        <f t="shared" si="2"/>
        <v>#ERROR!</v>
      </c>
      <c r="R8" s="42" t="str">
        <f t="shared" si="3"/>
        <v>#ERROR!</v>
      </c>
      <c r="S8" s="23"/>
      <c r="T8" s="23"/>
      <c r="U8" s="23"/>
      <c r="V8" s="23"/>
      <c r="W8" s="23"/>
      <c r="X8" s="23"/>
      <c r="Y8" s="23"/>
      <c r="Z8" s="23"/>
    </row>
    <row r="9">
      <c r="A9" s="23" t="str">
        <f>[10]Sheet1!A4</f>
        <v>#ERROR!</v>
      </c>
      <c r="B9" s="23" t="str">
        <f>[10]Sheet1!B4</f>
        <v>#ERROR!</v>
      </c>
      <c r="C9" s="23" t="str">
        <f>[10]Sheet1!C4</f>
        <v>#ERROR!</v>
      </c>
      <c r="D9" s="23" t="str">
        <f>[10]Sheet1!D4</f>
        <v>#ERROR!</v>
      </c>
      <c r="E9" s="23" t="str">
        <f>[10]Sheet1!E4</f>
        <v>#ERROR!</v>
      </c>
      <c r="F9" s="23" t="str">
        <f>[10]Sheet1!F4</f>
        <v>#ERROR!</v>
      </c>
      <c r="G9" s="23" t="str">
        <f>[10]Sheet1!G4</f>
        <v>#ERROR!</v>
      </c>
      <c r="H9" s="23" t="str">
        <f>[10]Sheet1!H4</f>
        <v>#ERROR!</v>
      </c>
      <c r="I9" s="23" t="str">
        <f>[10]Sheet1!I4</f>
        <v>#ERROR!</v>
      </c>
      <c r="J9" s="23" t="str">
        <f>[10]Sheet1!J4</f>
        <v>#ERROR!</v>
      </c>
      <c r="K9" s="23" t="str">
        <f>[10]Sheet1!K4</f>
        <v>#ERROR!</v>
      </c>
      <c r="L9" s="23" t="str">
        <f>[10]Sheet1!L4</f>
        <v>#ERROR!</v>
      </c>
      <c r="M9" s="23" t="str">
        <f>[10]Sheet1!M4</f>
        <v>#ERROR!</v>
      </c>
      <c r="N9" s="23" t="str">
        <f>[10]Sheet1!N4</f>
        <v>#ERROR!</v>
      </c>
      <c r="O9" s="41" t="str">
        <f t="shared" si="1"/>
        <v>#ERROR!</v>
      </c>
      <c r="P9" s="23" t="s">
        <v>246</v>
      </c>
      <c r="Q9" s="41" t="str">
        <f t="shared" si="2"/>
        <v>#ERROR!</v>
      </c>
      <c r="R9" s="42" t="str">
        <f t="shared" si="3"/>
        <v>#ERROR!</v>
      </c>
      <c r="S9" s="23"/>
      <c r="T9" s="23"/>
      <c r="U9" s="23"/>
      <c r="V9" s="23"/>
      <c r="W9" s="23"/>
      <c r="X9" s="23"/>
      <c r="Y9" s="23"/>
      <c r="Z9" s="23"/>
    </row>
    <row r="10">
      <c r="A10" s="23" t="str">
        <f>[10]Sheet1!A5</f>
        <v>#ERROR!</v>
      </c>
      <c r="B10" s="23" t="str">
        <f>[10]Sheet1!B5</f>
        <v>#ERROR!</v>
      </c>
      <c r="C10" s="23" t="str">
        <f>[10]Sheet1!C5</f>
        <v>#ERROR!</v>
      </c>
      <c r="D10" s="23" t="str">
        <f>[10]Sheet1!D5</f>
        <v>#ERROR!</v>
      </c>
      <c r="E10" s="23" t="str">
        <f>[10]Sheet1!E5</f>
        <v>#ERROR!</v>
      </c>
      <c r="F10" s="23" t="str">
        <f>[10]Sheet1!F5</f>
        <v>#ERROR!</v>
      </c>
      <c r="G10" s="23" t="str">
        <f>[10]Sheet1!G5</f>
        <v>#ERROR!</v>
      </c>
      <c r="H10" s="23" t="str">
        <f>[10]Sheet1!H5</f>
        <v>#ERROR!</v>
      </c>
      <c r="I10" s="23" t="str">
        <f>[10]Sheet1!I5</f>
        <v>#ERROR!</v>
      </c>
      <c r="J10" s="23" t="str">
        <f>[10]Sheet1!J5</f>
        <v>#ERROR!</v>
      </c>
      <c r="K10" s="23" t="str">
        <f>[10]Sheet1!K5</f>
        <v>#ERROR!</v>
      </c>
      <c r="L10" s="23" t="str">
        <f>[10]Sheet1!L5</f>
        <v>#ERROR!</v>
      </c>
      <c r="M10" s="23" t="str">
        <f>[10]Sheet1!M5</f>
        <v>#ERROR!</v>
      </c>
      <c r="N10" s="23" t="str">
        <f>[10]Sheet1!N5</f>
        <v>#ERROR!</v>
      </c>
      <c r="O10" s="41" t="str">
        <f t="shared" si="1"/>
        <v>#ERROR!</v>
      </c>
      <c r="P10" s="23" t="s">
        <v>246</v>
      </c>
      <c r="Q10" s="41" t="str">
        <f t="shared" si="2"/>
        <v>#ERROR!</v>
      </c>
      <c r="R10" s="42" t="str">
        <f t="shared" si="3"/>
        <v>#ERROR!</v>
      </c>
      <c r="S10" s="23"/>
      <c r="T10" s="23"/>
      <c r="U10" s="23"/>
      <c r="V10" s="23"/>
      <c r="W10" s="23"/>
      <c r="X10" s="23"/>
      <c r="Y10" s="23"/>
      <c r="Z10" s="23"/>
    </row>
    <row r="11">
      <c r="A11" s="23" t="str">
        <f>[10]Sheet1!A6</f>
        <v>#ERROR!</v>
      </c>
      <c r="B11" s="23" t="str">
        <f>[10]Sheet1!B6</f>
        <v>#ERROR!</v>
      </c>
      <c r="C11" s="23" t="str">
        <f>[10]Sheet1!C6</f>
        <v>#ERROR!</v>
      </c>
      <c r="D11" s="23" t="str">
        <f>[10]Sheet1!D6</f>
        <v>#ERROR!</v>
      </c>
      <c r="E11" s="23" t="str">
        <f>[10]Sheet1!E6</f>
        <v>#ERROR!</v>
      </c>
      <c r="F11" s="23" t="str">
        <f>[10]Sheet1!F6</f>
        <v>#ERROR!</v>
      </c>
      <c r="G11" s="23" t="str">
        <f>[10]Sheet1!G6</f>
        <v>#ERROR!</v>
      </c>
      <c r="H11" s="23" t="str">
        <f>[10]Sheet1!H6</f>
        <v>#ERROR!</v>
      </c>
      <c r="I11" s="23" t="str">
        <f>[10]Sheet1!I6</f>
        <v>#ERROR!</v>
      </c>
      <c r="J11" s="23" t="str">
        <f>[10]Sheet1!J6</f>
        <v>#ERROR!</v>
      </c>
      <c r="K11" s="23" t="str">
        <f>[10]Sheet1!K6</f>
        <v>#ERROR!</v>
      </c>
      <c r="L11" s="23" t="str">
        <f>[10]Sheet1!L6</f>
        <v>#ERROR!</v>
      </c>
      <c r="M11" s="23" t="str">
        <f>[10]Sheet1!M6</f>
        <v>#ERROR!</v>
      </c>
      <c r="N11" s="23" t="str">
        <f>[10]Sheet1!N6</f>
        <v>#ERROR!</v>
      </c>
      <c r="O11" s="41" t="str">
        <f t="shared" si="1"/>
        <v>#ERROR!</v>
      </c>
      <c r="P11" s="23" t="s">
        <v>246</v>
      </c>
      <c r="Q11" s="41" t="str">
        <f t="shared" si="2"/>
        <v>#ERROR!</v>
      </c>
      <c r="R11" s="42" t="str">
        <f t="shared" si="3"/>
        <v>#ERROR!</v>
      </c>
      <c r="S11" s="23"/>
      <c r="T11" s="23"/>
      <c r="U11" s="23"/>
      <c r="V11" s="23"/>
      <c r="W11" s="23"/>
      <c r="X11" s="23"/>
      <c r="Y11" s="23"/>
      <c r="Z11" s="23"/>
    </row>
    <row r="12">
      <c r="A12" s="23" t="str">
        <f>[10]Sheet1!A7</f>
        <v>#ERROR!</v>
      </c>
      <c r="B12" s="23" t="str">
        <f>[10]Sheet1!B7</f>
        <v>#ERROR!</v>
      </c>
      <c r="C12" s="23" t="str">
        <f>[10]Sheet1!C7</f>
        <v>#ERROR!</v>
      </c>
      <c r="D12" s="23" t="str">
        <f>[10]Sheet1!D7</f>
        <v>#ERROR!</v>
      </c>
      <c r="E12" s="23" t="str">
        <f>[10]Sheet1!E7</f>
        <v>#ERROR!</v>
      </c>
      <c r="F12" s="23" t="str">
        <f>[10]Sheet1!F7</f>
        <v>#ERROR!</v>
      </c>
      <c r="G12" s="23" t="str">
        <f>[10]Sheet1!G7</f>
        <v>#ERROR!</v>
      </c>
      <c r="H12" s="23" t="str">
        <f>[10]Sheet1!H7</f>
        <v>#ERROR!</v>
      </c>
      <c r="I12" s="23" t="str">
        <f>[10]Sheet1!I7</f>
        <v>#ERROR!</v>
      </c>
      <c r="J12" s="23" t="str">
        <f>[10]Sheet1!J7</f>
        <v>#ERROR!</v>
      </c>
      <c r="K12" s="23" t="str">
        <f>[10]Sheet1!K7</f>
        <v>#ERROR!</v>
      </c>
      <c r="L12" s="23" t="str">
        <f>[10]Sheet1!L7</f>
        <v>#ERROR!</v>
      </c>
      <c r="M12" s="23" t="str">
        <f>[10]Sheet1!M7</f>
        <v>#ERROR!</v>
      </c>
      <c r="N12" s="23" t="str">
        <f>[10]Sheet1!N7</f>
        <v>#ERROR!</v>
      </c>
      <c r="O12" s="41" t="str">
        <f t="shared" si="1"/>
        <v>#ERROR!</v>
      </c>
      <c r="P12" s="23" t="s">
        <v>246</v>
      </c>
      <c r="Q12" s="41" t="str">
        <f t="shared" si="2"/>
        <v>#ERROR!</v>
      </c>
      <c r="R12" s="42" t="str">
        <f t="shared" si="3"/>
        <v>#ERROR!</v>
      </c>
      <c r="S12" s="23"/>
      <c r="T12" s="23"/>
      <c r="U12" s="23"/>
      <c r="V12" s="23"/>
      <c r="W12" s="23"/>
      <c r="X12" s="23"/>
      <c r="Y12" s="23"/>
      <c r="Z12" s="23"/>
    </row>
    <row r="13">
      <c r="A13" s="23" t="str">
        <f>[10]Sheet1!A8</f>
        <v>#ERROR!</v>
      </c>
      <c r="B13" s="23" t="str">
        <f>[10]Sheet1!B8</f>
        <v>#ERROR!</v>
      </c>
      <c r="C13" s="23" t="str">
        <f>[10]Sheet1!C8</f>
        <v>#ERROR!</v>
      </c>
      <c r="D13" s="23" t="str">
        <f>[10]Sheet1!D8</f>
        <v>#ERROR!</v>
      </c>
      <c r="E13" s="23" t="str">
        <f>[10]Sheet1!E8</f>
        <v>#ERROR!</v>
      </c>
      <c r="F13" s="23" t="str">
        <f>[10]Sheet1!F8</f>
        <v>#ERROR!</v>
      </c>
      <c r="G13" s="23" t="str">
        <f>[10]Sheet1!G8</f>
        <v>#ERROR!</v>
      </c>
      <c r="H13" s="23" t="str">
        <f>[10]Sheet1!H8</f>
        <v>#ERROR!</v>
      </c>
      <c r="I13" s="23" t="str">
        <f>[10]Sheet1!I8</f>
        <v>#ERROR!</v>
      </c>
      <c r="J13" s="23" t="str">
        <f>[10]Sheet1!J8</f>
        <v>#ERROR!</v>
      </c>
      <c r="K13" s="23" t="str">
        <f>[10]Sheet1!K8</f>
        <v>#ERROR!</v>
      </c>
      <c r="L13" s="23" t="str">
        <f>[10]Sheet1!L8</f>
        <v>#ERROR!</v>
      </c>
      <c r="M13" s="23" t="str">
        <f>[10]Sheet1!M8</f>
        <v>#ERROR!</v>
      </c>
      <c r="N13" s="23" t="str">
        <f>[10]Sheet1!N8</f>
        <v>#ERROR!</v>
      </c>
      <c r="O13" s="41" t="str">
        <f t="shared" si="1"/>
        <v>#ERROR!</v>
      </c>
      <c r="P13" s="23" t="s">
        <v>246</v>
      </c>
      <c r="Q13" s="41" t="str">
        <f t="shared" si="2"/>
        <v>#ERROR!</v>
      </c>
      <c r="R13" s="42" t="str">
        <f t="shared" si="3"/>
        <v>#ERROR!</v>
      </c>
      <c r="S13" s="23"/>
      <c r="T13" s="23"/>
      <c r="U13" s="23"/>
      <c r="V13" s="23"/>
      <c r="W13" s="23"/>
      <c r="X13" s="23"/>
      <c r="Y13" s="23"/>
      <c r="Z13" s="23"/>
    </row>
    <row r="14">
      <c r="A14" s="23" t="str">
        <f>[10]Sheet1!A9</f>
        <v>#ERROR!</v>
      </c>
      <c r="B14" s="23" t="str">
        <f>[10]Sheet1!B9</f>
        <v>#ERROR!</v>
      </c>
      <c r="C14" s="23" t="str">
        <f>[10]Sheet1!C9</f>
        <v>#ERROR!</v>
      </c>
      <c r="D14" s="23" t="str">
        <f>[10]Sheet1!D9</f>
        <v>#ERROR!</v>
      </c>
      <c r="E14" s="23" t="str">
        <f>[10]Sheet1!E9</f>
        <v>#ERROR!</v>
      </c>
      <c r="F14" s="23" t="str">
        <f>[10]Sheet1!F9</f>
        <v>#ERROR!</v>
      </c>
      <c r="G14" s="23" t="str">
        <f>[10]Sheet1!G9</f>
        <v>#ERROR!</v>
      </c>
      <c r="H14" s="23" t="str">
        <f>[10]Sheet1!H9</f>
        <v>#ERROR!</v>
      </c>
      <c r="I14" s="23" t="str">
        <f>[10]Sheet1!I9</f>
        <v>#ERROR!</v>
      </c>
      <c r="J14" s="23" t="str">
        <f>[10]Sheet1!J9</f>
        <v>#ERROR!</v>
      </c>
      <c r="K14" s="23" t="str">
        <f>[10]Sheet1!K9</f>
        <v>#ERROR!</v>
      </c>
      <c r="L14" s="23" t="str">
        <f>[10]Sheet1!L9</f>
        <v>#ERROR!</v>
      </c>
      <c r="M14" s="23" t="str">
        <f>[10]Sheet1!M9</f>
        <v>#ERROR!</v>
      </c>
      <c r="N14" s="23" t="str">
        <f>[10]Sheet1!N9</f>
        <v>#ERROR!</v>
      </c>
      <c r="O14" s="41" t="str">
        <f t="shared" si="1"/>
        <v>#ERROR!</v>
      </c>
      <c r="P14" s="23" t="s">
        <v>246</v>
      </c>
      <c r="Q14" s="41" t="str">
        <f t="shared" si="2"/>
        <v>#ERROR!</v>
      </c>
      <c r="R14" s="42" t="str">
        <f t="shared" si="3"/>
        <v>#ERROR!</v>
      </c>
      <c r="S14" s="23"/>
      <c r="T14" s="23"/>
      <c r="U14" s="23"/>
      <c r="V14" s="23"/>
      <c r="W14" s="23"/>
      <c r="X14" s="23"/>
      <c r="Y14" s="23"/>
      <c r="Z14" s="23"/>
    </row>
    <row r="15">
      <c r="A15" s="23" t="str">
        <f>[10]Sheet1!A10</f>
        <v>#ERROR!</v>
      </c>
      <c r="B15" s="23" t="str">
        <f>[10]Sheet1!B10</f>
        <v>#ERROR!</v>
      </c>
      <c r="C15" s="23" t="str">
        <f>[10]Sheet1!C10</f>
        <v>#ERROR!</v>
      </c>
      <c r="D15" s="23" t="str">
        <f>[10]Sheet1!D10</f>
        <v>#ERROR!</v>
      </c>
      <c r="E15" s="23" t="str">
        <f>[10]Sheet1!E10</f>
        <v>#ERROR!</v>
      </c>
      <c r="F15" s="23" t="str">
        <f>[10]Sheet1!F10</f>
        <v>#ERROR!</v>
      </c>
      <c r="G15" s="23" t="str">
        <f>[10]Sheet1!G10</f>
        <v>#ERROR!</v>
      </c>
      <c r="H15" s="23" t="str">
        <f>[10]Sheet1!H10</f>
        <v>#ERROR!</v>
      </c>
      <c r="I15" s="23" t="str">
        <f>[10]Sheet1!I10</f>
        <v>#ERROR!</v>
      </c>
      <c r="J15" s="23" t="str">
        <f>[10]Sheet1!J10</f>
        <v>#ERROR!</v>
      </c>
      <c r="K15" s="23" t="str">
        <f>[10]Sheet1!K10</f>
        <v>#ERROR!</v>
      </c>
      <c r="L15" s="23" t="str">
        <f>[10]Sheet1!L10</f>
        <v>#ERROR!</v>
      </c>
      <c r="M15" s="23" t="str">
        <f>[10]Sheet1!M10</f>
        <v>#ERROR!</v>
      </c>
      <c r="N15" s="23" t="str">
        <f>[10]Sheet1!N10</f>
        <v>#ERROR!</v>
      </c>
      <c r="O15" s="41" t="str">
        <f t="shared" si="1"/>
        <v>#ERROR!</v>
      </c>
      <c r="P15" s="23" t="s">
        <v>246</v>
      </c>
      <c r="Q15" s="41" t="str">
        <f t="shared" si="2"/>
        <v>#ERROR!</v>
      </c>
      <c r="R15" s="42" t="str">
        <f t="shared" si="3"/>
        <v>#ERROR!</v>
      </c>
      <c r="S15" s="23"/>
      <c r="T15" s="23"/>
      <c r="U15" s="23"/>
      <c r="V15" s="23"/>
      <c r="W15" s="23"/>
      <c r="X15" s="23"/>
      <c r="Y15" s="23"/>
      <c r="Z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5" t="str">
        <f>C63</f>
        <v>Maize stalk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3" t="s">
        <v>227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3" t="s">
        <v>228</v>
      </c>
      <c r="B20" s="23" t="s">
        <v>229</v>
      </c>
      <c r="C20" s="23" t="s">
        <v>230</v>
      </c>
      <c r="D20" s="23" t="s">
        <v>231</v>
      </c>
      <c r="E20" s="23" t="s">
        <v>232</v>
      </c>
      <c r="F20" s="23" t="s">
        <v>233</v>
      </c>
      <c r="G20" s="23" t="s">
        <v>234</v>
      </c>
      <c r="H20" s="23" t="s">
        <v>235</v>
      </c>
      <c r="I20" s="23" t="s">
        <v>236</v>
      </c>
      <c r="J20" s="23" t="s">
        <v>237</v>
      </c>
      <c r="K20" s="23" t="s">
        <v>238</v>
      </c>
      <c r="L20" s="23" t="s">
        <v>239</v>
      </c>
      <c r="M20" s="23" t="s">
        <v>240</v>
      </c>
      <c r="N20" s="23" t="s">
        <v>241</v>
      </c>
      <c r="O20" s="23" t="s">
        <v>242</v>
      </c>
      <c r="P20" s="23" t="s">
        <v>243</v>
      </c>
      <c r="Q20" s="23" t="s">
        <v>244</v>
      </c>
      <c r="R20" s="23" t="s">
        <v>245</v>
      </c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23" t="str">
        <f>[11]Sheet1!A2</f>
        <v>#ERROR!</v>
      </c>
      <c r="B21" s="23" t="str">
        <f>[11]Sheet1!B2</f>
        <v>#ERROR!</v>
      </c>
      <c r="C21" s="23" t="str">
        <f>[11]Sheet1!C2</f>
        <v>#ERROR!</v>
      </c>
      <c r="D21" s="23" t="str">
        <f>[11]Sheet1!D2</f>
        <v>#ERROR!</v>
      </c>
      <c r="E21" s="23" t="str">
        <f>[11]Sheet1!E2</f>
        <v>#ERROR!</v>
      </c>
      <c r="F21" s="23" t="str">
        <f>[11]Sheet1!F2</f>
        <v>#ERROR!</v>
      </c>
      <c r="G21" s="23" t="str">
        <f>[11]Sheet1!G2</f>
        <v>#ERROR!</v>
      </c>
      <c r="H21" s="23" t="str">
        <f>[11]Sheet1!H2</f>
        <v>#ERROR!</v>
      </c>
      <c r="I21" s="23" t="str">
        <f>[11]Sheet1!I2</f>
        <v>#ERROR!</v>
      </c>
      <c r="J21" s="23" t="str">
        <f>[11]Sheet1!J2</f>
        <v>#ERROR!</v>
      </c>
      <c r="K21" s="23" t="str">
        <f>[11]Sheet1!K2</f>
        <v>#ERROR!</v>
      </c>
      <c r="L21" s="23" t="str">
        <f>[11]Sheet1!L2</f>
        <v>#ERROR!</v>
      </c>
      <c r="M21" s="23" t="str">
        <f>[11]Sheet1!M2</f>
        <v>#ERROR!</v>
      </c>
      <c r="N21" s="23" t="str">
        <f>[11]Sheet1!N2</f>
        <v>#ERROR!</v>
      </c>
      <c r="O21" s="41" t="str">
        <f t="shared" ref="O21:O29" si="4">L21/1000/1000/1000</f>
        <v>#ERROR!</v>
      </c>
      <c r="P21" s="23" t="s">
        <v>247</v>
      </c>
      <c r="Q21" s="41" t="str">
        <f t="shared" ref="Q21:Q29" si="5">O21*$D$63</f>
        <v>#ERROR!</v>
      </c>
      <c r="R21" s="41" t="str">
        <f t="shared" ref="R21:R29" si="6">Q21*$K$63</f>
        <v>#ERROR!</v>
      </c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23" t="str">
        <f>[11]Sheet1!A3</f>
        <v>#ERROR!</v>
      </c>
      <c r="B22" s="23" t="str">
        <f>[11]Sheet1!B3</f>
        <v>#ERROR!</v>
      </c>
      <c r="C22" s="23" t="str">
        <f>[11]Sheet1!C3</f>
        <v>#ERROR!</v>
      </c>
      <c r="D22" s="23" t="str">
        <f>[11]Sheet1!D3</f>
        <v>#ERROR!</v>
      </c>
      <c r="E22" s="23" t="str">
        <f>[11]Sheet1!E3</f>
        <v>#ERROR!</v>
      </c>
      <c r="F22" s="23" t="str">
        <f>[11]Sheet1!F3</f>
        <v>#ERROR!</v>
      </c>
      <c r="G22" s="23" t="str">
        <f>[11]Sheet1!G3</f>
        <v>#ERROR!</v>
      </c>
      <c r="H22" s="23" t="str">
        <f>[11]Sheet1!H3</f>
        <v>#ERROR!</v>
      </c>
      <c r="I22" s="23" t="str">
        <f>[11]Sheet1!I3</f>
        <v>#ERROR!</v>
      </c>
      <c r="J22" s="23" t="str">
        <f>[11]Sheet1!J3</f>
        <v>#ERROR!</v>
      </c>
      <c r="K22" s="23" t="str">
        <f>[11]Sheet1!K3</f>
        <v>#ERROR!</v>
      </c>
      <c r="L22" s="23" t="str">
        <f>[11]Sheet1!L3</f>
        <v>#ERROR!</v>
      </c>
      <c r="M22" s="23" t="str">
        <f>[11]Sheet1!M3</f>
        <v>#ERROR!</v>
      </c>
      <c r="N22" s="23" t="str">
        <f>[11]Sheet1!N3</f>
        <v>#ERROR!</v>
      </c>
      <c r="O22" s="41" t="str">
        <f t="shared" si="4"/>
        <v>#ERROR!</v>
      </c>
      <c r="P22" s="23" t="s">
        <v>247</v>
      </c>
      <c r="Q22" s="41" t="str">
        <f t="shared" si="5"/>
        <v>#ERROR!</v>
      </c>
      <c r="R22" s="41" t="str">
        <f t="shared" si="6"/>
        <v>#ERROR!</v>
      </c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23" t="str">
        <f>[11]Sheet1!A4</f>
        <v>#ERROR!</v>
      </c>
      <c r="B23" s="23" t="str">
        <f>[11]Sheet1!B4</f>
        <v>#ERROR!</v>
      </c>
      <c r="C23" s="23" t="str">
        <f>[11]Sheet1!C4</f>
        <v>#ERROR!</v>
      </c>
      <c r="D23" s="23" t="str">
        <f>[11]Sheet1!D4</f>
        <v>#ERROR!</v>
      </c>
      <c r="E23" s="23" t="str">
        <f>[11]Sheet1!E4</f>
        <v>#ERROR!</v>
      </c>
      <c r="F23" s="23" t="str">
        <f>[11]Sheet1!F4</f>
        <v>#ERROR!</v>
      </c>
      <c r="G23" s="23" t="str">
        <f>[11]Sheet1!G4</f>
        <v>#ERROR!</v>
      </c>
      <c r="H23" s="23" t="str">
        <f>[11]Sheet1!H4</f>
        <v>#ERROR!</v>
      </c>
      <c r="I23" s="23" t="str">
        <f>[11]Sheet1!I4</f>
        <v>#ERROR!</v>
      </c>
      <c r="J23" s="23" t="str">
        <f>[11]Sheet1!J4</f>
        <v>#ERROR!</v>
      </c>
      <c r="K23" s="23" t="str">
        <f>[11]Sheet1!K4</f>
        <v>#ERROR!</v>
      </c>
      <c r="L23" s="23" t="str">
        <f>[11]Sheet1!L4</f>
        <v>#ERROR!</v>
      </c>
      <c r="M23" s="23" t="str">
        <f>[11]Sheet1!M4</f>
        <v>#ERROR!</v>
      </c>
      <c r="N23" s="23" t="str">
        <f>[11]Sheet1!N4</f>
        <v>#ERROR!</v>
      </c>
      <c r="O23" s="41" t="str">
        <f t="shared" si="4"/>
        <v>#ERROR!</v>
      </c>
      <c r="P23" s="23" t="s">
        <v>247</v>
      </c>
      <c r="Q23" s="41" t="str">
        <f t="shared" si="5"/>
        <v>#ERROR!</v>
      </c>
      <c r="R23" s="41" t="str">
        <f t="shared" si="6"/>
        <v>#ERROR!</v>
      </c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3" t="str">
        <f>[11]Sheet1!A5</f>
        <v>#ERROR!</v>
      </c>
      <c r="B24" s="23" t="str">
        <f>[11]Sheet1!B5</f>
        <v>#ERROR!</v>
      </c>
      <c r="C24" s="23" t="str">
        <f>[11]Sheet1!C5</f>
        <v>#ERROR!</v>
      </c>
      <c r="D24" s="23" t="str">
        <f>[11]Sheet1!D5</f>
        <v>#ERROR!</v>
      </c>
      <c r="E24" s="23" t="str">
        <f>[11]Sheet1!E5</f>
        <v>#ERROR!</v>
      </c>
      <c r="F24" s="23" t="str">
        <f>[11]Sheet1!F5</f>
        <v>#ERROR!</v>
      </c>
      <c r="G24" s="23" t="str">
        <f>[11]Sheet1!G5</f>
        <v>#ERROR!</v>
      </c>
      <c r="H24" s="23" t="str">
        <f>[11]Sheet1!H5</f>
        <v>#ERROR!</v>
      </c>
      <c r="I24" s="23" t="str">
        <f>[11]Sheet1!I5</f>
        <v>#ERROR!</v>
      </c>
      <c r="J24" s="23" t="str">
        <f>[11]Sheet1!J5</f>
        <v>#ERROR!</v>
      </c>
      <c r="K24" s="23" t="str">
        <f>[11]Sheet1!K5</f>
        <v>#ERROR!</v>
      </c>
      <c r="L24" s="23" t="str">
        <f>[11]Sheet1!L5</f>
        <v>#ERROR!</v>
      </c>
      <c r="M24" s="23" t="str">
        <f>[11]Sheet1!M5</f>
        <v>#ERROR!</v>
      </c>
      <c r="N24" s="23" t="str">
        <f>[11]Sheet1!N5</f>
        <v>#ERROR!</v>
      </c>
      <c r="O24" s="41" t="str">
        <f t="shared" si="4"/>
        <v>#ERROR!</v>
      </c>
      <c r="P24" s="23" t="s">
        <v>247</v>
      </c>
      <c r="Q24" s="41" t="str">
        <f t="shared" si="5"/>
        <v>#ERROR!</v>
      </c>
      <c r="R24" s="41" t="str">
        <f t="shared" si="6"/>
        <v>#ERROR!</v>
      </c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3" t="str">
        <f>[11]Sheet1!A6</f>
        <v>#ERROR!</v>
      </c>
      <c r="B25" s="23" t="str">
        <f>[11]Sheet1!B6</f>
        <v>#ERROR!</v>
      </c>
      <c r="C25" s="23" t="str">
        <f>[11]Sheet1!C6</f>
        <v>#ERROR!</v>
      </c>
      <c r="D25" s="23" t="str">
        <f>[11]Sheet1!D6</f>
        <v>#ERROR!</v>
      </c>
      <c r="E25" s="23" t="str">
        <f>[11]Sheet1!E6</f>
        <v>#ERROR!</v>
      </c>
      <c r="F25" s="23" t="str">
        <f>[11]Sheet1!F6</f>
        <v>#ERROR!</v>
      </c>
      <c r="G25" s="23" t="str">
        <f>[11]Sheet1!G6</f>
        <v>#ERROR!</v>
      </c>
      <c r="H25" s="23" t="str">
        <f>[11]Sheet1!H6</f>
        <v>#ERROR!</v>
      </c>
      <c r="I25" s="23" t="str">
        <f>[11]Sheet1!I6</f>
        <v>#ERROR!</v>
      </c>
      <c r="J25" s="23" t="str">
        <f>[11]Sheet1!J6</f>
        <v>#ERROR!</v>
      </c>
      <c r="K25" s="23" t="str">
        <f>[11]Sheet1!K6</f>
        <v>#ERROR!</v>
      </c>
      <c r="L25" s="23" t="str">
        <f>[11]Sheet1!L6</f>
        <v>#ERROR!</v>
      </c>
      <c r="M25" s="23" t="str">
        <f>[11]Sheet1!M6</f>
        <v>#ERROR!</v>
      </c>
      <c r="N25" s="23" t="str">
        <f>[11]Sheet1!N6</f>
        <v>#ERROR!</v>
      </c>
      <c r="O25" s="41" t="str">
        <f t="shared" si="4"/>
        <v>#ERROR!</v>
      </c>
      <c r="P25" s="23" t="s">
        <v>247</v>
      </c>
      <c r="Q25" s="41" t="str">
        <f t="shared" si="5"/>
        <v>#ERROR!</v>
      </c>
      <c r="R25" s="41" t="str">
        <f t="shared" si="6"/>
        <v>#ERROR!</v>
      </c>
      <c r="S25" s="23"/>
      <c r="T25" s="23"/>
      <c r="U25" s="23"/>
      <c r="V25" s="23"/>
      <c r="W25" s="23"/>
      <c r="X25" s="23"/>
      <c r="Y25" s="23"/>
      <c r="Z25" s="23"/>
    </row>
    <row r="26" ht="15.75" customHeight="1">
      <c r="A26" s="23" t="str">
        <f>[11]Sheet1!A7</f>
        <v>#ERROR!</v>
      </c>
      <c r="B26" s="23" t="str">
        <f>[11]Sheet1!B7</f>
        <v>#ERROR!</v>
      </c>
      <c r="C26" s="23" t="str">
        <f>[11]Sheet1!C7</f>
        <v>#ERROR!</v>
      </c>
      <c r="D26" s="23" t="str">
        <f>[11]Sheet1!D7</f>
        <v>#ERROR!</v>
      </c>
      <c r="E26" s="23" t="str">
        <f>[11]Sheet1!E7</f>
        <v>#ERROR!</v>
      </c>
      <c r="F26" s="23" t="str">
        <f>[11]Sheet1!F7</f>
        <v>#ERROR!</v>
      </c>
      <c r="G26" s="23" t="str">
        <f>[11]Sheet1!G7</f>
        <v>#ERROR!</v>
      </c>
      <c r="H26" s="23" t="str">
        <f>[11]Sheet1!H7</f>
        <v>#ERROR!</v>
      </c>
      <c r="I26" s="23" t="str">
        <f>[11]Sheet1!I7</f>
        <v>#ERROR!</v>
      </c>
      <c r="J26" s="23" t="str">
        <f>[11]Sheet1!J7</f>
        <v>#ERROR!</v>
      </c>
      <c r="K26" s="23" t="str">
        <f>[11]Sheet1!K7</f>
        <v>#ERROR!</v>
      </c>
      <c r="L26" s="23" t="str">
        <f>[11]Sheet1!L7</f>
        <v>#ERROR!</v>
      </c>
      <c r="M26" s="23" t="str">
        <f>[11]Sheet1!M7</f>
        <v>#ERROR!</v>
      </c>
      <c r="N26" s="23" t="str">
        <f>[11]Sheet1!N7</f>
        <v>#ERROR!</v>
      </c>
      <c r="O26" s="41" t="str">
        <f t="shared" si="4"/>
        <v>#ERROR!</v>
      </c>
      <c r="P26" s="23" t="s">
        <v>247</v>
      </c>
      <c r="Q26" s="41" t="str">
        <f t="shared" si="5"/>
        <v>#ERROR!</v>
      </c>
      <c r="R26" s="41" t="str">
        <f t="shared" si="6"/>
        <v>#ERROR!</v>
      </c>
      <c r="S26" s="23"/>
      <c r="T26" s="23"/>
      <c r="U26" s="23"/>
      <c r="V26" s="23"/>
      <c r="W26" s="23"/>
      <c r="X26" s="23"/>
      <c r="Y26" s="23"/>
      <c r="Z26" s="23"/>
    </row>
    <row r="27" ht="15.75" customHeight="1">
      <c r="A27" s="23" t="str">
        <f>[11]Sheet1!A8</f>
        <v>#ERROR!</v>
      </c>
      <c r="B27" s="23" t="str">
        <f>[11]Sheet1!B8</f>
        <v>#ERROR!</v>
      </c>
      <c r="C27" s="23" t="str">
        <f>[11]Sheet1!C8</f>
        <v>#ERROR!</v>
      </c>
      <c r="D27" s="23" t="str">
        <f>[11]Sheet1!D8</f>
        <v>#ERROR!</v>
      </c>
      <c r="E27" s="23" t="str">
        <f>[11]Sheet1!E8</f>
        <v>#ERROR!</v>
      </c>
      <c r="F27" s="23" t="str">
        <f>[11]Sheet1!F8</f>
        <v>#ERROR!</v>
      </c>
      <c r="G27" s="23" t="str">
        <f>[11]Sheet1!G8</f>
        <v>#ERROR!</v>
      </c>
      <c r="H27" s="23" t="str">
        <f>[11]Sheet1!H8</f>
        <v>#ERROR!</v>
      </c>
      <c r="I27" s="23" t="str">
        <f>[11]Sheet1!I8</f>
        <v>#ERROR!</v>
      </c>
      <c r="J27" s="23" t="str">
        <f>[11]Sheet1!J8</f>
        <v>#ERROR!</v>
      </c>
      <c r="K27" s="23" t="str">
        <f>[11]Sheet1!K8</f>
        <v>#ERROR!</v>
      </c>
      <c r="L27" s="23" t="str">
        <f>[11]Sheet1!L8</f>
        <v>#ERROR!</v>
      </c>
      <c r="M27" s="23" t="str">
        <f>[11]Sheet1!M8</f>
        <v>#ERROR!</v>
      </c>
      <c r="N27" s="23" t="str">
        <f>[11]Sheet1!N8</f>
        <v>#ERROR!</v>
      </c>
      <c r="O27" s="41" t="str">
        <f t="shared" si="4"/>
        <v>#ERROR!</v>
      </c>
      <c r="P27" s="23" t="s">
        <v>247</v>
      </c>
      <c r="Q27" s="41" t="str">
        <f t="shared" si="5"/>
        <v>#ERROR!</v>
      </c>
      <c r="R27" s="41" t="str">
        <f t="shared" si="6"/>
        <v>#ERROR!</v>
      </c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23" t="str">
        <f>[11]Sheet1!A9</f>
        <v>#ERROR!</v>
      </c>
      <c r="B28" s="23" t="str">
        <f>[11]Sheet1!B9</f>
        <v>#ERROR!</v>
      </c>
      <c r="C28" s="23" t="str">
        <f>[11]Sheet1!C9</f>
        <v>#ERROR!</v>
      </c>
      <c r="D28" s="23" t="str">
        <f>[11]Sheet1!D9</f>
        <v>#ERROR!</v>
      </c>
      <c r="E28" s="23" t="str">
        <f>[11]Sheet1!E9</f>
        <v>#ERROR!</v>
      </c>
      <c r="F28" s="23" t="str">
        <f>[11]Sheet1!F9</f>
        <v>#ERROR!</v>
      </c>
      <c r="G28" s="23" t="str">
        <f>[11]Sheet1!G9</f>
        <v>#ERROR!</v>
      </c>
      <c r="H28" s="23" t="str">
        <f>[11]Sheet1!H9</f>
        <v>#ERROR!</v>
      </c>
      <c r="I28" s="23" t="str">
        <f>[11]Sheet1!I9</f>
        <v>#ERROR!</v>
      </c>
      <c r="J28" s="23" t="str">
        <f>[11]Sheet1!J9</f>
        <v>#ERROR!</v>
      </c>
      <c r="K28" s="23" t="str">
        <f>[11]Sheet1!K9</f>
        <v>#ERROR!</v>
      </c>
      <c r="L28" s="23" t="str">
        <f>[11]Sheet1!L9</f>
        <v>#ERROR!</v>
      </c>
      <c r="M28" s="23" t="str">
        <f>[11]Sheet1!M9</f>
        <v>#ERROR!</v>
      </c>
      <c r="N28" s="23" t="str">
        <f>[11]Sheet1!N9</f>
        <v>#ERROR!</v>
      </c>
      <c r="O28" s="41" t="str">
        <f t="shared" si="4"/>
        <v>#ERROR!</v>
      </c>
      <c r="P28" s="23" t="s">
        <v>247</v>
      </c>
      <c r="Q28" s="41" t="str">
        <f t="shared" si="5"/>
        <v>#ERROR!</v>
      </c>
      <c r="R28" s="41" t="str">
        <f t="shared" si="6"/>
        <v>#ERROR!</v>
      </c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3" t="str">
        <f>[11]Sheet1!A10</f>
        <v>#ERROR!</v>
      </c>
      <c r="B29" s="23" t="str">
        <f>[11]Sheet1!B10</f>
        <v>#ERROR!</v>
      </c>
      <c r="C29" s="23" t="str">
        <f>[11]Sheet1!C10</f>
        <v>#ERROR!</v>
      </c>
      <c r="D29" s="23" t="str">
        <f>[11]Sheet1!D10</f>
        <v>#ERROR!</v>
      </c>
      <c r="E29" s="23" t="str">
        <f>[11]Sheet1!E10</f>
        <v>#ERROR!</v>
      </c>
      <c r="F29" s="23" t="str">
        <f>[11]Sheet1!F10</f>
        <v>#ERROR!</v>
      </c>
      <c r="G29" s="23" t="str">
        <f>[11]Sheet1!G10</f>
        <v>#ERROR!</v>
      </c>
      <c r="H29" s="23" t="str">
        <f>[11]Sheet1!H10</f>
        <v>#ERROR!</v>
      </c>
      <c r="I29" s="23" t="str">
        <f>[11]Sheet1!I10</f>
        <v>#ERROR!</v>
      </c>
      <c r="J29" s="23" t="str">
        <f>[11]Sheet1!J10</f>
        <v>#ERROR!</v>
      </c>
      <c r="K29" s="23" t="str">
        <f>[11]Sheet1!K10</f>
        <v>#ERROR!</v>
      </c>
      <c r="L29" s="23" t="str">
        <f>[11]Sheet1!L10</f>
        <v>#ERROR!</v>
      </c>
      <c r="M29" s="23" t="str">
        <f>[11]Sheet1!M10</f>
        <v>#ERROR!</v>
      </c>
      <c r="N29" s="23" t="str">
        <f>[11]Sheet1!N10</f>
        <v>#ERROR!</v>
      </c>
      <c r="O29" s="41" t="str">
        <f t="shared" si="4"/>
        <v>#ERROR!</v>
      </c>
      <c r="P29" s="23" t="s">
        <v>247</v>
      </c>
      <c r="Q29" s="41" t="str">
        <f t="shared" si="5"/>
        <v>#ERROR!</v>
      </c>
      <c r="R29" s="41" t="str">
        <f t="shared" si="6"/>
        <v>#ERROR!</v>
      </c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25" t="str">
        <f>C64</f>
        <v>Maize cob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23" t="s">
        <v>227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23" t="s">
        <v>228</v>
      </c>
      <c r="B34" s="23" t="s">
        <v>229</v>
      </c>
      <c r="C34" s="23" t="s">
        <v>230</v>
      </c>
      <c r="D34" s="23" t="s">
        <v>231</v>
      </c>
      <c r="E34" s="23" t="s">
        <v>232</v>
      </c>
      <c r="F34" s="23" t="s">
        <v>233</v>
      </c>
      <c r="G34" s="23" t="s">
        <v>234</v>
      </c>
      <c r="H34" s="23" t="s">
        <v>235</v>
      </c>
      <c r="I34" s="23" t="s">
        <v>236</v>
      </c>
      <c r="J34" s="23" t="s">
        <v>237</v>
      </c>
      <c r="K34" s="23" t="s">
        <v>238</v>
      </c>
      <c r="L34" s="23" t="s">
        <v>239</v>
      </c>
      <c r="M34" s="23" t="s">
        <v>240</v>
      </c>
      <c r="N34" s="23" t="s">
        <v>241</v>
      </c>
      <c r="O34" s="23" t="s">
        <v>242</v>
      </c>
      <c r="P34" s="23" t="s">
        <v>243</v>
      </c>
      <c r="Q34" s="23" t="s">
        <v>244</v>
      </c>
      <c r="R34" s="23" t="s">
        <v>245</v>
      </c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23" t="str">
        <f t="shared" ref="A35:N35" si="7">A21</f>
        <v>#ERROR!</v>
      </c>
      <c r="B35" s="23" t="str">
        <f t="shared" si="7"/>
        <v>#ERROR!</v>
      </c>
      <c r="C35" s="23" t="str">
        <f t="shared" si="7"/>
        <v>#ERROR!</v>
      </c>
      <c r="D35" s="23" t="str">
        <f t="shared" si="7"/>
        <v>#ERROR!</v>
      </c>
      <c r="E35" s="23" t="str">
        <f t="shared" si="7"/>
        <v>#ERROR!</v>
      </c>
      <c r="F35" s="23" t="str">
        <f t="shared" si="7"/>
        <v>#ERROR!</v>
      </c>
      <c r="G35" s="23" t="str">
        <f t="shared" si="7"/>
        <v>#ERROR!</v>
      </c>
      <c r="H35" s="23" t="str">
        <f t="shared" si="7"/>
        <v>#ERROR!</v>
      </c>
      <c r="I35" s="23" t="str">
        <f t="shared" si="7"/>
        <v>#ERROR!</v>
      </c>
      <c r="J35" s="23" t="str">
        <f t="shared" si="7"/>
        <v>#ERROR!</v>
      </c>
      <c r="K35" s="23" t="str">
        <f t="shared" si="7"/>
        <v>#ERROR!</v>
      </c>
      <c r="L35" s="23" t="str">
        <f t="shared" si="7"/>
        <v>#ERROR!</v>
      </c>
      <c r="M35" s="23" t="str">
        <f t="shared" si="7"/>
        <v>#ERROR!</v>
      </c>
      <c r="N35" s="23" t="str">
        <f t="shared" si="7"/>
        <v>#ERROR!</v>
      </c>
      <c r="O35" s="41" t="str">
        <f t="shared" ref="O35:O43" si="9">L35/1000/1000/1000</f>
        <v>#ERROR!</v>
      </c>
      <c r="P35" s="23" t="s">
        <v>248</v>
      </c>
      <c r="Q35" s="41" t="str">
        <f t="shared" ref="Q35:Q43" si="10">O35*$D$64</f>
        <v>#ERROR!</v>
      </c>
      <c r="R35" s="41" t="str">
        <f t="shared" ref="R35:R43" si="11">Q35*$K$64</f>
        <v>#ERROR!</v>
      </c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3" t="str">
        <f t="shared" ref="A36:N36" si="8">A22</f>
        <v>#ERROR!</v>
      </c>
      <c r="B36" s="23" t="str">
        <f t="shared" si="8"/>
        <v>#ERROR!</v>
      </c>
      <c r="C36" s="23" t="str">
        <f t="shared" si="8"/>
        <v>#ERROR!</v>
      </c>
      <c r="D36" s="23" t="str">
        <f t="shared" si="8"/>
        <v>#ERROR!</v>
      </c>
      <c r="E36" s="23" t="str">
        <f t="shared" si="8"/>
        <v>#ERROR!</v>
      </c>
      <c r="F36" s="23" t="str">
        <f t="shared" si="8"/>
        <v>#ERROR!</v>
      </c>
      <c r="G36" s="23" t="str">
        <f t="shared" si="8"/>
        <v>#ERROR!</v>
      </c>
      <c r="H36" s="23" t="str">
        <f t="shared" si="8"/>
        <v>#ERROR!</v>
      </c>
      <c r="I36" s="23" t="str">
        <f t="shared" si="8"/>
        <v>#ERROR!</v>
      </c>
      <c r="J36" s="23" t="str">
        <f t="shared" si="8"/>
        <v>#ERROR!</v>
      </c>
      <c r="K36" s="23" t="str">
        <f t="shared" si="8"/>
        <v>#ERROR!</v>
      </c>
      <c r="L36" s="23" t="str">
        <f t="shared" si="8"/>
        <v>#ERROR!</v>
      </c>
      <c r="M36" s="23" t="str">
        <f t="shared" si="8"/>
        <v>#ERROR!</v>
      </c>
      <c r="N36" s="23" t="str">
        <f t="shared" si="8"/>
        <v>#ERROR!</v>
      </c>
      <c r="O36" s="41" t="str">
        <f t="shared" si="9"/>
        <v>#ERROR!</v>
      </c>
      <c r="P36" s="23" t="s">
        <v>248</v>
      </c>
      <c r="Q36" s="41" t="str">
        <f t="shared" si="10"/>
        <v>#ERROR!</v>
      </c>
      <c r="R36" s="41" t="str">
        <f t="shared" si="11"/>
        <v>#ERROR!</v>
      </c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23" t="str">
        <f t="shared" ref="A37:N37" si="12">A23</f>
        <v>#ERROR!</v>
      </c>
      <c r="B37" s="23" t="str">
        <f t="shared" si="12"/>
        <v>#ERROR!</v>
      </c>
      <c r="C37" s="23" t="str">
        <f t="shared" si="12"/>
        <v>#ERROR!</v>
      </c>
      <c r="D37" s="23" t="str">
        <f t="shared" si="12"/>
        <v>#ERROR!</v>
      </c>
      <c r="E37" s="23" t="str">
        <f t="shared" si="12"/>
        <v>#ERROR!</v>
      </c>
      <c r="F37" s="23" t="str">
        <f t="shared" si="12"/>
        <v>#ERROR!</v>
      </c>
      <c r="G37" s="23" t="str">
        <f t="shared" si="12"/>
        <v>#ERROR!</v>
      </c>
      <c r="H37" s="23" t="str">
        <f t="shared" si="12"/>
        <v>#ERROR!</v>
      </c>
      <c r="I37" s="23" t="str">
        <f t="shared" si="12"/>
        <v>#ERROR!</v>
      </c>
      <c r="J37" s="23" t="str">
        <f t="shared" si="12"/>
        <v>#ERROR!</v>
      </c>
      <c r="K37" s="23" t="str">
        <f t="shared" si="12"/>
        <v>#ERROR!</v>
      </c>
      <c r="L37" s="23" t="str">
        <f t="shared" si="12"/>
        <v>#ERROR!</v>
      </c>
      <c r="M37" s="23" t="str">
        <f t="shared" si="12"/>
        <v>#ERROR!</v>
      </c>
      <c r="N37" s="23" t="str">
        <f t="shared" si="12"/>
        <v>#ERROR!</v>
      </c>
      <c r="O37" s="41" t="str">
        <f t="shared" si="9"/>
        <v>#ERROR!</v>
      </c>
      <c r="P37" s="23" t="s">
        <v>248</v>
      </c>
      <c r="Q37" s="41" t="str">
        <f t="shared" si="10"/>
        <v>#ERROR!</v>
      </c>
      <c r="R37" s="41" t="str">
        <f t="shared" si="11"/>
        <v>#ERROR!</v>
      </c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23" t="str">
        <f t="shared" ref="A38:N38" si="13">A24</f>
        <v>#ERROR!</v>
      </c>
      <c r="B38" s="23" t="str">
        <f t="shared" si="13"/>
        <v>#ERROR!</v>
      </c>
      <c r="C38" s="23" t="str">
        <f t="shared" si="13"/>
        <v>#ERROR!</v>
      </c>
      <c r="D38" s="23" t="str">
        <f t="shared" si="13"/>
        <v>#ERROR!</v>
      </c>
      <c r="E38" s="23" t="str">
        <f t="shared" si="13"/>
        <v>#ERROR!</v>
      </c>
      <c r="F38" s="23" t="str">
        <f t="shared" si="13"/>
        <v>#ERROR!</v>
      </c>
      <c r="G38" s="23" t="str">
        <f t="shared" si="13"/>
        <v>#ERROR!</v>
      </c>
      <c r="H38" s="23" t="str">
        <f t="shared" si="13"/>
        <v>#ERROR!</v>
      </c>
      <c r="I38" s="23" t="str">
        <f t="shared" si="13"/>
        <v>#ERROR!</v>
      </c>
      <c r="J38" s="23" t="str">
        <f t="shared" si="13"/>
        <v>#ERROR!</v>
      </c>
      <c r="K38" s="23" t="str">
        <f t="shared" si="13"/>
        <v>#ERROR!</v>
      </c>
      <c r="L38" s="23" t="str">
        <f t="shared" si="13"/>
        <v>#ERROR!</v>
      </c>
      <c r="M38" s="23" t="str">
        <f t="shared" si="13"/>
        <v>#ERROR!</v>
      </c>
      <c r="N38" s="23" t="str">
        <f t="shared" si="13"/>
        <v>#ERROR!</v>
      </c>
      <c r="O38" s="41" t="str">
        <f t="shared" si="9"/>
        <v>#ERROR!</v>
      </c>
      <c r="P38" s="23" t="s">
        <v>248</v>
      </c>
      <c r="Q38" s="41" t="str">
        <f t="shared" si="10"/>
        <v>#ERROR!</v>
      </c>
      <c r="R38" s="41" t="str">
        <f t="shared" si="11"/>
        <v>#ERROR!</v>
      </c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23" t="str">
        <f t="shared" ref="A39:N39" si="14">A25</f>
        <v>#ERROR!</v>
      </c>
      <c r="B39" s="23" t="str">
        <f t="shared" si="14"/>
        <v>#ERROR!</v>
      </c>
      <c r="C39" s="23" t="str">
        <f t="shared" si="14"/>
        <v>#ERROR!</v>
      </c>
      <c r="D39" s="23" t="str">
        <f t="shared" si="14"/>
        <v>#ERROR!</v>
      </c>
      <c r="E39" s="23" t="str">
        <f t="shared" si="14"/>
        <v>#ERROR!</v>
      </c>
      <c r="F39" s="23" t="str">
        <f t="shared" si="14"/>
        <v>#ERROR!</v>
      </c>
      <c r="G39" s="23" t="str">
        <f t="shared" si="14"/>
        <v>#ERROR!</v>
      </c>
      <c r="H39" s="23" t="str">
        <f t="shared" si="14"/>
        <v>#ERROR!</v>
      </c>
      <c r="I39" s="23" t="str">
        <f t="shared" si="14"/>
        <v>#ERROR!</v>
      </c>
      <c r="J39" s="23" t="str">
        <f t="shared" si="14"/>
        <v>#ERROR!</v>
      </c>
      <c r="K39" s="23" t="str">
        <f t="shared" si="14"/>
        <v>#ERROR!</v>
      </c>
      <c r="L39" s="23" t="str">
        <f t="shared" si="14"/>
        <v>#ERROR!</v>
      </c>
      <c r="M39" s="23" t="str">
        <f t="shared" si="14"/>
        <v>#ERROR!</v>
      </c>
      <c r="N39" s="23" t="str">
        <f t="shared" si="14"/>
        <v>#ERROR!</v>
      </c>
      <c r="O39" s="41" t="str">
        <f t="shared" si="9"/>
        <v>#ERROR!</v>
      </c>
      <c r="P39" s="23" t="s">
        <v>248</v>
      </c>
      <c r="Q39" s="41" t="str">
        <f t="shared" si="10"/>
        <v>#ERROR!</v>
      </c>
      <c r="R39" s="41" t="str">
        <f t="shared" si="11"/>
        <v>#ERROR!</v>
      </c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23" t="str">
        <f t="shared" ref="A40:N40" si="15">A26</f>
        <v>#ERROR!</v>
      </c>
      <c r="B40" s="23" t="str">
        <f t="shared" si="15"/>
        <v>#ERROR!</v>
      </c>
      <c r="C40" s="23" t="str">
        <f t="shared" si="15"/>
        <v>#ERROR!</v>
      </c>
      <c r="D40" s="23" t="str">
        <f t="shared" si="15"/>
        <v>#ERROR!</v>
      </c>
      <c r="E40" s="23" t="str">
        <f t="shared" si="15"/>
        <v>#ERROR!</v>
      </c>
      <c r="F40" s="23" t="str">
        <f t="shared" si="15"/>
        <v>#ERROR!</v>
      </c>
      <c r="G40" s="23" t="str">
        <f t="shared" si="15"/>
        <v>#ERROR!</v>
      </c>
      <c r="H40" s="23" t="str">
        <f t="shared" si="15"/>
        <v>#ERROR!</v>
      </c>
      <c r="I40" s="23" t="str">
        <f t="shared" si="15"/>
        <v>#ERROR!</v>
      </c>
      <c r="J40" s="23" t="str">
        <f t="shared" si="15"/>
        <v>#ERROR!</v>
      </c>
      <c r="K40" s="23" t="str">
        <f t="shared" si="15"/>
        <v>#ERROR!</v>
      </c>
      <c r="L40" s="23" t="str">
        <f t="shared" si="15"/>
        <v>#ERROR!</v>
      </c>
      <c r="M40" s="23" t="str">
        <f t="shared" si="15"/>
        <v>#ERROR!</v>
      </c>
      <c r="N40" s="23" t="str">
        <f t="shared" si="15"/>
        <v>#ERROR!</v>
      </c>
      <c r="O40" s="41" t="str">
        <f t="shared" si="9"/>
        <v>#ERROR!</v>
      </c>
      <c r="P40" s="23" t="s">
        <v>248</v>
      </c>
      <c r="Q40" s="41" t="str">
        <f t="shared" si="10"/>
        <v>#ERROR!</v>
      </c>
      <c r="R40" s="41" t="str">
        <f t="shared" si="11"/>
        <v>#ERROR!</v>
      </c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23" t="str">
        <f t="shared" ref="A41:N41" si="16">A27</f>
        <v>#ERROR!</v>
      </c>
      <c r="B41" s="23" t="str">
        <f t="shared" si="16"/>
        <v>#ERROR!</v>
      </c>
      <c r="C41" s="23" t="str">
        <f t="shared" si="16"/>
        <v>#ERROR!</v>
      </c>
      <c r="D41" s="23" t="str">
        <f t="shared" si="16"/>
        <v>#ERROR!</v>
      </c>
      <c r="E41" s="23" t="str">
        <f t="shared" si="16"/>
        <v>#ERROR!</v>
      </c>
      <c r="F41" s="23" t="str">
        <f t="shared" si="16"/>
        <v>#ERROR!</v>
      </c>
      <c r="G41" s="23" t="str">
        <f t="shared" si="16"/>
        <v>#ERROR!</v>
      </c>
      <c r="H41" s="23" t="str">
        <f t="shared" si="16"/>
        <v>#ERROR!</v>
      </c>
      <c r="I41" s="23" t="str">
        <f t="shared" si="16"/>
        <v>#ERROR!</v>
      </c>
      <c r="J41" s="23" t="str">
        <f t="shared" si="16"/>
        <v>#ERROR!</v>
      </c>
      <c r="K41" s="23" t="str">
        <f t="shared" si="16"/>
        <v>#ERROR!</v>
      </c>
      <c r="L41" s="23" t="str">
        <f t="shared" si="16"/>
        <v>#ERROR!</v>
      </c>
      <c r="M41" s="23" t="str">
        <f t="shared" si="16"/>
        <v>#ERROR!</v>
      </c>
      <c r="N41" s="23" t="str">
        <f t="shared" si="16"/>
        <v>#ERROR!</v>
      </c>
      <c r="O41" s="41" t="str">
        <f t="shared" si="9"/>
        <v>#ERROR!</v>
      </c>
      <c r="P41" s="23" t="s">
        <v>248</v>
      </c>
      <c r="Q41" s="41" t="str">
        <f t="shared" si="10"/>
        <v>#ERROR!</v>
      </c>
      <c r="R41" s="41" t="str">
        <f t="shared" si="11"/>
        <v>#ERROR!</v>
      </c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23" t="str">
        <f t="shared" ref="A42:N42" si="17">A28</f>
        <v>#ERROR!</v>
      </c>
      <c r="B42" s="23" t="str">
        <f t="shared" si="17"/>
        <v>#ERROR!</v>
      </c>
      <c r="C42" s="23" t="str">
        <f t="shared" si="17"/>
        <v>#ERROR!</v>
      </c>
      <c r="D42" s="23" t="str">
        <f t="shared" si="17"/>
        <v>#ERROR!</v>
      </c>
      <c r="E42" s="23" t="str">
        <f t="shared" si="17"/>
        <v>#ERROR!</v>
      </c>
      <c r="F42" s="23" t="str">
        <f t="shared" si="17"/>
        <v>#ERROR!</v>
      </c>
      <c r="G42" s="23" t="str">
        <f t="shared" si="17"/>
        <v>#ERROR!</v>
      </c>
      <c r="H42" s="23" t="str">
        <f t="shared" si="17"/>
        <v>#ERROR!</v>
      </c>
      <c r="I42" s="23" t="str">
        <f t="shared" si="17"/>
        <v>#ERROR!</v>
      </c>
      <c r="J42" s="23" t="str">
        <f t="shared" si="17"/>
        <v>#ERROR!</v>
      </c>
      <c r="K42" s="23" t="str">
        <f t="shared" si="17"/>
        <v>#ERROR!</v>
      </c>
      <c r="L42" s="23" t="str">
        <f t="shared" si="17"/>
        <v>#ERROR!</v>
      </c>
      <c r="M42" s="23" t="str">
        <f t="shared" si="17"/>
        <v>#ERROR!</v>
      </c>
      <c r="N42" s="23" t="str">
        <f t="shared" si="17"/>
        <v>#ERROR!</v>
      </c>
      <c r="O42" s="41" t="str">
        <f t="shared" si="9"/>
        <v>#ERROR!</v>
      </c>
      <c r="P42" s="23" t="s">
        <v>248</v>
      </c>
      <c r="Q42" s="41" t="str">
        <f t="shared" si="10"/>
        <v>#ERROR!</v>
      </c>
      <c r="R42" s="41" t="str">
        <f t="shared" si="11"/>
        <v>#ERROR!</v>
      </c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23" t="str">
        <f t="shared" ref="A43:N43" si="18">A29</f>
        <v>#ERROR!</v>
      </c>
      <c r="B43" s="23" t="str">
        <f t="shared" si="18"/>
        <v>#ERROR!</v>
      </c>
      <c r="C43" s="23" t="str">
        <f t="shared" si="18"/>
        <v>#ERROR!</v>
      </c>
      <c r="D43" s="23" t="str">
        <f t="shared" si="18"/>
        <v>#ERROR!</v>
      </c>
      <c r="E43" s="23" t="str">
        <f t="shared" si="18"/>
        <v>#ERROR!</v>
      </c>
      <c r="F43" s="23" t="str">
        <f t="shared" si="18"/>
        <v>#ERROR!</v>
      </c>
      <c r="G43" s="23" t="str">
        <f t="shared" si="18"/>
        <v>#ERROR!</v>
      </c>
      <c r="H43" s="23" t="str">
        <f t="shared" si="18"/>
        <v>#ERROR!</v>
      </c>
      <c r="I43" s="23" t="str">
        <f t="shared" si="18"/>
        <v>#ERROR!</v>
      </c>
      <c r="J43" s="23" t="str">
        <f t="shared" si="18"/>
        <v>#ERROR!</v>
      </c>
      <c r="K43" s="23" t="str">
        <f t="shared" si="18"/>
        <v>#ERROR!</v>
      </c>
      <c r="L43" s="23" t="str">
        <f t="shared" si="18"/>
        <v>#ERROR!</v>
      </c>
      <c r="M43" s="23" t="str">
        <f t="shared" si="18"/>
        <v>#ERROR!</v>
      </c>
      <c r="N43" s="23" t="str">
        <f t="shared" si="18"/>
        <v>#ERROR!</v>
      </c>
      <c r="O43" s="41" t="str">
        <f t="shared" si="9"/>
        <v>#ERROR!</v>
      </c>
      <c r="P43" s="23" t="s">
        <v>248</v>
      </c>
      <c r="Q43" s="41" t="str">
        <f t="shared" si="10"/>
        <v>#ERROR!</v>
      </c>
      <c r="R43" s="41" t="str">
        <f t="shared" si="11"/>
        <v>#ERROR!</v>
      </c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25" t="str">
        <f>C65</f>
        <v>Maize husk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23" t="s">
        <v>227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23" t="s">
        <v>228</v>
      </c>
      <c r="B48" s="23" t="s">
        <v>229</v>
      </c>
      <c r="C48" s="23" t="s">
        <v>230</v>
      </c>
      <c r="D48" s="23" t="s">
        <v>231</v>
      </c>
      <c r="E48" s="23" t="s">
        <v>232</v>
      </c>
      <c r="F48" s="23" t="s">
        <v>233</v>
      </c>
      <c r="G48" s="23" t="s">
        <v>234</v>
      </c>
      <c r="H48" s="23" t="s">
        <v>235</v>
      </c>
      <c r="I48" s="23" t="s">
        <v>236</v>
      </c>
      <c r="J48" s="23" t="s">
        <v>237</v>
      </c>
      <c r="K48" s="23" t="s">
        <v>238</v>
      </c>
      <c r="L48" s="23" t="s">
        <v>239</v>
      </c>
      <c r="M48" s="23" t="s">
        <v>240</v>
      </c>
      <c r="N48" s="23" t="s">
        <v>241</v>
      </c>
      <c r="O48" s="23" t="s">
        <v>242</v>
      </c>
      <c r="P48" s="23" t="s">
        <v>243</v>
      </c>
      <c r="Q48" s="23" t="s">
        <v>244</v>
      </c>
      <c r="R48" s="23" t="s">
        <v>245</v>
      </c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23" t="str">
        <f t="shared" ref="A49:N49" si="19">A21</f>
        <v>#ERROR!</v>
      </c>
      <c r="B49" s="23" t="str">
        <f t="shared" si="19"/>
        <v>#ERROR!</v>
      </c>
      <c r="C49" s="23" t="str">
        <f t="shared" si="19"/>
        <v>#ERROR!</v>
      </c>
      <c r="D49" s="23" t="str">
        <f t="shared" si="19"/>
        <v>#ERROR!</v>
      </c>
      <c r="E49" s="23" t="str">
        <f t="shared" si="19"/>
        <v>#ERROR!</v>
      </c>
      <c r="F49" s="23" t="str">
        <f t="shared" si="19"/>
        <v>#ERROR!</v>
      </c>
      <c r="G49" s="23" t="str">
        <f t="shared" si="19"/>
        <v>#ERROR!</v>
      </c>
      <c r="H49" s="23" t="str">
        <f t="shared" si="19"/>
        <v>#ERROR!</v>
      </c>
      <c r="I49" s="23" t="str">
        <f t="shared" si="19"/>
        <v>#ERROR!</v>
      </c>
      <c r="J49" s="23" t="str">
        <f t="shared" si="19"/>
        <v>#ERROR!</v>
      </c>
      <c r="K49" s="23" t="str">
        <f t="shared" si="19"/>
        <v>#ERROR!</v>
      </c>
      <c r="L49" s="23" t="str">
        <f t="shared" si="19"/>
        <v>#ERROR!</v>
      </c>
      <c r="M49" s="23" t="str">
        <f t="shared" si="19"/>
        <v>#ERROR!</v>
      </c>
      <c r="N49" s="23" t="str">
        <f t="shared" si="19"/>
        <v>#ERROR!</v>
      </c>
      <c r="O49" s="41" t="str">
        <f t="shared" ref="O49:O57" si="21">L49/1000/1000/1000</f>
        <v>#ERROR!</v>
      </c>
      <c r="P49" s="23" t="s">
        <v>249</v>
      </c>
      <c r="Q49" s="41" t="str">
        <f t="shared" ref="Q49:Q57" si="22">O49*$D$65</f>
        <v>#ERROR!</v>
      </c>
      <c r="R49" s="43" t="str">
        <f t="shared" ref="R49:R57" si="23">Q49*$K$65</f>
        <v>#ERROR!</v>
      </c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23" t="str">
        <f t="shared" ref="A50:N50" si="20">A22</f>
        <v>#ERROR!</v>
      </c>
      <c r="B50" s="23" t="str">
        <f t="shared" si="20"/>
        <v>#ERROR!</v>
      </c>
      <c r="C50" s="23" t="str">
        <f t="shared" si="20"/>
        <v>#ERROR!</v>
      </c>
      <c r="D50" s="23" t="str">
        <f t="shared" si="20"/>
        <v>#ERROR!</v>
      </c>
      <c r="E50" s="23" t="str">
        <f t="shared" si="20"/>
        <v>#ERROR!</v>
      </c>
      <c r="F50" s="23" t="str">
        <f t="shared" si="20"/>
        <v>#ERROR!</v>
      </c>
      <c r="G50" s="23" t="str">
        <f t="shared" si="20"/>
        <v>#ERROR!</v>
      </c>
      <c r="H50" s="23" t="str">
        <f t="shared" si="20"/>
        <v>#ERROR!</v>
      </c>
      <c r="I50" s="23" t="str">
        <f t="shared" si="20"/>
        <v>#ERROR!</v>
      </c>
      <c r="J50" s="23" t="str">
        <f t="shared" si="20"/>
        <v>#ERROR!</v>
      </c>
      <c r="K50" s="23" t="str">
        <f t="shared" si="20"/>
        <v>#ERROR!</v>
      </c>
      <c r="L50" s="23" t="str">
        <f t="shared" si="20"/>
        <v>#ERROR!</v>
      </c>
      <c r="M50" s="23" t="str">
        <f t="shared" si="20"/>
        <v>#ERROR!</v>
      </c>
      <c r="N50" s="23" t="str">
        <f t="shared" si="20"/>
        <v>#ERROR!</v>
      </c>
      <c r="O50" s="41" t="str">
        <f t="shared" si="21"/>
        <v>#ERROR!</v>
      </c>
      <c r="P50" s="23" t="s">
        <v>249</v>
      </c>
      <c r="Q50" s="41" t="str">
        <f t="shared" si="22"/>
        <v>#ERROR!</v>
      </c>
      <c r="R50" s="43" t="str">
        <f t="shared" si="23"/>
        <v>#ERROR!</v>
      </c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23" t="str">
        <f t="shared" ref="A51:N51" si="24">A23</f>
        <v>#ERROR!</v>
      </c>
      <c r="B51" s="23" t="str">
        <f t="shared" si="24"/>
        <v>#ERROR!</v>
      </c>
      <c r="C51" s="23" t="str">
        <f t="shared" si="24"/>
        <v>#ERROR!</v>
      </c>
      <c r="D51" s="23" t="str">
        <f t="shared" si="24"/>
        <v>#ERROR!</v>
      </c>
      <c r="E51" s="23" t="str">
        <f t="shared" si="24"/>
        <v>#ERROR!</v>
      </c>
      <c r="F51" s="23" t="str">
        <f t="shared" si="24"/>
        <v>#ERROR!</v>
      </c>
      <c r="G51" s="23" t="str">
        <f t="shared" si="24"/>
        <v>#ERROR!</v>
      </c>
      <c r="H51" s="23" t="str">
        <f t="shared" si="24"/>
        <v>#ERROR!</v>
      </c>
      <c r="I51" s="23" t="str">
        <f t="shared" si="24"/>
        <v>#ERROR!</v>
      </c>
      <c r="J51" s="23" t="str">
        <f t="shared" si="24"/>
        <v>#ERROR!</v>
      </c>
      <c r="K51" s="23" t="str">
        <f t="shared" si="24"/>
        <v>#ERROR!</v>
      </c>
      <c r="L51" s="23" t="str">
        <f t="shared" si="24"/>
        <v>#ERROR!</v>
      </c>
      <c r="M51" s="23" t="str">
        <f t="shared" si="24"/>
        <v>#ERROR!</v>
      </c>
      <c r="N51" s="23" t="str">
        <f t="shared" si="24"/>
        <v>#ERROR!</v>
      </c>
      <c r="O51" s="41" t="str">
        <f t="shared" si="21"/>
        <v>#ERROR!</v>
      </c>
      <c r="P51" s="23" t="s">
        <v>249</v>
      </c>
      <c r="Q51" s="41" t="str">
        <f t="shared" si="22"/>
        <v>#ERROR!</v>
      </c>
      <c r="R51" s="43" t="str">
        <f t="shared" si="23"/>
        <v>#ERROR!</v>
      </c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23" t="str">
        <f t="shared" ref="A52:N52" si="25">A24</f>
        <v>#ERROR!</v>
      </c>
      <c r="B52" s="23" t="str">
        <f t="shared" si="25"/>
        <v>#ERROR!</v>
      </c>
      <c r="C52" s="23" t="str">
        <f t="shared" si="25"/>
        <v>#ERROR!</v>
      </c>
      <c r="D52" s="23" t="str">
        <f t="shared" si="25"/>
        <v>#ERROR!</v>
      </c>
      <c r="E52" s="23" t="str">
        <f t="shared" si="25"/>
        <v>#ERROR!</v>
      </c>
      <c r="F52" s="23" t="str">
        <f t="shared" si="25"/>
        <v>#ERROR!</v>
      </c>
      <c r="G52" s="23" t="str">
        <f t="shared" si="25"/>
        <v>#ERROR!</v>
      </c>
      <c r="H52" s="23" t="str">
        <f t="shared" si="25"/>
        <v>#ERROR!</v>
      </c>
      <c r="I52" s="23" t="str">
        <f t="shared" si="25"/>
        <v>#ERROR!</v>
      </c>
      <c r="J52" s="23" t="str">
        <f t="shared" si="25"/>
        <v>#ERROR!</v>
      </c>
      <c r="K52" s="23" t="str">
        <f t="shared" si="25"/>
        <v>#ERROR!</v>
      </c>
      <c r="L52" s="23" t="str">
        <f t="shared" si="25"/>
        <v>#ERROR!</v>
      </c>
      <c r="M52" s="23" t="str">
        <f t="shared" si="25"/>
        <v>#ERROR!</v>
      </c>
      <c r="N52" s="23" t="str">
        <f t="shared" si="25"/>
        <v>#ERROR!</v>
      </c>
      <c r="O52" s="41" t="str">
        <f t="shared" si="21"/>
        <v>#ERROR!</v>
      </c>
      <c r="P52" s="23" t="s">
        <v>249</v>
      </c>
      <c r="Q52" s="41" t="str">
        <f t="shared" si="22"/>
        <v>#ERROR!</v>
      </c>
      <c r="R52" s="43" t="str">
        <f t="shared" si="23"/>
        <v>#ERROR!</v>
      </c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23" t="str">
        <f t="shared" ref="A53:N53" si="26">A25</f>
        <v>#ERROR!</v>
      </c>
      <c r="B53" s="23" t="str">
        <f t="shared" si="26"/>
        <v>#ERROR!</v>
      </c>
      <c r="C53" s="23" t="str">
        <f t="shared" si="26"/>
        <v>#ERROR!</v>
      </c>
      <c r="D53" s="23" t="str">
        <f t="shared" si="26"/>
        <v>#ERROR!</v>
      </c>
      <c r="E53" s="23" t="str">
        <f t="shared" si="26"/>
        <v>#ERROR!</v>
      </c>
      <c r="F53" s="23" t="str">
        <f t="shared" si="26"/>
        <v>#ERROR!</v>
      </c>
      <c r="G53" s="23" t="str">
        <f t="shared" si="26"/>
        <v>#ERROR!</v>
      </c>
      <c r="H53" s="23" t="str">
        <f t="shared" si="26"/>
        <v>#ERROR!</v>
      </c>
      <c r="I53" s="23" t="str">
        <f t="shared" si="26"/>
        <v>#ERROR!</v>
      </c>
      <c r="J53" s="23" t="str">
        <f t="shared" si="26"/>
        <v>#ERROR!</v>
      </c>
      <c r="K53" s="23" t="str">
        <f t="shared" si="26"/>
        <v>#ERROR!</v>
      </c>
      <c r="L53" s="23" t="str">
        <f t="shared" si="26"/>
        <v>#ERROR!</v>
      </c>
      <c r="M53" s="23" t="str">
        <f t="shared" si="26"/>
        <v>#ERROR!</v>
      </c>
      <c r="N53" s="23" t="str">
        <f t="shared" si="26"/>
        <v>#ERROR!</v>
      </c>
      <c r="O53" s="41" t="str">
        <f t="shared" si="21"/>
        <v>#ERROR!</v>
      </c>
      <c r="P53" s="23" t="s">
        <v>249</v>
      </c>
      <c r="Q53" s="41" t="str">
        <f t="shared" si="22"/>
        <v>#ERROR!</v>
      </c>
      <c r="R53" s="43" t="str">
        <f t="shared" si="23"/>
        <v>#ERROR!</v>
      </c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23" t="str">
        <f t="shared" ref="A54:N54" si="27">A26</f>
        <v>#ERROR!</v>
      </c>
      <c r="B54" s="23" t="str">
        <f t="shared" si="27"/>
        <v>#ERROR!</v>
      </c>
      <c r="C54" s="23" t="str">
        <f t="shared" si="27"/>
        <v>#ERROR!</v>
      </c>
      <c r="D54" s="23" t="str">
        <f t="shared" si="27"/>
        <v>#ERROR!</v>
      </c>
      <c r="E54" s="23" t="str">
        <f t="shared" si="27"/>
        <v>#ERROR!</v>
      </c>
      <c r="F54" s="23" t="str">
        <f t="shared" si="27"/>
        <v>#ERROR!</v>
      </c>
      <c r="G54" s="23" t="str">
        <f t="shared" si="27"/>
        <v>#ERROR!</v>
      </c>
      <c r="H54" s="23" t="str">
        <f t="shared" si="27"/>
        <v>#ERROR!</v>
      </c>
      <c r="I54" s="23" t="str">
        <f t="shared" si="27"/>
        <v>#ERROR!</v>
      </c>
      <c r="J54" s="23" t="str">
        <f t="shared" si="27"/>
        <v>#ERROR!</v>
      </c>
      <c r="K54" s="23" t="str">
        <f t="shared" si="27"/>
        <v>#ERROR!</v>
      </c>
      <c r="L54" s="23" t="str">
        <f t="shared" si="27"/>
        <v>#ERROR!</v>
      </c>
      <c r="M54" s="23" t="str">
        <f t="shared" si="27"/>
        <v>#ERROR!</v>
      </c>
      <c r="N54" s="23" t="str">
        <f t="shared" si="27"/>
        <v>#ERROR!</v>
      </c>
      <c r="O54" s="41" t="str">
        <f t="shared" si="21"/>
        <v>#ERROR!</v>
      </c>
      <c r="P54" s="23" t="s">
        <v>249</v>
      </c>
      <c r="Q54" s="41" t="str">
        <f t="shared" si="22"/>
        <v>#ERROR!</v>
      </c>
      <c r="R54" s="43" t="str">
        <f t="shared" si="23"/>
        <v>#ERROR!</v>
      </c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3" t="str">
        <f t="shared" ref="A55:N55" si="28">A27</f>
        <v>#ERROR!</v>
      </c>
      <c r="B55" s="23" t="str">
        <f t="shared" si="28"/>
        <v>#ERROR!</v>
      </c>
      <c r="C55" s="23" t="str">
        <f t="shared" si="28"/>
        <v>#ERROR!</v>
      </c>
      <c r="D55" s="23" t="str">
        <f t="shared" si="28"/>
        <v>#ERROR!</v>
      </c>
      <c r="E55" s="23" t="str">
        <f t="shared" si="28"/>
        <v>#ERROR!</v>
      </c>
      <c r="F55" s="23" t="str">
        <f t="shared" si="28"/>
        <v>#ERROR!</v>
      </c>
      <c r="G55" s="23" t="str">
        <f t="shared" si="28"/>
        <v>#ERROR!</v>
      </c>
      <c r="H55" s="23" t="str">
        <f t="shared" si="28"/>
        <v>#ERROR!</v>
      </c>
      <c r="I55" s="23" t="str">
        <f t="shared" si="28"/>
        <v>#ERROR!</v>
      </c>
      <c r="J55" s="23" t="str">
        <f t="shared" si="28"/>
        <v>#ERROR!</v>
      </c>
      <c r="K55" s="23" t="str">
        <f t="shared" si="28"/>
        <v>#ERROR!</v>
      </c>
      <c r="L55" s="23" t="str">
        <f t="shared" si="28"/>
        <v>#ERROR!</v>
      </c>
      <c r="M55" s="23" t="str">
        <f t="shared" si="28"/>
        <v>#ERROR!</v>
      </c>
      <c r="N55" s="23" t="str">
        <f t="shared" si="28"/>
        <v>#ERROR!</v>
      </c>
      <c r="O55" s="41" t="str">
        <f t="shared" si="21"/>
        <v>#ERROR!</v>
      </c>
      <c r="P55" s="23" t="s">
        <v>249</v>
      </c>
      <c r="Q55" s="41" t="str">
        <f t="shared" si="22"/>
        <v>#ERROR!</v>
      </c>
      <c r="R55" s="43" t="str">
        <f t="shared" si="23"/>
        <v>#ERROR!</v>
      </c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3" t="str">
        <f t="shared" ref="A56:N56" si="29">A28</f>
        <v>#ERROR!</v>
      </c>
      <c r="B56" s="23" t="str">
        <f t="shared" si="29"/>
        <v>#ERROR!</v>
      </c>
      <c r="C56" s="23" t="str">
        <f t="shared" si="29"/>
        <v>#ERROR!</v>
      </c>
      <c r="D56" s="23" t="str">
        <f t="shared" si="29"/>
        <v>#ERROR!</v>
      </c>
      <c r="E56" s="23" t="str">
        <f t="shared" si="29"/>
        <v>#ERROR!</v>
      </c>
      <c r="F56" s="23" t="str">
        <f t="shared" si="29"/>
        <v>#ERROR!</v>
      </c>
      <c r="G56" s="23" t="str">
        <f t="shared" si="29"/>
        <v>#ERROR!</v>
      </c>
      <c r="H56" s="23" t="str">
        <f t="shared" si="29"/>
        <v>#ERROR!</v>
      </c>
      <c r="I56" s="23" t="str">
        <f t="shared" si="29"/>
        <v>#ERROR!</v>
      </c>
      <c r="J56" s="23" t="str">
        <f t="shared" si="29"/>
        <v>#ERROR!</v>
      </c>
      <c r="K56" s="23" t="str">
        <f t="shared" si="29"/>
        <v>#ERROR!</v>
      </c>
      <c r="L56" s="23" t="str">
        <f t="shared" si="29"/>
        <v>#ERROR!</v>
      </c>
      <c r="M56" s="23" t="str">
        <f t="shared" si="29"/>
        <v>#ERROR!</v>
      </c>
      <c r="N56" s="23" t="str">
        <f t="shared" si="29"/>
        <v>#ERROR!</v>
      </c>
      <c r="O56" s="41" t="str">
        <f t="shared" si="21"/>
        <v>#ERROR!</v>
      </c>
      <c r="P56" s="23" t="s">
        <v>249</v>
      </c>
      <c r="Q56" s="41" t="str">
        <f t="shared" si="22"/>
        <v>#ERROR!</v>
      </c>
      <c r="R56" s="43" t="str">
        <f t="shared" si="23"/>
        <v>#ERROR!</v>
      </c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3" t="str">
        <f t="shared" ref="A57:N57" si="30">A29</f>
        <v>#ERROR!</v>
      </c>
      <c r="B57" s="23" t="str">
        <f t="shared" si="30"/>
        <v>#ERROR!</v>
      </c>
      <c r="C57" s="23" t="str">
        <f t="shared" si="30"/>
        <v>#ERROR!</v>
      </c>
      <c r="D57" s="23" t="str">
        <f t="shared" si="30"/>
        <v>#ERROR!</v>
      </c>
      <c r="E57" s="23" t="str">
        <f t="shared" si="30"/>
        <v>#ERROR!</v>
      </c>
      <c r="F57" s="23" t="str">
        <f t="shared" si="30"/>
        <v>#ERROR!</v>
      </c>
      <c r="G57" s="23" t="str">
        <f t="shared" si="30"/>
        <v>#ERROR!</v>
      </c>
      <c r="H57" s="23" t="str">
        <f t="shared" si="30"/>
        <v>#ERROR!</v>
      </c>
      <c r="I57" s="23" t="str">
        <f t="shared" si="30"/>
        <v>#ERROR!</v>
      </c>
      <c r="J57" s="23" t="str">
        <f t="shared" si="30"/>
        <v>#ERROR!</v>
      </c>
      <c r="K57" s="23" t="str">
        <f t="shared" si="30"/>
        <v>#ERROR!</v>
      </c>
      <c r="L57" s="23" t="str">
        <f t="shared" si="30"/>
        <v>#ERROR!</v>
      </c>
      <c r="M57" s="23" t="str">
        <f t="shared" si="30"/>
        <v>#ERROR!</v>
      </c>
      <c r="N57" s="23" t="str">
        <f t="shared" si="30"/>
        <v>#ERROR!</v>
      </c>
      <c r="O57" s="41" t="str">
        <f t="shared" si="21"/>
        <v>#ERROR!</v>
      </c>
      <c r="P57" s="23" t="s">
        <v>249</v>
      </c>
      <c r="Q57" s="41" t="str">
        <f t="shared" si="22"/>
        <v>#ERROR!</v>
      </c>
      <c r="R57" s="43" t="str">
        <f t="shared" si="23"/>
        <v>#ERROR!</v>
      </c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23" t="s">
        <v>250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3" t="s">
        <v>251</v>
      </c>
      <c r="B62" s="23" t="s">
        <v>252</v>
      </c>
      <c r="C62" s="23" t="s">
        <v>253</v>
      </c>
      <c r="D62" s="23" t="s">
        <v>254</v>
      </c>
      <c r="E62" s="23" t="s">
        <v>255</v>
      </c>
      <c r="F62" s="23" t="s">
        <v>256</v>
      </c>
      <c r="G62" s="23" t="s">
        <v>257</v>
      </c>
      <c r="H62" s="23" t="s">
        <v>258</v>
      </c>
      <c r="I62" s="23" t="s">
        <v>259</v>
      </c>
      <c r="J62" s="23" t="s">
        <v>260</v>
      </c>
      <c r="K62" s="23" t="s">
        <v>261</v>
      </c>
      <c r="L62" s="23" t="s">
        <v>262</v>
      </c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3" t="s">
        <v>263</v>
      </c>
      <c r="B63" s="23" t="s">
        <v>264</v>
      </c>
      <c r="C63" s="23" t="s">
        <v>249</v>
      </c>
      <c r="D63" s="41">
        <f>AVERAGE(D70:D78)</f>
        <v>2.099375</v>
      </c>
      <c r="E63" s="41"/>
      <c r="F63" s="41"/>
      <c r="G63" s="41"/>
      <c r="H63" s="41"/>
      <c r="I63" s="41"/>
      <c r="J63" s="41"/>
      <c r="K63" s="42">
        <f>AVERAGE(K70:K78)/100</f>
        <v>0.09985</v>
      </c>
      <c r="L63" s="23" t="s">
        <v>265</v>
      </c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3" t="s">
        <v>263</v>
      </c>
      <c r="B64" s="23" t="s">
        <v>264</v>
      </c>
      <c r="C64" s="23" t="s">
        <v>248</v>
      </c>
      <c r="D64" s="41">
        <f>AVERAGE(D79:D87)</f>
        <v>0.485375</v>
      </c>
      <c r="E64" s="41"/>
      <c r="F64" s="41"/>
      <c r="G64" s="41"/>
      <c r="H64" s="41"/>
      <c r="I64" s="41"/>
      <c r="J64" s="41"/>
      <c r="K64" s="42">
        <f>AVERAGE(K79:K87)/100</f>
        <v>0.081</v>
      </c>
      <c r="L64" s="23" t="s">
        <v>265</v>
      </c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3" t="s">
        <v>263</v>
      </c>
      <c r="B65" s="23" t="s">
        <v>264</v>
      </c>
      <c r="C65" s="23" t="s">
        <v>247</v>
      </c>
      <c r="D65" s="41">
        <f>AVERAGE(D88:D91)</f>
        <v>0.2333333333</v>
      </c>
      <c r="E65" s="41"/>
      <c r="F65" s="41"/>
      <c r="G65" s="41"/>
      <c r="H65" s="41"/>
      <c r="I65" s="41"/>
      <c r="J65" s="41"/>
      <c r="K65" s="42">
        <f>AVERAGE(K88:K91)/100</f>
        <v>0.0115</v>
      </c>
      <c r="L65" s="23" t="s">
        <v>265</v>
      </c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3" t="s">
        <v>263</v>
      </c>
      <c r="B66" s="23" t="s">
        <v>223</v>
      </c>
      <c r="C66" s="23" t="s">
        <v>246</v>
      </c>
      <c r="D66" s="41">
        <f>AVERAGE(D92:D96)</f>
        <v>2.813333333</v>
      </c>
      <c r="E66" s="41"/>
      <c r="F66" s="41"/>
      <c r="G66" s="41"/>
      <c r="H66" s="41"/>
      <c r="I66" s="41"/>
      <c r="J66" s="41"/>
      <c r="K66" s="42">
        <f>AVERAGE(K92:K96)/100</f>
        <v>0.045875</v>
      </c>
      <c r="L66" s="23" t="s">
        <v>265</v>
      </c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3" t="s">
        <v>250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3" t="s">
        <v>251</v>
      </c>
      <c r="B69" s="23" t="s">
        <v>252</v>
      </c>
      <c r="C69" s="23" t="s">
        <v>253</v>
      </c>
      <c r="D69" s="23" t="s">
        <v>254</v>
      </c>
      <c r="E69" s="23" t="s">
        <v>255</v>
      </c>
      <c r="F69" s="23" t="s">
        <v>256</v>
      </c>
      <c r="G69" s="23" t="s">
        <v>266</v>
      </c>
      <c r="H69" s="23" t="s">
        <v>267</v>
      </c>
      <c r="I69" s="23" t="s">
        <v>268</v>
      </c>
      <c r="J69" s="23" t="s">
        <v>260</v>
      </c>
      <c r="K69" s="23" t="s">
        <v>269</v>
      </c>
      <c r="L69" s="23" t="s">
        <v>262</v>
      </c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3" t="s">
        <v>263</v>
      </c>
      <c r="B70" s="23" t="s">
        <v>264</v>
      </c>
      <c r="C70" s="23" t="s">
        <v>249</v>
      </c>
      <c r="D70" s="23">
        <v>3.765</v>
      </c>
      <c r="E70" s="23"/>
      <c r="F70" s="23"/>
      <c r="G70" s="23"/>
      <c r="H70" s="23"/>
      <c r="I70" s="23"/>
      <c r="J70" s="23"/>
      <c r="K70" s="23"/>
      <c r="L70" s="23" t="s">
        <v>270</v>
      </c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3" t="s">
        <v>263</v>
      </c>
      <c r="B71" s="23" t="s">
        <v>264</v>
      </c>
      <c r="C71" s="23" t="s">
        <v>249</v>
      </c>
      <c r="D71" s="23">
        <v>2.0</v>
      </c>
      <c r="E71" s="23"/>
      <c r="F71" s="23"/>
      <c r="G71" s="23"/>
      <c r="H71" s="23"/>
      <c r="I71" s="23"/>
      <c r="J71" s="23"/>
      <c r="K71" s="23"/>
      <c r="L71" s="23" t="s">
        <v>271</v>
      </c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3" t="s">
        <v>263</v>
      </c>
      <c r="B72" s="23" t="s">
        <v>264</v>
      </c>
      <c r="C72" s="23" t="s">
        <v>249</v>
      </c>
      <c r="D72" s="23">
        <v>2.3</v>
      </c>
      <c r="E72" s="23"/>
      <c r="F72" s="23"/>
      <c r="G72" s="23"/>
      <c r="H72" s="23"/>
      <c r="I72" s="23"/>
      <c r="J72" s="23"/>
      <c r="K72" s="23"/>
      <c r="L72" s="23" t="s">
        <v>272</v>
      </c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3" t="s">
        <v>263</v>
      </c>
      <c r="B73" s="23" t="s">
        <v>264</v>
      </c>
      <c r="C73" s="23" t="s">
        <v>249</v>
      </c>
      <c r="D73" s="23"/>
      <c r="E73" s="23"/>
      <c r="F73" s="23"/>
      <c r="G73" s="23">
        <v>11.5</v>
      </c>
      <c r="H73" s="23"/>
      <c r="I73" s="23"/>
      <c r="J73" s="23">
        <v>19.66</v>
      </c>
      <c r="K73" s="23">
        <v>14.2</v>
      </c>
      <c r="L73" s="23" t="s">
        <v>273</v>
      </c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3" t="s">
        <v>263</v>
      </c>
      <c r="B74" s="23" t="s">
        <v>264</v>
      </c>
      <c r="C74" s="23" t="s">
        <v>249</v>
      </c>
      <c r="D74" s="23">
        <v>2.15</v>
      </c>
      <c r="E74" s="23"/>
      <c r="F74" s="23"/>
      <c r="G74" s="23"/>
      <c r="H74" s="23"/>
      <c r="I74" s="23"/>
      <c r="J74" s="23"/>
      <c r="K74" s="23"/>
      <c r="L74" s="23" t="s">
        <v>274</v>
      </c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3" t="s">
        <v>263</v>
      </c>
      <c r="B75" s="23" t="s">
        <v>264</v>
      </c>
      <c r="C75" s="23" t="s">
        <v>249</v>
      </c>
      <c r="D75" s="23">
        <v>1.0</v>
      </c>
      <c r="E75" s="23"/>
      <c r="F75" s="23"/>
      <c r="G75" s="23">
        <v>22.0</v>
      </c>
      <c r="H75" s="23">
        <v>47.09</v>
      </c>
      <c r="I75" s="23">
        <v>0.81</v>
      </c>
      <c r="J75" s="23">
        <v>5.25</v>
      </c>
      <c r="K75" s="23">
        <v>5.77</v>
      </c>
      <c r="L75" s="23" t="s">
        <v>275</v>
      </c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3" t="s">
        <v>263</v>
      </c>
      <c r="B76" s="23" t="s">
        <v>264</v>
      </c>
      <c r="C76" s="23" t="s">
        <v>249</v>
      </c>
      <c r="D76" s="23">
        <v>1.75</v>
      </c>
      <c r="E76" s="23"/>
      <c r="F76" s="23"/>
      <c r="G76" s="23"/>
      <c r="H76" s="23"/>
      <c r="I76" s="23"/>
      <c r="J76" s="23"/>
      <c r="K76" s="23"/>
      <c r="L76" s="23" t="s">
        <v>276</v>
      </c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3" t="s">
        <v>263</v>
      </c>
      <c r="B77" s="23" t="s">
        <v>264</v>
      </c>
      <c r="C77" s="23" t="s">
        <v>249</v>
      </c>
      <c r="D77" s="23">
        <v>2.08</v>
      </c>
      <c r="E77" s="23"/>
      <c r="F77" s="23"/>
      <c r="G77" s="23"/>
      <c r="H77" s="23"/>
      <c r="I77" s="23"/>
      <c r="J77" s="23"/>
      <c r="K77" s="23"/>
      <c r="L77" s="23" t="s">
        <v>277</v>
      </c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3" t="s">
        <v>263</v>
      </c>
      <c r="B78" s="23" t="s">
        <v>264</v>
      </c>
      <c r="C78" s="23" t="s">
        <v>249</v>
      </c>
      <c r="D78" s="23">
        <v>1.75</v>
      </c>
      <c r="E78" s="23"/>
      <c r="F78" s="23"/>
      <c r="G78" s="23"/>
      <c r="H78" s="23"/>
      <c r="I78" s="23"/>
      <c r="J78" s="23"/>
      <c r="K78" s="23"/>
      <c r="L78" s="23" t="s">
        <v>278</v>
      </c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3" t="s">
        <v>263</v>
      </c>
      <c r="B79" s="23" t="s">
        <v>264</v>
      </c>
      <c r="C79" s="23" t="s">
        <v>248</v>
      </c>
      <c r="D79" s="23">
        <v>0.3</v>
      </c>
      <c r="E79" s="23"/>
      <c r="F79" s="23"/>
      <c r="G79" s="23"/>
      <c r="H79" s="23"/>
      <c r="I79" s="23"/>
      <c r="J79" s="23"/>
      <c r="K79" s="23"/>
      <c r="L79" s="23" t="s">
        <v>279</v>
      </c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3" t="s">
        <v>263</v>
      </c>
      <c r="B80" s="23" t="s">
        <v>264</v>
      </c>
      <c r="C80" s="23" t="s">
        <v>248</v>
      </c>
      <c r="D80" s="23">
        <v>0.86</v>
      </c>
      <c r="E80" s="23"/>
      <c r="F80" s="23"/>
      <c r="G80" s="23">
        <v>7.0</v>
      </c>
      <c r="H80" s="23"/>
      <c r="I80" s="23"/>
      <c r="J80" s="23"/>
      <c r="K80" s="23">
        <v>2.4</v>
      </c>
      <c r="L80" s="23" t="s">
        <v>270</v>
      </c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3" t="s">
        <v>263</v>
      </c>
      <c r="B81" s="23" t="s">
        <v>264</v>
      </c>
      <c r="C81" s="23" t="s">
        <v>248</v>
      </c>
      <c r="D81" s="23">
        <v>0.3</v>
      </c>
      <c r="E81" s="23"/>
      <c r="F81" s="23"/>
      <c r="G81" s="23"/>
      <c r="H81" s="23"/>
      <c r="I81" s="23"/>
      <c r="J81" s="23"/>
      <c r="K81" s="23"/>
      <c r="L81" s="23" t="s">
        <v>271</v>
      </c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3" t="s">
        <v>263</v>
      </c>
      <c r="B82" s="23" t="s">
        <v>264</v>
      </c>
      <c r="C82" s="23" t="s">
        <v>248</v>
      </c>
      <c r="D82" s="23"/>
      <c r="E82" s="23"/>
      <c r="F82" s="23"/>
      <c r="G82" s="23">
        <v>8.6</v>
      </c>
      <c r="H82" s="23"/>
      <c r="I82" s="23"/>
      <c r="J82" s="23">
        <v>14.64</v>
      </c>
      <c r="K82" s="23">
        <v>13.8</v>
      </c>
      <c r="L82" s="23" t="s">
        <v>273</v>
      </c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3" t="s">
        <v>263</v>
      </c>
      <c r="B83" s="23" t="s">
        <v>264</v>
      </c>
      <c r="C83" s="23" t="s">
        <v>248</v>
      </c>
      <c r="D83" s="23">
        <v>0.35</v>
      </c>
      <c r="E83" s="23"/>
      <c r="F83" s="23"/>
      <c r="G83" s="23"/>
      <c r="H83" s="23"/>
      <c r="I83" s="23"/>
      <c r="J83" s="23"/>
      <c r="K83" s="23"/>
      <c r="L83" s="23" t="s">
        <v>274</v>
      </c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3" t="s">
        <v>263</v>
      </c>
      <c r="B84" s="23" t="s">
        <v>264</v>
      </c>
      <c r="C84" s="23" t="s">
        <v>248</v>
      </c>
      <c r="D84" s="23">
        <v>0.35</v>
      </c>
      <c r="E84" s="23"/>
      <c r="F84" s="23"/>
      <c r="G84" s="23"/>
      <c r="H84" s="23"/>
      <c r="I84" s="23"/>
      <c r="J84" s="23"/>
      <c r="K84" s="23"/>
      <c r="L84" s="23" t="s">
        <v>276</v>
      </c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3" t="s">
        <v>263</v>
      </c>
      <c r="B85" s="23" t="s">
        <v>264</v>
      </c>
      <c r="C85" s="23" t="s">
        <v>248</v>
      </c>
      <c r="D85" s="23">
        <v>1.25</v>
      </c>
      <c r="E85" s="23"/>
      <c r="F85" s="23"/>
      <c r="G85" s="23"/>
      <c r="H85" s="23"/>
      <c r="I85" s="23"/>
      <c r="J85" s="23"/>
      <c r="K85" s="23"/>
      <c r="L85" s="23" t="s">
        <v>278</v>
      </c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3" t="s">
        <v>263</v>
      </c>
      <c r="B86" s="23" t="s">
        <v>264</v>
      </c>
      <c r="C86" s="23" t="s">
        <v>248</v>
      </c>
      <c r="D86" s="23">
        <v>0.273</v>
      </c>
      <c r="E86" s="23"/>
      <c r="F86" s="23"/>
      <c r="G86" s="23">
        <v>7.53</v>
      </c>
      <c r="H86" s="23">
        <v>43.14</v>
      </c>
      <c r="I86" s="23"/>
      <c r="J86" s="23">
        <v>16.28</v>
      </c>
      <c r="K86" s="23"/>
      <c r="L86" s="23" t="s">
        <v>280</v>
      </c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3" t="s">
        <v>263</v>
      </c>
      <c r="B87" s="23" t="s">
        <v>264</v>
      </c>
      <c r="C87" s="23" t="s">
        <v>248</v>
      </c>
      <c r="D87" s="23">
        <v>0.2</v>
      </c>
      <c r="E87" s="23"/>
      <c r="F87" s="23"/>
      <c r="G87" s="23"/>
      <c r="H87" s="23"/>
      <c r="I87" s="23"/>
      <c r="J87" s="23"/>
      <c r="K87" s="23"/>
      <c r="L87" s="23" t="s">
        <v>272</v>
      </c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3" t="s">
        <v>263</v>
      </c>
      <c r="B88" s="23" t="s">
        <v>264</v>
      </c>
      <c r="C88" s="23" t="s">
        <v>247</v>
      </c>
      <c r="D88" s="23">
        <v>0.3</v>
      </c>
      <c r="E88" s="23"/>
      <c r="F88" s="23"/>
      <c r="G88" s="23"/>
      <c r="H88" s="23"/>
      <c r="I88" s="23"/>
      <c r="J88" s="23"/>
      <c r="K88" s="23"/>
      <c r="L88" s="23" t="s">
        <v>279</v>
      </c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3" t="s">
        <v>263</v>
      </c>
      <c r="B89" s="23" t="s">
        <v>264</v>
      </c>
      <c r="C89" s="23" t="s">
        <v>247</v>
      </c>
      <c r="D89" s="23"/>
      <c r="E89" s="23"/>
      <c r="F89" s="23"/>
      <c r="G89" s="23">
        <v>11.11</v>
      </c>
      <c r="H89" s="23"/>
      <c r="I89" s="23"/>
      <c r="J89" s="23"/>
      <c r="K89" s="23">
        <v>1.15</v>
      </c>
      <c r="L89" s="23" t="s">
        <v>271</v>
      </c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3" t="s">
        <v>263</v>
      </c>
      <c r="B90" s="23" t="s">
        <v>264</v>
      </c>
      <c r="C90" s="23" t="s">
        <v>247</v>
      </c>
      <c r="D90" s="23">
        <v>0.2</v>
      </c>
      <c r="E90" s="23"/>
      <c r="F90" s="23"/>
      <c r="G90" s="23"/>
      <c r="H90" s="23"/>
      <c r="I90" s="23"/>
      <c r="J90" s="23"/>
      <c r="K90" s="23"/>
      <c r="L90" s="23" t="s">
        <v>278</v>
      </c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3" t="s">
        <v>263</v>
      </c>
      <c r="B91" s="23" t="s">
        <v>264</v>
      </c>
      <c r="C91" s="23" t="s">
        <v>247</v>
      </c>
      <c r="D91" s="23">
        <v>0.2</v>
      </c>
      <c r="E91" s="23"/>
      <c r="F91" s="23"/>
      <c r="G91" s="23"/>
      <c r="H91" s="23"/>
      <c r="I91" s="23"/>
      <c r="J91" s="23"/>
      <c r="K91" s="23"/>
      <c r="L91" s="23" t="s">
        <v>276</v>
      </c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3" t="s">
        <v>263</v>
      </c>
      <c r="B92" s="23" t="s">
        <v>223</v>
      </c>
      <c r="C92" s="23" t="s">
        <v>246</v>
      </c>
      <c r="D92" s="23">
        <v>1.0</v>
      </c>
      <c r="E92" s="23"/>
      <c r="F92" s="23"/>
      <c r="G92" s="23"/>
      <c r="H92" s="23"/>
      <c r="I92" s="23"/>
      <c r="J92" s="23"/>
      <c r="K92" s="23"/>
      <c r="L92" s="23" t="s">
        <v>281</v>
      </c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3" t="s">
        <v>263</v>
      </c>
      <c r="B93" s="23" t="s">
        <v>223</v>
      </c>
      <c r="C93" s="23" t="s">
        <v>246</v>
      </c>
      <c r="D93" s="23">
        <v>3.5</v>
      </c>
      <c r="E93" s="23"/>
      <c r="F93" s="23"/>
      <c r="G93" s="23">
        <v>15.0</v>
      </c>
      <c r="H93" s="23">
        <v>42.55</v>
      </c>
      <c r="I93" s="23"/>
      <c r="J93" s="23">
        <v>12.38</v>
      </c>
      <c r="K93" s="23"/>
      <c r="L93" s="23" t="s">
        <v>280</v>
      </c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3" t="s">
        <v>263</v>
      </c>
      <c r="B94" s="23" t="s">
        <v>223</v>
      </c>
      <c r="C94" s="23" t="s">
        <v>246</v>
      </c>
      <c r="D94" s="23">
        <v>3.94</v>
      </c>
      <c r="E94" s="23"/>
      <c r="F94" s="23"/>
      <c r="G94" s="23"/>
      <c r="H94" s="23"/>
      <c r="I94" s="23"/>
      <c r="J94" s="23"/>
      <c r="K94" s="23"/>
      <c r="L94" s="23" t="s">
        <v>272</v>
      </c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3" t="s">
        <v>263</v>
      </c>
      <c r="B95" s="23" t="s">
        <v>223</v>
      </c>
      <c r="C95" s="23" t="s">
        <v>246</v>
      </c>
      <c r="D95" s="23"/>
      <c r="E95" s="23"/>
      <c r="F95" s="23"/>
      <c r="G95" s="23"/>
      <c r="H95" s="23"/>
      <c r="I95" s="23"/>
      <c r="J95" s="23"/>
      <c r="K95" s="23">
        <f>(4.57+6.78)/2</f>
        <v>5.675</v>
      </c>
      <c r="L95" s="23" t="s">
        <v>282</v>
      </c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3" t="s">
        <v>263</v>
      </c>
      <c r="B96" s="23" t="s">
        <v>223</v>
      </c>
      <c r="C96" s="23" t="s">
        <v>246</v>
      </c>
      <c r="D96" s="23"/>
      <c r="E96" s="23"/>
      <c r="F96" s="23"/>
      <c r="G96" s="23"/>
      <c r="H96" s="23"/>
      <c r="I96" s="23"/>
      <c r="J96" s="23"/>
      <c r="K96" s="23">
        <f>(2+5)/2</f>
        <v>3.5</v>
      </c>
      <c r="L96" s="23" t="s">
        <v>283</v>
      </c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1.0"/>
    <col customWidth="1" min="4" max="4" width="11.67"/>
    <col customWidth="1" min="5" max="11" width="11.0"/>
    <col customWidth="1" min="12" max="23" width="11.67"/>
    <col customWidth="1" min="24" max="28" width="12.44"/>
    <col customWidth="1" min="29" max="67" width="11.44"/>
  </cols>
  <sheetData>
    <row r="1" ht="15.75" customHeight="1">
      <c r="A1" s="5" t="s">
        <v>28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</row>
    <row r="2" ht="15.75" customHeight="1">
      <c r="A2" s="5" t="s">
        <v>284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</row>
    <row r="3" ht="15.75" customHeight="1">
      <c r="A3" s="5" t="s">
        <v>285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</row>
    <row r="6" ht="15.75" customHeight="1">
      <c r="A6" s="5" t="s">
        <v>286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</row>
    <row r="7" ht="15.75" customHeight="1">
      <c r="A7" s="7" t="s">
        <v>58</v>
      </c>
      <c r="B7" s="7">
        <v>2015.0</v>
      </c>
      <c r="C7" s="7">
        <v>2016.0</v>
      </c>
      <c r="D7" s="7">
        <v>2017.0</v>
      </c>
      <c r="E7" s="7">
        <v>2018.0</v>
      </c>
      <c r="F7" s="7">
        <v>2019.0</v>
      </c>
      <c r="G7" s="7">
        <v>2020.0</v>
      </c>
      <c r="H7" s="7">
        <v>2021.0</v>
      </c>
      <c r="I7" s="7">
        <v>2022.0</v>
      </c>
      <c r="J7" s="7">
        <v>2023.0</v>
      </c>
      <c r="K7" s="7">
        <v>2024.0</v>
      </c>
      <c r="L7" s="7">
        <v>2025.0</v>
      </c>
      <c r="M7" s="7">
        <v>2026.0</v>
      </c>
      <c r="N7" s="7">
        <v>2027.0</v>
      </c>
      <c r="O7" s="7">
        <v>2028.0</v>
      </c>
      <c r="P7" s="7">
        <v>2029.0</v>
      </c>
      <c r="Q7" s="7">
        <v>2030.0</v>
      </c>
      <c r="R7" s="7">
        <v>2031.0</v>
      </c>
      <c r="S7" s="7">
        <v>2032.0</v>
      </c>
      <c r="T7" s="7">
        <v>2033.0</v>
      </c>
      <c r="U7" s="7">
        <v>2034.0</v>
      </c>
      <c r="V7" s="7">
        <v>2035.0</v>
      </c>
      <c r="W7" s="7">
        <v>2036.0</v>
      </c>
      <c r="X7" s="7">
        <v>2037.0</v>
      </c>
      <c r="Y7" s="7">
        <v>2038.0</v>
      </c>
      <c r="Z7" s="7">
        <v>2039.0</v>
      </c>
      <c r="AA7" s="7">
        <v>2040.0</v>
      </c>
      <c r="AB7" s="7">
        <v>2041.0</v>
      </c>
      <c r="AC7" s="7">
        <v>2042.0</v>
      </c>
      <c r="AD7" s="7">
        <v>2043.0</v>
      </c>
      <c r="AE7" s="7">
        <v>2044.0</v>
      </c>
      <c r="AF7" s="7">
        <v>2045.0</v>
      </c>
      <c r="AG7" s="7">
        <v>2046.0</v>
      </c>
      <c r="AH7" s="7">
        <v>2047.0</v>
      </c>
      <c r="AI7" s="7">
        <v>2048.0</v>
      </c>
      <c r="AJ7" s="7">
        <v>2049.0</v>
      </c>
      <c r="AK7" s="7">
        <v>2050.0</v>
      </c>
      <c r="AL7" s="7">
        <v>2051.0</v>
      </c>
      <c r="AM7" s="7">
        <v>2052.0</v>
      </c>
      <c r="AN7" s="7">
        <v>2053.0</v>
      </c>
      <c r="AO7" s="7">
        <v>2054.0</v>
      </c>
      <c r="AP7" s="7">
        <v>2055.0</v>
      </c>
      <c r="AQ7" s="7">
        <v>2056.0</v>
      </c>
      <c r="AR7" s="7">
        <v>2057.0</v>
      </c>
      <c r="AS7" s="7">
        <v>2058.0</v>
      </c>
      <c r="AT7" s="7">
        <v>2059.0</v>
      </c>
      <c r="AU7" s="7">
        <v>2060.0</v>
      </c>
      <c r="AV7" s="7">
        <v>2061.0</v>
      </c>
      <c r="AW7" s="7">
        <v>2062.0</v>
      </c>
      <c r="AX7" s="7">
        <v>2063.0</v>
      </c>
      <c r="AY7" s="7">
        <v>2064.0</v>
      </c>
      <c r="AZ7" s="7">
        <v>2065.0</v>
      </c>
      <c r="BA7" s="7">
        <v>2066.0</v>
      </c>
      <c r="BB7" s="7">
        <v>2067.0</v>
      </c>
      <c r="BC7" s="7">
        <v>2068.0</v>
      </c>
      <c r="BD7" s="7">
        <v>2069.0</v>
      </c>
      <c r="BE7" s="7">
        <v>2070.0</v>
      </c>
      <c r="BF7" s="7">
        <v>2071.0</v>
      </c>
      <c r="BG7" s="7">
        <v>2072.0</v>
      </c>
      <c r="BH7" s="7">
        <v>2073.0</v>
      </c>
      <c r="BI7" s="7">
        <v>2074.0</v>
      </c>
      <c r="BJ7" s="7">
        <v>2075.0</v>
      </c>
      <c r="BK7" s="7">
        <v>2076.0</v>
      </c>
      <c r="BL7" s="7">
        <v>2077.0</v>
      </c>
      <c r="BM7" s="7">
        <v>2078.0</v>
      </c>
      <c r="BN7" s="7">
        <v>2079.0</v>
      </c>
      <c r="BO7" s="7">
        <v>2080.0</v>
      </c>
    </row>
    <row r="8" ht="15.75" customHeight="1">
      <c r="A8" s="5" t="s">
        <v>287</v>
      </c>
      <c r="B8" s="22">
        <v>0.9999999999999999</v>
      </c>
      <c r="C8" s="22">
        <v>0.9966153846153846</v>
      </c>
      <c r="D8" s="22">
        <v>0.9932307692307691</v>
      </c>
      <c r="E8" s="22">
        <v>0.9898461538461538</v>
      </c>
      <c r="F8" s="22">
        <v>0.9864615384615384</v>
      </c>
      <c r="G8" s="22">
        <v>0.983076923076923</v>
      </c>
      <c r="H8" s="22">
        <v>0.9796923076923076</v>
      </c>
      <c r="I8" s="22">
        <v>0.9763076923076922</v>
      </c>
      <c r="J8" s="22">
        <v>0.9729230769230769</v>
      </c>
      <c r="K8" s="22">
        <v>0.9695384615384615</v>
      </c>
      <c r="L8" s="22">
        <v>0.9661538461538461</v>
      </c>
      <c r="M8" s="22">
        <v>0.9627692307692307</v>
      </c>
      <c r="N8" s="22">
        <v>0.9593846153846153</v>
      </c>
      <c r="O8" s="22">
        <v>0.956</v>
      </c>
      <c r="P8" s="22">
        <v>0.9526153846153845</v>
      </c>
      <c r="Q8" s="22">
        <v>0.9492307692307691</v>
      </c>
      <c r="R8" s="22">
        <v>0.9458461538461538</v>
      </c>
      <c r="S8" s="22">
        <v>0.9424615384615384</v>
      </c>
      <c r="T8" s="22">
        <v>0.939076923076923</v>
      </c>
      <c r="U8" s="22">
        <v>0.9356923076923076</v>
      </c>
      <c r="V8" s="22">
        <v>0.9323076923076923</v>
      </c>
      <c r="W8" s="22">
        <v>0.9289230769230769</v>
      </c>
      <c r="X8" s="22">
        <v>0.9255384615384614</v>
      </c>
      <c r="Y8" s="22">
        <v>0.9221538461538461</v>
      </c>
      <c r="Z8" s="22">
        <v>0.9187692307692307</v>
      </c>
      <c r="AA8" s="22">
        <v>0.9153846153846152</v>
      </c>
      <c r="AB8" s="22">
        <v>0.9119999999999999</v>
      </c>
      <c r="AC8" s="22">
        <v>0.9086153846153845</v>
      </c>
      <c r="AD8" s="22">
        <v>0.9052307692307692</v>
      </c>
      <c r="AE8" s="22">
        <v>0.9018461538461537</v>
      </c>
      <c r="AF8" s="22">
        <v>0.8984615384615384</v>
      </c>
      <c r="AG8" s="22">
        <v>0.895076923076923</v>
      </c>
      <c r="AH8" s="22">
        <v>0.8916923076923076</v>
      </c>
      <c r="AI8" s="22">
        <v>0.8883076923076922</v>
      </c>
      <c r="AJ8" s="22">
        <v>0.8849230769230768</v>
      </c>
      <c r="AK8" s="22">
        <v>0.8815384615384615</v>
      </c>
      <c r="AL8" s="22">
        <v>0.8781538461538461</v>
      </c>
      <c r="AM8" s="22">
        <v>0.8747692307692307</v>
      </c>
      <c r="AN8" s="22">
        <v>0.8713846153846153</v>
      </c>
      <c r="AO8" s="22">
        <v>0.8679999999999999</v>
      </c>
      <c r="AP8" s="22">
        <v>0.8646153846153846</v>
      </c>
      <c r="AQ8" s="22">
        <v>0.8612307692307691</v>
      </c>
      <c r="AR8" s="22">
        <v>0.8578461538461537</v>
      </c>
      <c r="AS8" s="22">
        <v>0.8544615384615384</v>
      </c>
      <c r="AT8" s="22">
        <v>0.851076923076923</v>
      </c>
      <c r="AU8" s="22">
        <v>0.8476923076923076</v>
      </c>
      <c r="AV8" s="22">
        <v>0.8443076923076922</v>
      </c>
      <c r="AW8" s="22">
        <v>0.8409230769230769</v>
      </c>
      <c r="AX8" s="22">
        <v>0.8375384615384615</v>
      </c>
      <c r="AY8" s="22">
        <v>0.834153846153846</v>
      </c>
      <c r="AZ8" s="22">
        <v>0.8307692307692307</v>
      </c>
      <c r="BA8" s="22">
        <v>0.8273846153846153</v>
      </c>
      <c r="BB8" s="22">
        <v>0.8239999999999998</v>
      </c>
      <c r="BC8" s="22">
        <v>0.8206153846153845</v>
      </c>
      <c r="BD8" s="22">
        <v>0.8172307692307691</v>
      </c>
      <c r="BE8" s="22">
        <v>0.8138461538461538</v>
      </c>
      <c r="BF8" s="22">
        <v>0.8104615384615383</v>
      </c>
      <c r="BG8" s="22">
        <v>0.807076923076923</v>
      </c>
      <c r="BH8" s="22">
        <v>0.8036923076923076</v>
      </c>
      <c r="BI8" s="22">
        <v>0.8003076923076922</v>
      </c>
      <c r="BJ8" s="22">
        <v>0.7969230769230768</v>
      </c>
      <c r="BK8" s="22">
        <v>0.7935384615384614</v>
      </c>
      <c r="BL8" s="22">
        <v>0.790153846153846</v>
      </c>
      <c r="BM8" s="22">
        <v>0.7867692307692307</v>
      </c>
      <c r="BN8" s="22">
        <v>0.7833846153846153</v>
      </c>
      <c r="BO8" s="22">
        <v>0.7799999999999999</v>
      </c>
    </row>
    <row r="9" ht="15.75" customHeight="1">
      <c r="A9" s="5" t="s">
        <v>61</v>
      </c>
      <c r="B9" s="5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9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</row>
    <row r="10" ht="15.75" customHeight="1">
      <c r="A10" s="5" t="s">
        <v>131</v>
      </c>
      <c r="B10" s="5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</row>
    <row r="11" ht="15.75" customHeight="1">
      <c r="A11" s="5" t="s">
        <v>67</v>
      </c>
      <c r="B11" s="5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</row>
    <row r="12" ht="15.75" customHeight="1">
      <c r="A12" s="5" t="s">
        <v>134</v>
      </c>
      <c r="B12" s="5"/>
      <c r="C12" s="44">
        <v>0.9997762418006307</v>
      </c>
      <c r="D12" s="44">
        <v>1.0024761353871305</v>
      </c>
      <c r="E12" s="44">
        <v>1.0051760289736302</v>
      </c>
      <c r="F12" s="44">
        <v>1.00787592256013</v>
      </c>
      <c r="G12" s="44">
        <v>1.0105758161466298</v>
      </c>
      <c r="H12" s="44">
        <v>1.0132757097331295</v>
      </c>
      <c r="I12" s="44">
        <v>1.0159756033196292</v>
      </c>
      <c r="J12" s="44">
        <v>1.018675496906129</v>
      </c>
      <c r="K12" s="44">
        <v>1.0213753904926286</v>
      </c>
      <c r="L12" s="44">
        <v>1.0240752840791285</v>
      </c>
      <c r="M12" s="44">
        <v>1.0267751776656282</v>
      </c>
      <c r="N12" s="44">
        <v>1.029475071252128</v>
      </c>
      <c r="O12" s="44">
        <v>1.0321749648386276</v>
      </c>
      <c r="P12" s="44">
        <v>1.0348748584251275</v>
      </c>
      <c r="Q12" s="44">
        <v>1.0375747520116272</v>
      </c>
      <c r="R12" s="44">
        <v>1.0402746455981269</v>
      </c>
      <c r="S12" s="44">
        <v>1.0429745391846266</v>
      </c>
      <c r="T12" s="44">
        <v>1.0456744327711263</v>
      </c>
      <c r="U12" s="44">
        <v>1.0483743263576262</v>
      </c>
      <c r="V12" s="44">
        <v>1.0510742199441259</v>
      </c>
      <c r="W12" s="44">
        <v>1.0537741135306256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</row>
    <row r="13" ht="15.75" customHeight="1">
      <c r="A13" s="5" t="s">
        <v>71</v>
      </c>
      <c r="B13" s="5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</row>
    <row r="14" ht="15.75" customHeight="1">
      <c r="A14" s="5" t="s">
        <v>72</v>
      </c>
      <c r="B14" s="5"/>
      <c r="C14" s="44">
        <v>1.0</v>
      </c>
      <c r="D14" s="44">
        <v>0.9978</v>
      </c>
      <c r="E14" s="44">
        <v>0.9955999999999999</v>
      </c>
      <c r="F14" s="44">
        <v>0.9934</v>
      </c>
      <c r="G14" s="44">
        <v>0.9912</v>
      </c>
      <c r="H14" s="44">
        <v>0.989</v>
      </c>
      <c r="I14" s="44">
        <v>0.9868</v>
      </c>
      <c r="J14" s="44">
        <v>0.9845999999999999</v>
      </c>
      <c r="K14" s="44">
        <v>0.9823999999999999</v>
      </c>
      <c r="L14" s="44">
        <v>0.9802</v>
      </c>
      <c r="M14" s="44">
        <v>0.978</v>
      </c>
      <c r="N14" s="44">
        <v>0.9758</v>
      </c>
      <c r="O14" s="44">
        <v>0.9735999999999999</v>
      </c>
      <c r="P14" s="44">
        <v>0.9713999999999999</v>
      </c>
      <c r="Q14" s="44">
        <v>0.9692</v>
      </c>
      <c r="R14" s="44">
        <v>0.967</v>
      </c>
      <c r="S14" s="44">
        <v>0.9648</v>
      </c>
      <c r="T14" s="44">
        <v>0.9625999999999999</v>
      </c>
      <c r="U14" s="44">
        <v>0.9603999999999999</v>
      </c>
      <c r="V14" s="44">
        <v>0.9581999999999999</v>
      </c>
      <c r="W14" s="44">
        <v>0.956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</row>
    <row r="15" ht="15.75" customHeight="1">
      <c r="A15" s="5" t="s">
        <v>73</v>
      </c>
      <c r="B15" s="5"/>
      <c r="C15" s="44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44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</row>
    <row r="16" ht="15.75" customHeight="1">
      <c r="A16" s="5" t="s">
        <v>75</v>
      </c>
      <c r="B16" s="5"/>
      <c r="C16" s="44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44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</row>
    <row r="17" ht="15.75" customHeight="1">
      <c r="A17" s="5" t="s">
        <v>145</v>
      </c>
      <c r="B17" s="5"/>
      <c r="C17" s="44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44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</row>
    <row r="18" ht="15.75" customHeight="1">
      <c r="A18" s="5" t="s">
        <v>76</v>
      </c>
      <c r="B18" s="5"/>
      <c r="C18" s="44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44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</row>
    <row r="19" ht="15.75" customHeight="1">
      <c r="A19" s="5" t="s">
        <v>77</v>
      </c>
      <c r="B19" s="5"/>
      <c r="C19" s="44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44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</row>
    <row r="20" ht="15.75" customHeight="1">
      <c r="A20" s="5" t="s">
        <v>148</v>
      </c>
      <c r="B20" s="5"/>
      <c r="C20" s="44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44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</row>
    <row r="21" ht="15.75" customHeight="1">
      <c r="A21" s="5" t="s">
        <v>79</v>
      </c>
      <c r="B21" s="5"/>
      <c r="C21" s="44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44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</row>
    <row r="22" ht="15.75" customHeight="1">
      <c r="A22" s="5" t="s">
        <v>80</v>
      </c>
      <c r="B22" s="5"/>
      <c r="C22" s="44">
        <v>1.0</v>
      </c>
      <c r="D22" s="44">
        <v>1.00285</v>
      </c>
      <c r="E22" s="44">
        <v>1.0057</v>
      </c>
      <c r="F22" s="44">
        <v>1.00855</v>
      </c>
      <c r="G22" s="44">
        <v>1.0113999999999999</v>
      </c>
      <c r="H22" s="44">
        <v>1.0142499999999999</v>
      </c>
      <c r="I22" s="44">
        <v>1.0171</v>
      </c>
      <c r="J22" s="44">
        <v>1.01995</v>
      </c>
      <c r="K22" s="44">
        <v>1.0228</v>
      </c>
      <c r="L22" s="44">
        <v>1.02565</v>
      </c>
      <c r="M22" s="44">
        <v>1.0285</v>
      </c>
      <c r="N22" s="44">
        <v>1.03135</v>
      </c>
      <c r="O22" s="44">
        <v>1.0342</v>
      </c>
      <c r="P22" s="44">
        <v>1.03705</v>
      </c>
      <c r="Q22" s="44">
        <v>1.0398999999999998</v>
      </c>
      <c r="R22" s="44">
        <v>1.0427499999999998</v>
      </c>
      <c r="S22" s="44">
        <v>1.0455999999999999</v>
      </c>
      <c r="T22" s="44">
        <v>1.0484499999999999</v>
      </c>
      <c r="U22" s="44">
        <v>1.0513</v>
      </c>
      <c r="V22" s="44">
        <v>1.05415</v>
      </c>
      <c r="W22" s="44">
        <v>1.057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</row>
    <row r="23" ht="15.75" customHeight="1">
      <c r="A23" s="5" t="s">
        <v>81</v>
      </c>
      <c r="B23" s="5"/>
      <c r="C23" s="44">
        <v>1.0</v>
      </c>
      <c r="D23" s="44">
        <v>1.0027000000000001</v>
      </c>
      <c r="E23" s="44">
        <v>1.0054</v>
      </c>
      <c r="F23" s="44">
        <v>1.0081</v>
      </c>
      <c r="G23" s="44">
        <v>1.0108000000000001</v>
      </c>
      <c r="H23" s="44">
        <v>1.0135</v>
      </c>
      <c r="I23" s="44">
        <v>1.0162</v>
      </c>
      <c r="J23" s="44">
        <v>1.0189000000000001</v>
      </c>
      <c r="K23" s="44">
        <v>1.0216</v>
      </c>
      <c r="L23" s="44">
        <v>1.0243000000000002</v>
      </c>
      <c r="M23" s="44">
        <v>1.0270000000000001</v>
      </c>
      <c r="N23" s="44">
        <v>1.0297</v>
      </c>
      <c r="O23" s="44">
        <v>1.0324000000000002</v>
      </c>
      <c r="P23" s="44">
        <v>1.0351000000000001</v>
      </c>
      <c r="Q23" s="44">
        <v>1.0378</v>
      </c>
      <c r="R23" s="44">
        <v>1.0405000000000002</v>
      </c>
      <c r="S23" s="44">
        <v>1.0432000000000001</v>
      </c>
      <c r="T23" s="44">
        <v>1.0459</v>
      </c>
      <c r="U23" s="44">
        <v>1.0486000000000002</v>
      </c>
      <c r="V23" s="44">
        <v>1.0513000000000001</v>
      </c>
      <c r="W23" s="44">
        <v>1.054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</row>
    <row r="24" ht="15.75" customHeight="1">
      <c r="A24" s="5" t="s">
        <v>82</v>
      </c>
      <c r="B24" s="5"/>
      <c r="C24" s="44">
        <v>1.0</v>
      </c>
      <c r="D24" s="44">
        <v>1.00285</v>
      </c>
      <c r="E24" s="44">
        <v>1.0057</v>
      </c>
      <c r="F24" s="44">
        <v>1.00855</v>
      </c>
      <c r="G24" s="44">
        <v>1.0113999999999999</v>
      </c>
      <c r="H24" s="44">
        <v>1.0142499999999999</v>
      </c>
      <c r="I24" s="44">
        <v>1.0171</v>
      </c>
      <c r="J24" s="44">
        <v>1.01995</v>
      </c>
      <c r="K24" s="44">
        <v>1.0228</v>
      </c>
      <c r="L24" s="44">
        <v>1.02565</v>
      </c>
      <c r="M24" s="44">
        <v>1.0285</v>
      </c>
      <c r="N24" s="44">
        <v>1.03135</v>
      </c>
      <c r="O24" s="44">
        <v>1.0342</v>
      </c>
      <c r="P24" s="44">
        <v>1.03705</v>
      </c>
      <c r="Q24" s="44">
        <v>1.0398999999999998</v>
      </c>
      <c r="R24" s="44">
        <v>1.0427499999999998</v>
      </c>
      <c r="S24" s="44">
        <v>1.0455999999999999</v>
      </c>
      <c r="T24" s="44">
        <v>1.0484499999999999</v>
      </c>
      <c r="U24" s="44">
        <v>1.0513</v>
      </c>
      <c r="V24" s="44">
        <v>1.05415</v>
      </c>
      <c r="W24" s="44">
        <v>1.057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</row>
    <row r="25" ht="15.75" customHeight="1">
      <c r="A25" s="5" t="s">
        <v>84</v>
      </c>
      <c r="B25" s="5"/>
      <c r="C25" s="44">
        <v>1.0</v>
      </c>
      <c r="D25" s="44">
        <v>0.99275</v>
      </c>
      <c r="E25" s="44">
        <v>0.9854999999999999</v>
      </c>
      <c r="F25" s="44">
        <v>0.97825</v>
      </c>
      <c r="G25" s="44">
        <v>0.971</v>
      </c>
      <c r="H25" s="44">
        <v>0.96375</v>
      </c>
      <c r="I25" s="44">
        <v>0.9565</v>
      </c>
      <c r="J25" s="44">
        <v>0.94925</v>
      </c>
      <c r="K25" s="44">
        <v>0.942</v>
      </c>
      <c r="L25" s="44">
        <v>0.93475</v>
      </c>
      <c r="M25" s="44">
        <v>0.9275</v>
      </c>
      <c r="N25" s="44">
        <v>0.92025</v>
      </c>
      <c r="O25" s="44">
        <v>0.913</v>
      </c>
      <c r="P25" s="44">
        <v>0.90575</v>
      </c>
      <c r="Q25" s="44">
        <v>0.8985</v>
      </c>
      <c r="R25" s="44">
        <v>0.89125</v>
      </c>
      <c r="S25" s="44">
        <v>0.884</v>
      </c>
      <c r="T25" s="44">
        <v>0.87675</v>
      </c>
      <c r="U25" s="44">
        <v>0.8694999999999999</v>
      </c>
      <c r="V25" s="44">
        <v>0.86225</v>
      </c>
      <c r="W25" s="44">
        <v>0.855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</row>
    <row r="26" ht="15.75" customHeight="1">
      <c r="A26" s="5" t="s">
        <v>85</v>
      </c>
      <c r="B26" s="5"/>
      <c r="C26" s="44">
        <v>1.0</v>
      </c>
      <c r="D26" s="44">
        <v>1.0027000000000001</v>
      </c>
      <c r="E26" s="44">
        <v>1.0054</v>
      </c>
      <c r="F26" s="44">
        <v>1.0081</v>
      </c>
      <c r="G26" s="44">
        <v>1.0108000000000001</v>
      </c>
      <c r="H26" s="44">
        <v>1.0135</v>
      </c>
      <c r="I26" s="44">
        <v>1.0162</v>
      </c>
      <c r="J26" s="44">
        <v>1.0189000000000001</v>
      </c>
      <c r="K26" s="44">
        <v>1.0216</v>
      </c>
      <c r="L26" s="44">
        <v>1.0243000000000002</v>
      </c>
      <c r="M26" s="44">
        <v>1.0270000000000001</v>
      </c>
      <c r="N26" s="44">
        <v>1.0297</v>
      </c>
      <c r="O26" s="44">
        <v>1.0324000000000002</v>
      </c>
      <c r="P26" s="44">
        <v>1.0351000000000001</v>
      </c>
      <c r="Q26" s="44">
        <v>1.0378</v>
      </c>
      <c r="R26" s="44">
        <v>1.0405000000000002</v>
      </c>
      <c r="S26" s="44">
        <v>1.0432000000000001</v>
      </c>
      <c r="T26" s="44">
        <v>1.0459</v>
      </c>
      <c r="U26" s="44">
        <v>1.0486000000000002</v>
      </c>
      <c r="V26" s="44">
        <v>1.0513000000000001</v>
      </c>
      <c r="W26" s="44">
        <v>1.054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</row>
    <row r="27" ht="15.75" customHeight="1">
      <c r="A27" s="5" t="s">
        <v>86</v>
      </c>
      <c r="B27" s="5"/>
      <c r="C27" s="44">
        <v>0.9999999999999999</v>
      </c>
      <c r="D27" s="44">
        <v>1.0012999999999999</v>
      </c>
      <c r="E27" s="44">
        <v>1.0026</v>
      </c>
      <c r="F27" s="44">
        <v>1.0039</v>
      </c>
      <c r="G27" s="44">
        <v>1.0051999999999999</v>
      </c>
      <c r="H27" s="44">
        <v>1.0065</v>
      </c>
      <c r="I27" s="44">
        <v>1.0078</v>
      </c>
      <c r="J27" s="44">
        <v>1.0090999999999999</v>
      </c>
      <c r="K27" s="44">
        <v>1.0104</v>
      </c>
      <c r="L27" s="44">
        <v>1.0116999999999998</v>
      </c>
      <c r="M27" s="44">
        <v>1.013</v>
      </c>
      <c r="N27" s="44">
        <v>1.0143</v>
      </c>
      <c r="O27" s="44">
        <v>1.0155999999999998</v>
      </c>
      <c r="P27" s="44">
        <v>1.0169</v>
      </c>
      <c r="Q27" s="44">
        <v>1.0182</v>
      </c>
      <c r="R27" s="44">
        <v>1.0194999999999999</v>
      </c>
      <c r="S27" s="44">
        <v>1.0208</v>
      </c>
      <c r="T27" s="44">
        <v>1.0221</v>
      </c>
      <c r="U27" s="44">
        <v>1.0233999999999999</v>
      </c>
      <c r="V27" s="44">
        <v>1.0247</v>
      </c>
      <c r="W27" s="44">
        <v>1.026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</row>
    <row r="28" ht="15.75" customHeight="1">
      <c r="A28" s="5" t="s">
        <v>87</v>
      </c>
      <c r="B28" s="5"/>
      <c r="C28" s="44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44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</row>
    <row r="29" ht="15.75" customHeight="1">
      <c r="A29" s="5" t="s">
        <v>88</v>
      </c>
      <c r="B29" s="5"/>
      <c r="C29" s="44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44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</row>
    <row r="30" ht="15.75" customHeight="1">
      <c r="A30" s="5" t="s">
        <v>89</v>
      </c>
      <c r="B30" s="5"/>
      <c r="C30" s="44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44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</row>
    <row r="31" ht="15.75" customHeight="1">
      <c r="A31" s="5" t="s">
        <v>90</v>
      </c>
      <c r="B31" s="5"/>
      <c r="C31" s="44">
        <v>1.0</v>
      </c>
      <c r="D31" s="44">
        <v>1.0017075</v>
      </c>
      <c r="E31" s="44">
        <v>1.003415</v>
      </c>
      <c r="F31" s="44">
        <v>1.0051225</v>
      </c>
      <c r="G31" s="44">
        <v>1.00683</v>
      </c>
      <c r="H31" s="44">
        <v>1.0085375</v>
      </c>
      <c r="I31" s="44">
        <v>1.010245</v>
      </c>
      <c r="J31" s="44">
        <v>1.0119525</v>
      </c>
      <c r="K31" s="44">
        <v>1.01366</v>
      </c>
      <c r="L31" s="44">
        <v>1.0153675</v>
      </c>
      <c r="M31" s="44">
        <v>1.017075</v>
      </c>
      <c r="N31" s="44">
        <v>1.0187825</v>
      </c>
      <c r="O31" s="44">
        <v>1.02049</v>
      </c>
      <c r="P31" s="44">
        <v>1.0221974999999999</v>
      </c>
      <c r="Q31" s="44">
        <v>1.0239049999999998</v>
      </c>
      <c r="R31" s="44">
        <v>1.0256125</v>
      </c>
      <c r="S31" s="44">
        <v>1.02732</v>
      </c>
      <c r="T31" s="44">
        <v>1.0290275</v>
      </c>
      <c r="U31" s="44">
        <v>1.030735</v>
      </c>
      <c r="V31" s="44">
        <v>1.0324425</v>
      </c>
      <c r="W31" s="44">
        <v>1.03415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</row>
    <row r="32" ht="15.75" customHeight="1">
      <c r="A32" s="5" t="s">
        <v>92</v>
      </c>
      <c r="B32" s="5"/>
      <c r="C32" s="44">
        <v>1.0</v>
      </c>
      <c r="D32" s="44">
        <v>1.0017075</v>
      </c>
      <c r="E32" s="44">
        <v>1.003415</v>
      </c>
      <c r="F32" s="44">
        <v>1.0051225</v>
      </c>
      <c r="G32" s="44">
        <v>1.00683</v>
      </c>
      <c r="H32" s="44">
        <v>1.0085375</v>
      </c>
      <c r="I32" s="44">
        <v>1.010245</v>
      </c>
      <c r="J32" s="44">
        <v>1.0119525</v>
      </c>
      <c r="K32" s="44">
        <v>1.01366</v>
      </c>
      <c r="L32" s="44">
        <v>1.0153675</v>
      </c>
      <c r="M32" s="44">
        <v>1.017075</v>
      </c>
      <c r="N32" s="44">
        <v>1.0187825</v>
      </c>
      <c r="O32" s="44">
        <v>1.02049</v>
      </c>
      <c r="P32" s="44">
        <v>1.0221974999999999</v>
      </c>
      <c r="Q32" s="44">
        <v>1.0239049999999998</v>
      </c>
      <c r="R32" s="44">
        <v>1.0256125</v>
      </c>
      <c r="S32" s="44">
        <v>1.02732</v>
      </c>
      <c r="T32" s="44">
        <v>1.0290275</v>
      </c>
      <c r="U32" s="44">
        <v>1.030735</v>
      </c>
      <c r="V32" s="44">
        <v>1.0324425</v>
      </c>
      <c r="W32" s="44">
        <v>1.03415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</row>
    <row r="33" ht="15.75" customHeight="1">
      <c r="A33" s="5" t="s">
        <v>93</v>
      </c>
      <c r="B33" s="5"/>
      <c r="C33" s="44">
        <v>0.9999999999999999</v>
      </c>
      <c r="D33" s="44">
        <v>1.0012999999999999</v>
      </c>
      <c r="E33" s="44">
        <v>1.0026</v>
      </c>
      <c r="F33" s="44">
        <v>1.0039</v>
      </c>
      <c r="G33" s="44">
        <v>1.0051999999999999</v>
      </c>
      <c r="H33" s="44">
        <v>1.0065</v>
      </c>
      <c r="I33" s="44">
        <v>1.0078</v>
      </c>
      <c r="J33" s="44">
        <v>1.0090999999999999</v>
      </c>
      <c r="K33" s="44">
        <v>1.0104</v>
      </c>
      <c r="L33" s="44">
        <v>1.0116999999999998</v>
      </c>
      <c r="M33" s="44">
        <v>1.013</v>
      </c>
      <c r="N33" s="44">
        <v>1.0143</v>
      </c>
      <c r="O33" s="44">
        <v>1.0155999999999998</v>
      </c>
      <c r="P33" s="44">
        <v>1.0169</v>
      </c>
      <c r="Q33" s="44">
        <v>1.0182</v>
      </c>
      <c r="R33" s="44">
        <v>1.0194999999999999</v>
      </c>
      <c r="S33" s="44">
        <v>1.0208</v>
      </c>
      <c r="T33" s="44">
        <v>1.0221</v>
      </c>
      <c r="U33" s="44">
        <v>1.0233999999999999</v>
      </c>
      <c r="V33" s="44">
        <v>1.0247</v>
      </c>
      <c r="W33" s="44">
        <v>1.026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</row>
    <row r="34" ht="15.75" customHeight="1">
      <c r="A34" s="5" t="s">
        <v>94</v>
      </c>
      <c r="B34" s="5"/>
      <c r="C34" s="44">
        <v>1.0</v>
      </c>
      <c r="D34" s="44">
        <v>1.00285</v>
      </c>
      <c r="E34" s="44">
        <v>1.0057</v>
      </c>
      <c r="F34" s="44">
        <v>1.00855</v>
      </c>
      <c r="G34" s="44">
        <v>1.0113999999999999</v>
      </c>
      <c r="H34" s="44">
        <v>1.0142499999999999</v>
      </c>
      <c r="I34" s="44">
        <v>1.0171</v>
      </c>
      <c r="J34" s="44">
        <v>1.01995</v>
      </c>
      <c r="K34" s="44">
        <v>1.0228</v>
      </c>
      <c r="L34" s="44">
        <v>1.02565</v>
      </c>
      <c r="M34" s="44">
        <v>1.0285</v>
      </c>
      <c r="N34" s="44">
        <v>1.03135</v>
      </c>
      <c r="O34" s="44">
        <v>1.0342</v>
      </c>
      <c r="P34" s="44">
        <v>1.03705</v>
      </c>
      <c r="Q34" s="44">
        <v>1.0398999999999998</v>
      </c>
      <c r="R34" s="44">
        <v>1.0427499999999998</v>
      </c>
      <c r="S34" s="44">
        <v>1.0455999999999999</v>
      </c>
      <c r="T34" s="44">
        <v>1.0484499999999999</v>
      </c>
      <c r="U34" s="44">
        <v>1.0513</v>
      </c>
      <c r="V34" s="44">
        <v>1.05415</v>
      </c>
      <c r="W34" s="44">
        <v>1.057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</row>
    <row r="35" ht="15.75" customHeight="1">
      <c r="A35" s="5" t="s">
        <v>95</v>
      </c>
      <c r="B35" s="5"/>
      <c r="C35" s="44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44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</row>
    <row r="36" ht="15.75" customHeight="1">
      <c r="A36" s="5" t="s">
        <v>96</v>
      </c>
      <c r="B36" s="5"/>
      <c r="C36" s="44">
        <v>1.0</v>
      </c>
      <c r="D36" s="44">
        <v>0.99275</v>
      </c>
      <c r="E36" s="44">
        <v>0.9854999999999999</v>
      </c>
      <c r="F36" s="44">
        <v>0.97825</v>
      </c>
      <c r="G36" s="44">
        <v>0.971</v>
      </c>
      <c r="H36" s="44">
        <v>0.96375</v>
      </c>
      <c r="I36" s="44">
        <v>0.9565</v>
      </c>
      <c r="J36" s="44">
        <v>0.94925</v>
      </c>
      <c r="K36" s="44">
        <v>0.942</v>
      </c>
      <c r="L36" s="44">
        <v>0.93475</v>
      </c>
      <c r="M36" s="44">
        <v>0.9275</v>
      </c>
      <c r="N36" s="44">
        <v>0.92025</v>
      </c>
      <c r="O36" s="44">
        <v>0.913</v>
      </c>
      <c r="P36" s="44">
        <v>0.90575</v>
      </c>
      <c r="Q36" s="44">
        <v>0.8985</v>
      </c>
      <c r="R36" s="44">
        <v>0.89125</v>
      </c>
      <c r="S36" s="44">
        <v>0.884</v>
      </c>
      <c r="T36" s="44">
        <v>0.87675</v>
      </c>
      <c r="U36" s="44">
        <v>0.8694999999999999</v>
      </c>
      <c r="V36" s="44">
        <v>0.86225</v>
      </c>
      <c r="W36" s="44">
        <v>0.855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</row>
    <row r="37" ht="15.75" customHeight="1">
      <c r="A37" s="5" t="s">
        <v>97</v>
      </c>
      <c r="B37" s="5"/>
      <c r="C37" s="44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44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</row>
    <row r="38" ht="15.75" customHeight="1">
      <c r="A38" s="5" t="s">
        <v>98</v>
      </c>
      <c r="B38" s="5"/>
      <c r="C38" s="44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44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</row>
    <row r="39" ht="15.75" customHeight="1">
      <c r="A39" s="5" t="s">
        <v>99</v>
      </c>
      <c r="B39" s="5"/>
      <c r="C39" s="44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44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</row>
    <row r="40" ht="15.75" customHeight="1">
      <c r="A40" s="5" t="s">
        <v>100</v>
      </c>
      <c r="B40" s="5"/>
      <c r="C40" s="44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44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</row>
    <row r="41" ht="15.75" customHeight="1">
      <c r="A41" s="5" t="s">
        <v>101</v>
      </c>
      <c r="B41" s="5"/>
      <c r="C41" s="44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44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</row>
    <row r="42" ht="15.75" customHeight="1">
      <c r="A42" s="5" t="s">
        <v>103</v>
      </c>
      <c r="B42" s="5"/>
      <c r="C42" s="44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44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</row>
    <row r="43" ht="15.75" customHeight="1">
      <c r="A43" s="5" t="s">
        <v>104</v>
      </c>
      <c r="B43" s="5"/>
      <c r="C43" s="44">
        <v>1.0</v>
      </c>
      <c r="D43" s="44">
        <v>0.99275</v>
      </c>
      <c r="E43" s="44">
        <v>0.9854999999999999</v>
      </c>
      <c r="F43" s="44">
        <v>0.97825</v>
      </c>
      <c r="G43" s="44">
        <v>0.971</v>
      </c>
      <c r="H43" s="44">
        <v>0.96375</v>
      </c>
      <c r="I43" s="44">
        <v>0.9565</v>
      </c>
      <c r="J43" s="44">
        <v>0.94925</v>
      </c>
      <c r="K43" s="44">
        <v>0.942</v>
      </c>
      <c r="L43" s="44">
        <v>0.93475</v>
      </c>
      <c r="M43" s="44">
        <v>0.9275</v>
      </c>
      <c r="N43" s="44">
        <v>0.92025</v>
      </c>
      <c r="O43" s="44">
        <v>0.913</v>
      </c>
      <c r="P43" s="44">
        <v>0.90575</v>
      </c>
      <c r="Q43" s="44">
        <v>0.8985</v>
      </c>
      <c r="R43" s="44">
        <v>0.89125</v>
      </c>
      <c r="S43" s="44">
        <v>0.884</v>
      </c>
      <c r="T43" s="44">
        <v>0.87675</v>
      </c>
      <c r="U43" s="44">
        <v>0.8694999999999999</v>
      </c>
      <c r="V43" s="44">
        <v>0.86225</v>
      </c>
      <c r="W43" s="44">
        <v>0.855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</row>
    <row r="44" ht="15.75" customHeight="1">
      <c r="A44" s="5" t="s">
        <v>105</v>
      </c>
      <c r="B44" s="5"/>
      <c r="C44" s="44">
        <v>1.0000000000000002</v>
      </c>
      <c r="D44" s="44">
        <v>1.0027750000000002</v>
      </c>
      <c r="E44" s="44">
        <v>1.0055500000000002</v>
      </c>
      <c r="F44" s="44">
        <v>1.0083250000000001</v>
      </c>
      <c r="G44" s="44">
        <v>1.0111</v>
      </c>
      <c r="H44" s="44">
        <v>1.013875</v>
      </c>
      <c r="I44" s="44">
        <v>1.0166500000000003</v>
      </c>
      <c r="J44" s="44">
        <v>1.0194250000000002</v>
      </c>
      <c r="K44" s="44">
        <v>1.0222000000000002</v>
      </c>
      <c r="L44" s="44">
        <v>1.0249750000000002</v>
      </c>
      <c r="M44" s="44">
        <v>1.0277500000000002</v>
      </c>
      <c r="N44" s="44">
        <v>1.0305250000000001</v>
      </c>
      <c r="O44" s="44">
        <v>1.0333</v>
      </c>
      <c r="P44" s="44">
        <v>1.0360750000000003</v>
      </c>
      <c r="Q44" s="44">
        <v>1.0388500000000003</v>
      </c>
      <c r="R44" s="44">
        <v>1.0416250000000002</v>
      </c>
      <c r="S44" s="44">
        <v>1.0444000000000002</v>
      </c>
      <c r="T44" s="44">
        <v>1.0471750000000002</v>
      </c>
      <c r="U44" s="44">
        <v>1.0499500000000002</v>
      </c>
      <c r="V44" s="44">
        <v>1.0527250000000001</v>
      </c>
      <c r="W44" s="44">
        <v>1.0555000000000003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</row>
    <row r="45" ht="15.75" customHeight="1">
      <c r="A45" s="5" t="s">
        <v>106</v>
      </c>
      <c r="B45" s="5"/>
      <c r="C45" s="44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44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</row>
    <row r="46" ht="15.75" customHeight="1">
      <c r="A46" s="5" t="s">
        <v>107</v>
      </c>
      <c r="B46" s="5"/>
      <c r="C46" s="44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44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</row>
    <row r="47" ht="15.75" customHeight="1">
      <c r="A47" s="5" t="s">
        <v>108</v>
      </c>
      <c r="B47" s="5"/>
      <c r="C47" s="44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44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</row>
    <row r="48" ht="15.75" customHeight="1">
      <c r="A48" s="5" t="s">
        <v>109</v>
      </c>
      <c r="B48" s="5"/>
      <c r="C48" s="44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44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</row>
    <row r="49" ht="15.75" customHeight="1">
      <c r="A49" s="5" t="s">
        <v>110</v>
      </c>
      <c r="B49" s="5"/>
      <c r="C49" s="44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44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</row>
    <row r="50" ht="15.75" customHeight="1">
      <c r="A50" s="5" t="s">
        <v>111</v>
      </c>
      <c r="B50" s="5"/>
      <c r="C50" s="44">
        <v>1.0</v>
      </c>
      <c r="D50" s="44">
        <v>0.99275</v>
      </c>
      <c r="E50" s="44">
        <v>0.9854999999999999</v>
      </c>
      <c r="F50" s="44">
        <v>0.97825</v>
      </c>
      <c r="G50" s="44">
        <v>0.971</v>
      </c>
      <c r="H50" s="44">
        <v>0.96375</v>
      </c>
      <c r="I50" s="44">
        <v>0.9565</v>
      </c>
      <c r="J50" s="44">
        <v>0.94925</v>
      </c>
      <c r="K50" s="44">
        <v>0.942</v>
      </c>
      <c r="L50" s="44">
        <v>0.93475</v>
      </c>
      <c r="M50" s="44">
        <v>0.9275</v>
      </c>
      <c r="N50" s="44">
        <v>0.92025</v>
      </c>
      <c r="O50" s="44">
        <v>0.913</v>
      </c>
      <c r="P50" s="44">
        <v>0.90575</v>
      </c>
      <c r="Q50" s="44">
        <v>0.8985</v>
      </c>
      <c r="R50" s="44">
        <v>0.89125</v>
      </c>
      <c r="S50" s="44">
        <v>0.884</v>
      </c>
      <c r="T50" s="44">
        <v>0.87675</v>
      </c>
      <c r="U50" s="44">
        <v>0.8694999999999999</v>
      </c>
      <c r="V50" s="44">
        <v>0.86225</v>
      </c>
      <c r="W50" s="44">
        <v>0.855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</row>
    <row r="51" ht="15.75" customHeight="1">
      <c r="A51" s="5" t="s">
        <v>112</v>
      </c>
      <c r="B51" s="5"/>
      <c r="C51" s="44">
        <v>1.0</v>
      </c>
      <c r="D51" s="44">
        <v>1.0027000000000001</v>
      </c>
      <c r="E51" s="44">
        <v>1.0054</v>
      </c>
      <c r="F51" s="44">
        <v>1.0081</v>
      </c>
      <c r="G51" s="44">
        <v>1.0108000000000001</v>
      </c>
      <c r="H51" s="44">
        <v>1.0135</v>
      </c>
      <c r="I51" s="44">
        <v>1.0162</v>
      </c>
      <c r="J51" s="44">
        <v>1.0189000000000001</v>
      </c>
      <c r="K51" s="44">
        <v>1.0216</v>
      </c>
      <c r="L51" s="44">
        <v>1.0243000000000002</v>
      </c>
      <c r="M51" s="44">
        <v>1.0270000000000001</v>
      </c>
      <c r="N51" s="44">
        <v>1.0297</v>
      </c>
      <c r="O51" s="44">
        <v>1.0324000000000002</v>
      </c>
      <c r="P51" s="44">
        <v>1.0351000000000001</v>
      </c>
      <c r="Q51" s="44">
        <v>1.0378</v>
      </c>
      <c r="R51" s="44">
        <v>1.0405000000000002</v>
      </c>
      <c r="S51" s="44">
        <v>1.0432000000000001</v>
      </c>
      <c r="T51" s="44">
        <v>1.0459</v>
      </c>
      <c r="U51" s="44">
        <v>1.0486000000000002</v>
      </c>
      <c r="V51" s="44">
        <v>1.0513000000000001</v>
      </c>
      <c r="W51" s="44">
        <v>1.054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</row>
    <row r="52" ht="15.75" customHeight="1">
      <c r="A52" s="5" t="s">
        <v>113</v>
      </c>
      <c r="B52" s="5"/>
      <c r="C52" s="44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44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</row>
    <row r="53" ht="15.75" customHeight="1">
      <c r="A53" s="5" t="s">
        <v>114</v>
      </c>
      <c r="B53" s="5"/>
      <c r="C53" s="44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44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</row>
    <row r="54" ht="15.75" customHeight="1">
      <c r="A54" s="5" t="s">
        <v>115</v>
      </c>
      <c r="B54" s="5"/>
      <c r="C54" s="44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44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</row>
    <row r="55" ht="15.75" customHeight="1">
      <c r="A55" s="5" t="s">
        <v>116</v>
      </c>
      <c r="B55" s="5"/>
      <c r="C55" s="44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44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</row>
    <row r="56" ht="15.75" customHeight="1">
      <c r="A56" s="5" t="s">
        <v>117</v>
      </c>
      <c r="B56" s="5"/>
      <c r="C56" s="44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44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</row>
    <row r="57" ht="15.75" customHeight="1">
      <c r="A57" s="5" t="s">
        <v>118</v>
      </c>
      <c r="B57" s="5"/>
      <c r="C57" s="44">
        <v>1.0</v>
      </c>
      <c r="D57" s="44">
        <v>1.0027000000000001</v>
      </c>
      <c r="E57" s="44">
        <v>1.0054</v>
      </c>
      <c r="F57" s="44">
        <v>1.0081</v>
      </c>
      <c r="G57" s="44">
        <v>1.0108000000000001</v>
      </c>
      <c r="H57" s="44">
        <v>1.0135</v>
      </c>
      <c r="I57" s="44">
        <v>1.0162</v>
      </c>
      <c r="J57" s="44">
        <v>1.0189000000000001</v>
      </c>
      <c r="K57" s="44">
        <v>1.0216</v>
      </c>
      <c r="L57" s="44">
        <v>1.0243000000000002</v>
      </c>
      <c r="M57" s="44">
        <v>1.0270000000000001</v>
      </c>
      <c r="N57" s="44">
        <v>1.0297</v>
      </c>
      <c r="O57" s="44">
        <v>1.0324000000000002</v>
      </c>
      <c r="P57" s="44">
        <v>1.0351000000000001</v>
      </c>
      <c r="Q57" s="44">
        <v>1.0378</v>
      </c>
      <c r="R57" s="44">
        <v>1.0405000000000002</v>
      </c>
      <c r="S57" s="44">
        <v>1.0432000000000001</v>
      </c>
      <c r="T57" s="44">
        <v>1.0459</v>
      </c>
      <c r="U57" s="44">
        <v>1.0486000000000002</v>
      </c>
      <c r="V57" s="44">
        <v>1.0513000000000001</v>
      </c>
      <c r="W57" s="44">
        <v>1.054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</row>
    <row r="58" ht="15.75" customHeight="1">
      <c r="A58" s="5" t="s">
        <v>119</v>
      </c>
      <c r="B58" s="5"/>
      <c r="C58" s="44">
        <v>1.0</v>
      </c>
      <c r="D58" s="44">
        <v>1.00285</v>
      </c>
      <c r="E58" s="44">
        <v>1.0057</v>
      </c>
      <c r="F58" s="44">
        <v>1.00855</v>
      </c>
      <c r="G58" s="44">
        <v>1.0113999999999999</v>
      </c>
      <c r="H58" s="44">
        <v>1.0142499999999999</v>
      </c>
      <c r="I58" s="44">
        <v>1.0171</v>
      </c>
      <c r="J58" s="44">
        <v>1.01995</v>
      </c>
      <c r="K58" s="44">
        <v>1.0228</v>
      </c>
      <c r="L58" s="44">
        <v>1.02565</v>
      </c>
      <c r="M58" s="44">
        <v>1.0285</v>
      </c>
      <c r="N58" s="44">
        <v>1.03135</v>
      </c>
      <c r="O58" s="44">
        <v>1.0342</v>
      </c>
      <c r="P58" s="44">
        <v>1.03705</v>
      </c>
      <c r="Q58" s="44">
        <v>1.0398999999999998</v>
      </c>
      <c r="R58" s="44">
        <v>1.0427499999999998</v>
      </c>
      <c r="S58" s="44">
        <v>1.0455999999999999</v>
      </c>
      <c r="T58" s="44">
        <v>1.0484499999999999</v>
      </c>
      <c r="U58" s="44">
        <v>1.0513</v>
      </c>
      <c r="V58" s="44">
        <v>1.05415</v>
      </c>
      <c r="W58" s="44">
        <v>1.057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</row>
    <row r="59" ht="15.75" customHeight="1">
      <c r="A59" s="5" t="s">
        <v>120</v>
      </c>
      <c r="B59" s="5"/>
      <c r="C59" s="44"/>
      <c r="D59" s="18"/>
      <c r="E59" s="18"/>
      <c r="F59" s="5"/>
      <c r="G59" s="5"/>
      <c r="H59" s="5"/>
      <c r="I59" s="5"/>
      <c r="J59" s="5"/>
      <c r="K59" s="5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5"/>
      <c r="W59" s="44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</row>
    <row r="62" ht="15.75" customHeight="1">
      <c r="A62" s="5" t="s">
        <v>288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</row>
    <row r="63" ht="15.75" customHeight="1">
      <c r="A63" s="7" t="s">
        <v>58</v>
      </c>
      <c r="B63" s="7">
        <v>2015.0</v>
      </c>
      <c r="C63" s="7">
        <v>2016.0</v>
      </c>
      <c r="D63" s="7">
        <v>2017.0</v>
      </c>
      <c r="E63" s="7">
        <v>2018.0</v>
      </c>
      <c r="F63" s="7">
        <v>2019.0</v>
      </c>
      <c r="G63" s="7">
        <v>2020.0</v>
      </c>
      <c r="H63" s="7">
        <v>2021.0</v>
      </c>
      <c r="I63" s="7">
        <v>2022.0</v>
      </c>
      <c r="J63" s="7">
        <v>2023.0</v>
      </c>
      <c r="K63" s="7">
        <v>2024.0</v>
      </c>
      <c r="L63" s="7">
        <v>2025.0</v>
      </c>
      <c r="M63" s="7">
        <v>2026.0</v>
      </c>
      <c r="N63" s="7">
        <v>2027.0</v>
      </c>
      <c r="O63" s="7">
        <v>2028.0</v>
      </c>
      <c r="P63" s="7">
        <v>2029.0</v>
      </c>
      <c r="Q63" s="7">
        <v>2030.0</v>
      </c>
      <c r="R63" s="7">
        <v>2031.0</v>
      </c>
      <c r="S63" s="7">
        <v>2032.0</v>
      </c>
      <c r="T63" s="7">
        <v>2033.0</v>
      </c>
      <c r="U63" s="7">
        <v>2034.0</v>
      </c>
      <c r="V63" s="7">
        <v>2035.0</v>
      </c>
      <c r="W63" s="7">
        <v>2036.0</v>
      </c>
      <c r="X63" s="7">
        <v>2037.0</v>
      </c>
      <c r="Y63" s="7">
        <v>2038.0</v>
      </c>
      <c r="Z63" s="7">
        <v>2039.0</v>
      </c>
      <c r="AA63" s="7">
        <v>2040.0</v>
      </c>
      <c r="AB63" s="7">
        <v>2041.0</v>
      </c>
      <c r="AC63" s="7">
        <v>2042.0</v>
      </c>
      <c r="AD63" s="7">
        <v>2043.0</v>
      </c>
      <c r="AE63" s="7">
        <v>2044.0</v>
      </c>
      <c r="AF63" s="7">
        <v>2045.0</v>
      </c>
      <c r="AG63" s="7">
        <v>2046.0</v>
      </c>
      <c r="AH63" s="7">
        <v>2047.0</v>
      </c>
      <c r="AI63" s="7">
        <v>2048.0</v>
      </c>
      <c r="AJ63" s="7">
        <v>2049.0</v>
      </c>
      <c r="AK63" s="7">
        <v>2050.0</v>
      </c>
      <c r="AL63" s="7">
        <v>2051.0</v>
      </c>
      <c r="AM63" s="7">
        <v>2052.0</v>
      </c>
      <c r="AN63" s="7">
        <v>2053.0</v>
      </c>
      <c r="AO63" s="7">
        <v>2054.0</v>
      </c>
      <c r="AP63" s="7">
        <v>2055.0</v>
      </c>
      <c r="AQ63" s="7">
        <v>2056.0</v>
      </c>
      <c r="AR63" s="7">
        <v>2057.0</v>
      </c>
      <c r="AS63" s="7">
        <v>2058.0</v>
      </c>
      <c r="AT63" s="7">
        <v>2059.0</v>
      </c>
      <c r="AU63" s="7">
        <v>2060.0</v>
      </c>
      <c r="AV63" s="7">
        <v>2061.0</v>
      </c>
      <c r="AW63" s="7">
        <v>2062.0</v>
      </c>
      <c r="AX63" s="7">
        <v>2063.0</v>
      </c>
      <c r="AY63" s="7">
        <v>2064.0</v>
      </c>
      <c r="AZ63" s="7">
        <v>2065.0</v>
      </c>
      <c r="BA63" s="7">
        <v>2066.0</v>
      </c>
      <c r="BB63" s="7">
        <v>2067.0</v>
      </c>
      <c r="BC63" s="7">
        <v>2068.0</v>
      </c>
      <c r="BD63" s="7">
        <v>2069.0</v>
      </c>
      <c r="BE63" s="7">
        <v>2070.0</v>
      </c>
      <c r="BF63" s="7">
        <v>2071.0</v>
      </c>
      <c r="BG63" s="7">
        <v>2072.0</v>
      </c>
      <c r="BH63" s="7">
        <v>2073.0</v>
      </c>
      <c r="BI63" s="7">
        <v>2074.0</v>
      </c>
      <c r="BJ63" s="7">
        <v>2075.0</v>
      </c>
      <c r="BK63" s="7">
        <v>2076.0</v>
      </c>
      <c r="BL63" s="7">
        <v>2077.0</v>
      </c>
      <c r="BM63" s="7">
        <v>2078.0</v>
      </c>
      <c r="BN63" s="7">
        <v>2079.0</v>
      </c>
      <c r="BO63" s="7">
        <v>2080.0</v>
      </c>
    </row>
    <row r="64" ht="15.75" customHeight="1">
      <c r="A64" s="5" t="s">
        <v>287</v>
      </c>
      <c r="B64" s="22">
        <v>1.0</v>
      </c>
      <c r="C64" s="22">
        <v>0.9976923076923078</v>
      </c>
      <c r="D64" s="22">
        <v>0.9953846153846154</v>
      </c>
      <c r="E64" s="22">
        <v>0.9930769230769231</v>
      </c>
      <c r="F64" s="22">
        <v>0.9907692307692308</v>
      </c>
      <c r="G64" s="22">
        <v>0.9884615384615385</v>
      </c>
      <c r="H64" s="22">
        <v>0.9861538461538462</v>
      </c>
      <c r="I64" s="22">
        <v>0.9838461538461539</v>
      </c>
      <c r="J64" s="22">
        <v>0.9815384615384616</v>
      </c>
      <c r="K64" s="22">
        <v>0.9792307692307692</v>
      </c>
      <c r="L64" s="22">
        <v>0.976923076923077</v>
      </c>
      <c r="M64" s="22">
        <v>0.9746153846153847</v>
      </c>
      <c r="N64" s="22">
        <v>0.9723076923076923</v>
      </c>
      <c r="O64" s="22">
        <v>0.9700000000000001</v>
      </c>
      <c r="P64" s="22">
        <v>0.9676923076923077</v>
      </c>
      <c r="Q64" s="22">
        <v>0.9653846153846154</v>
      </c>
      <c r="R64" s="22">
        <v>0.9630769230769232</v>
      </c>
      <c r="S64" s="22">
        <v>0.9607692307692308</v>
      </c>
      <c r="T64" s="22">
        <v>0.9584615384615385</v>
      </c>
      <c r="U64" s="22">
        <v>0.9561538461538461</v>
      </c>
      <c r="V64" s="22">
        <v>0.9538461538461539</v>
      </c>
      <c r="W64" s="22">
        <v>0.9515384615384616</v>
      </c>
      <c r="X64" s="22">
        <v>0.9492307692307692</v>
      </c>
      <c r="Y64" s="22">
        <v>0.946923076923077</v>
      </c>
      <c r="Z64" s="22">
        <v>0.9446153846153846</v>
      </c>
      <c r="AA64" s="22">
        <v>0.9423076923076923</v>
      </c>
      <c r="AB64" s="22">
        <v>0.9400000000000001</v>
      </c>
      <c r="AC64" s="22">
        <v>0.9376923076923077</v>
      </c>
      <c r="AD64" s="22">
        <v>0.9353846153846154</v>
      </c>
      <c r="AE64" s="22">
        <v>0.9330769230769231</v>
      </c>
      <c r="AF64" s="22">
        <v>0.9307692307692308</v>
      </c>
      <c r="AG64" s="22">
        <v>0.9284615384615384</v>
      </c>
      <c r="AH64" s="22">
        <v>0.9261538461538462</v>
      </c>
      <c r="AI64" s="22">
        <v>0.9238461538461539</v>
      </c>
      <c r="AJ64" s="22">
        <v>0.9215384615384615</v>
      </c>
      <c r="AK64" s="22">
        <v>0.9192307692307693</v>
      </c>
      <c r="AL64" s="22">
        <v>0.916923076923077</v>
      </c>
      <c r="AM64" s="22">
        <v>0.9146153846153846</v>
      </c>
      <c r="AN64" s="22">
        <v>0.9123076923076924</v>
      </c>
      <c r="AO64" s="22">
        <v>0.91</v>
      </c>
      <c r="AP64" s="22">
        <v>0.9076923076923077</v>
      </c>
      <c r="AQ64" s="22">
        <v>0.9053846153846155</v>
      </c>
      <c r="AR64" s="22">
        <v>0.9030769230769231</v>
      </c>
      <c r="AS64" s="22">
        <v>0.9007692307692308</v>
      </c>
      <c r="AT64" s="22">
        <v>0.8984615384615385</v>
      </c>
      <c r="AU64" s="22">
        <v>0.8961538461538462</v>
      </c>
      <c r="AV64" s="22">
        <v>0.8938461538461538</v>
      </c>
      <c r="AW64" s="22">
        <v>0.8915384615384616</v>
      </c>
      <c r="AX64" s="22">
        <v>0.8892307692307693</v>
      </c>
      <c r="AY64" s="22">
        <v>0.8869230769230769</v>
      </c>
      <c r="AZ64" s="22">
        <v>0.8846153846153846</v>
      </c>
      <c r="BA64" s="22">
        <v>0.8823076923076923</v>
      </c>
      <c r="BB64" s="22">
        <v>0.88</v>
      </c>
      <c r="BC64" s="22">
        <v>0.8776923076923078</v>
      </c>
      <c r="BD64" s="22">
        <v>0.8753846153846154</v>
      </c>
      <c r="BE64" s="22">
        <v>0.8730769230769231</v>
      </c>
      <c r="BF64" s="22">
        <v>0.8707692307692307</v>
      </c>
      <c r="BG64" s="22">
        <v>0.8684615384615385</v>
      </c>
      <c r="BH64" s="22">
        <v>0.8661538461538462</v>
      </c>
      <c r="BI64" s="22">
        <v>0.8638461538461539</v>
      </c>
      <c r="BJ64" s="22">
        <v>0.8615384615384616</v>
      </c>
      <c r="BK64" s="22">
        <v>0.8592307692307692</v>
      </c>
      <c r="BL64" s="22">
        <v>0.8569230769230769</v>
      </c>
      <c r="BM64" s="22">
        <v>0.8546153846153847</v>
      </c>
      <c r="BN64" s="22">
        <v>0.8523076923076923</v>
      </c>
      <c r="BO64" s="22">
        <v>0.8500000000000001</v>
      </c>
    </row>
    <row r="65" ht="15.75" customHeight="1">
      <c r="A65" s="5" t="s">
        <v>61</v>
      </c>
      <c r="B65" s="5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9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</row>
    <row r="66" ht="15.75" customHeight="1">
      <c r="A66" s="5" t="s">
        <v>131</v>
      </c>
      <c r="B66" s="5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</row>
    <row r="67" ht="15.75" customHeight="1">
      <c r="A67" s="5" t="s">
        <v>67</v>
      </c>
      <c r="B67" s="5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</row>
    <row r="68" ht="15.75" customHeight="1">
      <c r="A68" s="5" t="s">
        <v>134</v>
      </c>
      <c r="B68" s="5"/>
      <c r="C68" s="44">
        <v>0.9997762418006307</v>
      </c>
      <c r="D68" s="44">
        <v>0.9968874297105992</v>
      </c>
      <c r="E68" s="44">
        <v>0.9939986176205676</v>
      </c>
      <c r="F68" s="44">
        <v>0.9911098055305362</v>
      </c>
      <c r="G68" s="44">
        <v>0.9882209934405046</v>
      </c>
      <c r="H68" s="44">
        <v>0.9853321813504731</v>
      </c>
      <c r="I68" s="44">
        <v>0.9824433692604415</v>
      </c>
      <c r="J68" s="44">
        <v>0.97955455717041</v>
      </c>
      <c r="K68" s="44">
        <v>0.9766657450803784</v>
      </c>
      <c r="L68" s="44">
        <v>0.973776932990347</v>
      </c>
      <c r="M68" s="44">
        <v>0.9708881209003154</v>
      </c>
      <c r="N68" s="44">
        <v>0.9679993088102838</v>
      </c>
      <c r="O68" s="44">
        <v>0.9651104967202523</v>
      </c>
      <c r="P68" s="44">
        <v>0.9622216846302207</v>
      </c>
      <c r="Q68" s="44">
        <v>0.9593328725401892</v>
      </c>
      <c r="R68" s="44">
        <v>0.9564440604501577</v>
      </c>
      <c r="S68" s="44">
        <v>0.9535552483601262</v>
      </c>
      <c r="T68" s="44">
        <v>0.9506664362700946</v>
      </c>
      <c r="U68" s="44">
        <v>0.9477776241800631</v>
      </c>
      <c r="V68" s="44">
        <v>0.9448888120900315</v>
      </c>
      <c r="W68" s="44">
        <v>0.942</v>
      </c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</row>
    <row r="69" ht="15.75" customHeight="1">
      <c r="A69" s="5" t="s">
        <v>71</v>
      </c>
      <c r="B69" s="5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</row>
    <row r="70" ht="15.75" customHeight="1">
      <c r="A70" s="5" t="s">
        <v>72</v>
      </c>
      <c r="B70" s="5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</row>
    <row r="71" ht="15.75" customHeight="1">
      <c r="A71" s="5" t="s">
        <v>73</v>
      </c>
      <c r="B71" s="5"/>
      <c r="C71" s="44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44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</row>
    <row r="72" ht="15.75" customHeight="1">
      <c r="A72" s="5" t="s">
        <v>75</v>
      </c>
      <c r="B72" s="5"/>
      <c r="C72" s="44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44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</row>
    <row r="73" ht="15.75" customHeight="1">
      <c r="A73" s="5" t="s">
        <v>145</v>
      </c>
      <c r="B73" s="5"/>
      <c r="C73" s="44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44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</row>
    <row r="74" ht="15.75" customHeight="1">
      <c r="A74" s="5" t="s">
        <v>76</v>
      </c>
      <c r="B74" s="5"/>
      <c r="C74" s="44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44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</row>
    <row r="75" ht="15.75" customHeight="1">
      <c r="A75" s="5" t="s">
        <v>77</v>
      </c>
      <c r="B75" s="5"/>
      <c r="C75" s="44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44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</row>
    <row r="76" ht="15.75" customHeight="1">
      <c r="A76" s="5" t="s">
        <v>148</v>
      </c>
      <c r="B76" s="5"/>
      <c r="C76" s="44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44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</row>
    <row r="77" ht="15.75" customHeight="1">
      <c r="A77" s="5" t="s">
        <v>79</v>
      </c>
      <c r="B77" s="5"/>
      <c r="C77" s="44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44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</row>
    <row r="78" ht="15.75" customHeight="1">
      <c r="A78" s="5" t="s">
        <v>80</v>
      </c>
      <c r="B78" s="5"/>
      <c r="C78" s="44">
        <v>1.0</v>
      </c>
      <c r="D78" s="44">
        <v>1.0006</v>
      </c>
      <c r="E78" s="44">
        <v>1.0011999999999999</v>
      </c>
      <c r="F78" s="44">
        <v>1.0018</v>
      </c>
      <c r="G78" s="44">
        <v>1.0024</v>
      </c>
      <c r="H78" s="44">
        <v>1.003</v>
      </c>
      <c r="I78" s="44">
        <v>1.0036</v>
      </c>
      <c r="J78" s="44">
        <v>1.0042</v>
      </c>
      <c r="K78" s="44">
        <v>1.0048</v>
      </c>
      <c r="L78" s="44">
        <v>1.0054</v>
      </c>
      <c r="M78" s="44">
        <v>1.006</v>
      </c>
      <c r="N78" s="44">
        <v>1.0066</v>
      </c>
      <c r="O78" s="44">
        <v>1.0071999999999999</v>
      </c>
      <c r="P78" s="44">
        <v>1.0078</v>
      </c>
      <c r="Q78" s="44">
        <v>1.0084</v>
      </c>
      <c r="R78" s="44">
        <v>1.009</v>
      </c>
      <c r="S78" s="44">
        <v>1.0096</v>
      </c>
      <c r="T78" s="44">
        <v>1.0102</v>
      </c>
      <c r="U78" s="44">
        <v>1.0108</v>
      </c>
      <c r="V78" s="44">
        <v>1.0114</v>
      </c>
      <c r="W78" s="44">
        <v>1.012</v>
      </c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</row>
    <row r="79" ht="15.75" customHeight="1">
      <c r="A79" s="5" t="s">
        <v>81</v>
      </c>
      <c r="B79" s="5"/>
      <c r="C79" s="44">
        <v>0.9999999999999999</v>
      </c>
      <c r="D79" s="44">
        <v>1.0029</v>
      </c>
      <c r="E79" s="44">
        <v>1.0057999999999998</v>
      </c>
      <c r="F79" s="44">
        <v>1.0087</v>
      </c>
      <c r="G79" s="44">
        <v>1.0115999999999998</v>
      </c>
      <c r="H79" s="44">
        <v>1.0145</v>
      </c>
      <c r="I79" s="44">
        <v>1.0173999999999999</v>
      </c>
      <c r="J79" s="44">
        <v>1.0203</v>
      </c>
      <c r="K79" s="44">
        <v>1.0231999999999999</v>
      </c>
      <c r="L79" s="44">
        <v>1.0260999999999998</v>
      </c>
      <c r="M79" s="44">
        <v>1.029</v>
      </c>
      <c r="N79" s="44">
        <v>1.0318999999999998</v>
      </c>
      <c r="O79" s="44">
        <v>1.0348</v>
      </c>
      <c r="P79" s="44">
        <v>1.0376999999999998</v>
      </c>
      <c r="Q79" s="44">
        <v>1.0406</v>
      </c>
      <c r="R79" s="44">
        <v>1.0434999999999999</v>
      </c>
      <c r="S79" s="44">
        <v>1.0464</v>
      </c>
      <c r="T79" s="44">
        <v>1.0493</v>
      </c>
      <c r="U79" s="44">
        <v>1.0521999999999998</v>
      </c>
      <c r="V79" s="44">
        <v>1.0551</v>
      </c>
      <c r="W79" s="44">
        <v>1.0579999999999998</v>
      </c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</row>
    <row r="80" ht="15.75" customHeight="1">
      <c r="A80" s="5" t="s">
        <v>82</v>
      </c>
      <c r="B80" s="5"/>
      <c r="C80" s="44">
        <v>1.0</v>
      </c>
      <c r="D80" s="44">
        <v>1.0006</v>
      </c>
      <c r="E80" s="44">
        <v>1.0011999999999999</v>
      </c>
      <c r="F80" s="44">
        <v>1.0018</v>
      </c>
      <c r="G80" s="44">
        <v>1.0024</v>
      </c>
      <c r="H80" s="44">
        <v>1.003</v>
      </c>
      <c r="I80" s="44">
        <v>1.0036</v>
      </c>
      <c r="J80" s="44">
        <v>1.0042</v>
      </c>
      <c r="K80" s="44">
        <v>1.0048</v>
      </c>
      <c r="L80" s="44">
        <v>1.0054</v>
      </c>
      <c r="M80" s="44">
        <v>1.006</v>
      </c>
      <c r="N80" s="44">
        <v>1.0066</v>
      </c>
      <c r="O80" s="44">
        <v>1.0071999999999999</v>
      </c>
      <c r="P80" s="44">
        <v>1.0078</v>
      </c>
      <c r="Q80" s="44">
        <v>1.0084</v>
      </c>
      <c r="R80" s="44">
        <v>1.009</v>
      </c>
      <c r="S80" s="44">
        <v>1.0096</v>
      </c>
      <c r="T80" s="44">
        <v>1.0102</v>
      </c>
      <c r="U80" s="44">
        <v>1.0108</v>
      </c>
      <c r="V80" s="44">
        <v>1.0114</v>
      </c>
      <c r="W80" s="44">
        <v>1.012</v>
      </c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</row>
    <row r="81" ht="15.75" customHeight="1">
      <c r="A81" s="5" t="s">
        <v>84</v>
      </c>
      <c r="B81" s="5"/>
      <c r="C81" s="44">
        <v>1.0</v>
      </c>
      <c r="D81" s="44">
        <v>0.99645</v>
      </c>
      <c r="E81" s="44">
        <v>0.9929</v>
      </c>
      <c r="F81" s="44">
        <v>0.98935</v>
      </c>
      <c r="G81" s="44">
        <v>0.9858</v>
      </c>
      <c r="H81" s="44">
        <v>0.98225</v>
      </c>
      <c r="I81" s="44">
        <v>0.9787</v>
      </c>
      <c r="J81" s="44">
        <v>0.97515</v>
      </c>
      <c r="K81" s="44">
        <v>0.9716</v>
      </c>
      <c r="L81" s="44">
        <v>0.96805</v>
      </c>
      <c r="M81" s="44">
        <v>0.9645</v>
      </c>
      <c r="N81" s="44">
        <v>0.96095</v>
      </c>
      <c r="O81" s="44">
        <v>0.9574</v>
      </c>
      <c r="P81" s="44">
        <v>0.95385</v>
      </c>
      <c r="Q81" s="44">
        <v>0.9503</v>
      </c>
      <c r="R81" s="44">
        <v>0.94675</v>
      </c>
      <c r="S81" s="44">
        <v>0.9432</v>
      </c>
      <c r="T81" s="44">
        <v>0.93965</v>
      </c>
      <c r="U81" s="44">
        <v>0.9361</v>
      </c>
      <c r="V81" s="44">
        <v>0.93255</v>
      </c>
      <c r="W81" s="44">
        <v>0.929</v>
      </c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</row>
    <row r="82" ht="15.75" customHeight="1">
      <c r="A82" s="5" t="s">
        <v>85</v>
      </c>
      <c r="B82" s="5"/>
      <c r="C82" s="44">
        <v>0.9999999999999999</v>
      </c>
      <c r="D82" s="44">
        <v>1.0029</v>
      </c>
      <c r="E82" s="44">
        <v>1.0057999999999998</v>
      </c>
      <c r="F82" s="44">
        <v>1.0087</v>
      </c>
      <c r="G82" s="44">
        <v>1.0115999999999998</v>
      </c>
      <c r="H82" s="44">
        <v>1.0145</v>
      </c>
      <c r="I82" s="44">
        <v>1.0173999999999999</v>
      </c>
      <c r="J82" s="44">
        <v>1.0203</v>
      </c>
      <c r="K82" s="44">
        <v>1.0231999999999999</v>
      </c>
      <c r="L82" s="44">
        <v>1.0260999999999998</v>
      </c>
      <c r="M82" s="44">
        <v>1.029</v>
      </c>
      <c r="N82" s="44">
        <v>1.0318999999999998</v>
      </c>
      <c r="O82" s="44">
        <v>1.0348</v>
      </c>
      <c r="P82" s="44">
        <v>1.0376999999999998</v>
      </c>
      <c r="Q82" s="44">
        <v>1.0406</v>
      </c>
      <c r="R82" s="44">
        <v>1.0434999999999999</v>
      </c>
      <c r="S82" s="44">
        <v>1.0464</v>
      </c>
      <c r="T82" s="44">
        <v>1.0493</v>
      </c>
      <c r="U82" s="44">
        <v>1.0521999999999998</v>
      </c>
      <c r="V82" s="44">
        <v>1.0551</v>
      </c>
      <c r="W82" s="44">
        <v>1.0579999999999998</v>
      </c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</row>
    <row r="83" ht="15.75" customHeight="1">
      <c r="A83" s="5" t="s">
        <v>86</v>
      </c>
      <c r="B83" s="5"/>
      <c r="C83" s="44">
        <v>0.9999999999999998</v>
      </c>
      <c r="D83" s="44">
        <v>0.9959999999999998</v>
      </c>
      <c r="E83" s="44">
        <v>0.9919999999999998</v>
      </c>
      <c r="F83" s="44">
        <v>0.9879999999999998</v>
      </c>
      <c r="G83" s="44">
        <v>0.9839999999999998</v>
      </c>
      <c r="H83" s="44">
        <v>0.9799999999999999</v>
      </c>
      <c r="I83" s="44">
        <v>0.9759999999999999</v>
      </c>
      <c r="J83" s="44">
        <v>0.9719999999999999</v>
      </c>
      <c r="K83" s="44">
        <v>0.9679999999999999</v>
      </c>
      <c r="L83" s="44">
        <v>0.9639999999999999</v>
      </c>
      <c r="M83" s="44">
        <v>0.9599999999999999</v>
      </c>
      <c r="N83" s="44">
        <v>0.9559999999999998</v>
      </c>
      <c r="O83" s="44">
        <v>0.9519999999999998</v>
      </c>
      <c r="P83" s="44">
        <v>0.9479999999999998</v>
      </c>
      <c r="Q83" s="44">
        <v>0.944</v>
      </c>
      <c r="R83" s="44">
        <v>0.94</v>
      </c>
      <c r="S83" s="44">
        <v>0.9359999999999999</v>
      </c>
      <c r="T83" s="44">
        <v>0.9319999999999999</v>
      </c>
      <c r="U83" s="44">
        <v>0.9279999999999999</v>
      </c>
      <c r="V83" s="44">
        <v>0.9239999999999999</v>
      </c>
      <c r="W83" s="44">
        <v>0.9199999999999999</v>
      </c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</row>
    <row r="84" ht="15.75" customHeight="1">
      <c r="A84" s="5" t="s">
        <v>87</v>
      </c>
      <c r="B84" s="5"/>
      <c r="C84" s="4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44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</row>
    <row r="85" ht="15.75" customHeight="1">
      <c r="A85" s="5" t="s">
        <v>88</v>
      </c>
      <c r="B85" s="5"/>
      <c r="C85" s="44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44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</row>
    <row r="86" ht="15.75" customHeight="1">
      <c r="A86" s="5" t="s">
        <v>89</v>
      </c>
      <c r="B86" s="5"/>
      <c r="C86" s="44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44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</row>
    <row r="87" ht="15.75" customHeight="1">
      <c r="A87" s="5" t="s">
        <v>90</v>
      </c>
      <c r="B87" s="5"/>
      <c r="C87" s="44">
        <v>1.0</v>
      </c>
      <c r="D87" s="44">
        <v>0.9983000000000001</v>
      </c>
      <c r="E87" s="44">
        <v>0.9966</v>
      </c>
      <c r="F87" s="44">
        <v>0.9949</v>
      </c>
      <c r="G87" s="44">
        <v>0.9932000000000001</v>
      </c>
      <c r="H87" s="44">
        <v>0.9915</v>
      </c>
      <c r="I87" s="44">
        <v>0.9898</v>
      </c>
      <c r="J87" s="44">
        <v>0.9881</v>
      </c>
      <c r="K87" s="44">
        <v>0.9864</v>
      </c>
      <c r="L87" s="44">
        <v>0.9847</v>
      </c>
      <c r="M87" s="44">
        <v>0.983</v>
      </c>
      <c r="N87" s="44">
        <v>0.9813000000000001</v>
      </c>
      <c r="O87" s="44">
        <v>0.9796</v>
      </c>
      <c r="P87" s="44">
        <v>0.9779</v>
      </c>
      <c r="Q87" s="44">
        <v>0.9762000000000001</v>
      </c>
      <c r="R87" s="44">
        <v>0.9745</v>
      </c>
      <c r="S87" s="44">
        <v>0.9728</v>
      </c>
      <c r="T87" s="44">
        <v>0.9711</v>
      </c>
      <c r="U87" s="44">
        <v>0.9694</v>
      </c>
      <c r="V87" s="44">
        <v>0.9677</v>
      </c>
      <c r="W87" s="44">
        <v>0.966</v>
      </c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</row>
    <row r="88" ht="15.75" customHeight="1">
      <c r="A88" s="5" t="s">
        <v>92</v>
      </c>
      <c r="B88" s="5"/>
      <c r="C88" s="44">
        <v>1.0</v>
      </c>
      <c r="D88" s="44">
        <v>0.9983000000000001</v>
      </c>
      <c r="E88" s="44">
        <v>0.9966</v>
      </c>
      <c r="F88" s="44">
        <v>0.9949</v>
      </c>
      <c r="G88" s="44">
        <v>0.9932000000000001</v>
      </c>
      <c r="H88" s="44">
        <v>0.9915</v>
      </c>
      <c r="I88" s="44">
        <v>0.9898</v>
      </c>
      <c r="J88" s="44">
        <v>0.9881</v>
      </c>
      <c r="K88" s="44">
        <v>0.9864</v>
      </c>
      <c r="L88" s="44">
        <v>0.9847</v>
      </c>
      <c r="M88" s="44">
        <v>0.983</v>
      </c>
      <c r="N88" s="44">
        <v>0.9813000000000001</v>
      </c>
      <c r="O88" s="44">
        <v>0.9796</v>
      </c>
      <c r="P88" s="44">
        <v>0.9779</v>
      </c>
      <c r="Q88" s="44">
        <v>0.9762000000000001</v>
      </c>
      <c r="R88" s="44">
        <v>0.9745</v>
      </c>
      <c r="S88" s="44">
        <v>0.9728</v>
      </c>
      <c r="T88" s="44">
        <v>0.9711</v>
      </c>
      <c r="U88" s="44">
        <v>0.9694</v>
      </c>
      <c r="V88" s="44">
        <v>0.9677</v>
      </c>
      <c r="W88" s="44">
        <v>0.966</v>
      </c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</row>
    <row r="89" ht="15.75" customHeight="1">
      <c r="A89" s="5" t="s">
        <v>93</v>
      </c>
      <c r="B89" s="5"/>
      <c r="C89" s="44">
        <v>0.9999999999999998</v>
      </c>
      <c r="D89" s="44">
        <v>0.9959999999999998</v>
      </c>
      <c r="E89" s="44">
        <v>0.9919999999999998</v>
      </c>
      <c r="F89" s="44">
        <v>0.9879999999999998</v>
      </c>
      <c r="G89" s="44">
        <v>0.9839999999999998</v>
      </c>
      <c r="H89" s="44">
        <v>0.9799999999999999</v>
      </c>
      <c r="I89" s="44">
        <v>0.9759999999999999</v>
      </c>
      <c r="J89" s="44">
        <v>0.9719999999999999</v>
      </c>
      <c r="K89" s="44">
        <v>0.9679999999999999</v>
      </c>
      <c r="L89" s="44">
        <v>0.9639999999999999</v>
      </c>
      <c r="M89" s="44">
        <v>0.9599999999999999</v>
      </c>
      <c r="N89" s="44">
        <v>0.9559999999999998</v>
      </c>
      <c r="O89" s="44">
        <v>0.9519999999999998</v>
      </c>
      <c r="P89" s="44">
        <v>0.9479999999999998</v>
      </c>
      <c r="Q89" s="44">
        <v>0.944</v>
      </c>
      <c r="R89" s="44">
        <v>0.94</v>
      </c>
      <c r="S89" s="44">
        <v>0.9359999999999999</v>
      </c>
      <c r="T89" s="44">
        <v>0.9319999999999999</v>
      </c>
      <c r="U89" s="44">
        <v>0.9279999999999999</v>
      </c>
      <c r="V89" s="44">
        <v>0.9239999999999999</v>
      </c>
      <c r="W89" s="44">
        <v>0.9199999999999999</v>
      </c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</row>
    <row r="90" ht="15.75" customHeight="1">
      <c r="A90" s="5" t="s">
        <v>94</v>
      </c>
      <c r="B90" s="5"/>
      <c r="C90" s="44">
        <v>1.0</v>
      </c>
      <c r="D90" s="44">
        <v>1.0006</v>
      </c>
      <c r="E90" s="44">
        <v>1.0011999999999999</v>
      </c>
      <c r="F90" s="44">
        <v>1.0018</v>
      </c>
      <c r="G90" s="44">
        <v>1.0024</v>
      </c>
      <c r="H90" s="44">
        <v>1.003</v>
      </c>
      <c r="I90" s="44">
        <v>1.0036</v>
      </c>
      <c r="J90" s="44">
        <v>1.0042</v>
      </c>
      <c r="K90" s="44">
        <v>1.0048</v>
      </c>
      <c r="L90" s="44">
        <v>1.0054</v>
      </c>
      <c r="M90" s="44">
        <v>1.006</v>
      </c>
      <c r="N90" s="44">
        <v>1.0066</v>
      </c>
      <c r="O90" s="44">
        <v>1.0071999999999999</v>
      </c>
      <c r="P90" s="44">
        <v>1.0078</v>
      </c>
      <c r="Q90" s="44">
        <v>1.0084</v>
      </c>
      <c r="R90" s="44">
        <v>1.009</v>
      </c>
      <c r="S90" s="44">
        <v>1.0096</v>
      </c>
      <c r="T90" s="44">
        <v>1.0102</v>
      </c>
      <c r="U90" s="44">
        <v>1.0108</v>
      </c>
      <c r="V90" s="44">
        <v>1.0114</v>
      </c>
      <c r="W90" s="44">
        <v>1.012</v>
      </c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</row>
    <row r="91" ht="15.75" customHeight="1">
      <c r="A91" s="5" t="s">
        <v>95</v>
      </c>
      <c r="B91" s="5"/>
      <c r="C91" s="44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44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</row>
    <row r="92" ht="15.75" customHeight="1">
      <c r="A92" s="5" t="s">
        <v>96</v>
      </c>
      <c r="B92" s="5"/>
      <c r="C92" s="44">
        <v>1.0</v>
      </c>
      <c r="D92" s="44">
        <v>0.99645</v>
      </c>
      <c r="E92" s="44">
        <v>0.9929</v>
      </c>
      <c r="F92" s="44">
        <v>0.98935</v>
      </c>
      <c r="G92" s="44">
        <v>0.9858</v>
      </c>
      <c r="H92" s="44">
        <v>0.98225</v>
      </c>
      <c r="I92" s="44">
        <v>0.9787</v>
      </c>
      <c r="J92" s="44">
        <v>0.97515</v>
      </c>
      <c r="K92" s="44">
        <v>0.9716</v>
      </c>
      <c r="L92" s="44">
        <v>0.96805</v>
      </c>
      <c r="M92" s="44">
        <v>0.9645</v>
      </c>
      <c r="N92" s="44">
        <v>0.96095</v>
      </c>
      <c r="O92" s="44">
        <v>0.9574</v>
      </c>
      <c r="P92" s="44">
        <v>0.95385</v>
      </c>
      <c r="Q92" s="44">
        <v>0.9503</v>
      </c>
      <c r="R92" s="44">
        <v>0.94675</v>
      </c>
      <c r="S92" s="44">
        <v>0.9432</v>
      </c>
      <c r="T92" s="44">
        <v>0.93965</v>
      </c>
      <c r="U92" s="44">
        <v>0.9361</v>
      </c>
      <c r="V92" s="44">
        <v>0.93255</v>
      </c>
      <c r="W92" s="44">
        <v>0.929</v>
      </c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</row>
    <row r="93" ht="15.75" customHeight="1">
      <c r="A93" s="5" t="s">
        <v>97</v>
      </c>
      <c r="B93" s="5"/>
      <c r="C93" s="44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44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</row>
    <row r="94" ht="15.75" customHeight="1">
      <c r="A94" s="5" t="s">
        <v>98</v>
      </c>
      <c r="B94" s="5"/>
      <c r="C94" s="44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44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</row>
    <row r="95" ht="15.75" customHeight="1">
      <c r="A95" s="5" t="s">
        <v>99</v>
      </c>
      <c r="B95" s="5"/>
      <c r="C95" s="44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44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</row>
    <row r="96" ht="15.75" customHeight="1">
      <c r="A96" s="5" t="s">
        <v>100</v>
      </c>
      <c r="B96" s="5"/>
      <c r="C96" s="44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44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</row>
    <row r="97" ht="15.75" customHeight="1">
      <c r="A97" s="5" t="s">
        <v>101</v>
      </c>
      <c r="B97" s="5"/>
      <c r="C97" s="44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44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</row>
    <row r="98" ht="15.75" customHeight="1">
      <c r="A98" s="5" t="s">
        <v>103</v>
      </c>
      <c r="B98" s="5"/>
      <c r="C98" s="44">
        <v>1.0</v>
      </c>
      <c r="D98" s="44">
        <v>0.996</v>
      </c>
      <c r="E98" s="44">
        <v>0.992</v>
      </c>
      <c r="F98" s="44">
        <v>0.988</v>
      </c>
      <c r="G98" s="44">
        <v>0.984</v>
      </c>
      <c r="H98" s="44">
        <v>0.98</v>
      </c>
      <c r="I98" s="44">
        <v>0.976</v>
      </c>
      <c r="J98" s="44">
        <v>0.972</v>
      </c>
      <c r="K98" s="44">
        <v>0.9680000000000001</v>
      </c>
      <c r="L98" s="44">
        <v>0.9640000000000001</v>
      </c>
      <c r="M98" s="44">
        <v>0.9600000000000001</v>
      </c>
      <c r="N98" s="44">
        <v>0.9560000000000001</v>
      </c>
      <c r="O98" s="44">
        <v>0.9520000000000001</v>
      </c>
      <c r="P98" s="44">
        <v>0.9480000000000001</v>
      </c>
      <c r="Q98" s="44">
        <v>0.9440000000000001</v>
      </c>
      <c r="R98" s="44">
        <v>0.9400000000000001</v>
      </c>
      <c r="S98" s="44">
        <v>0.936</v>
      </c>
      <c r="T98" s="44">
        <v>0.932</v>
      </c>
      <c r="U98" s="44">
        <v>0.928</v>
      </c>
      <c r="V98" s="44">
        <v>0.924</v>
      </c>
      <c r="W98" s="44">
        <v>0.92</v>
      </c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</row>
    <row r="99" ht="15.75" customHeight="1">
      <c r="A99" s="5" t="s">
        <v>104</v>
      </c>
      <c r="B99" s="5"/>
      <c r="C99" s="44">
        <v>1.0</v>
      </c>
      <c r="D99" s="44">
        <v>0.99645</v>
      </c>
      <c r="E99" s="44">
        <v>0.9929</v>
      </c>
      <c r="F99" s="44">
        <v>0.98935</v>
      </c>
      <c r="G99" s="44">
        <v>0.9858</v>
      </c>
      <c r="H99" s="44">
        <v>0.98225</v>
      </c>
      <c r="I99" s="44">
        <v>0.9787</v>
      </c>
      <c r="J99" s="44">
        <v>0.97515</v>
      </c>
      <c r="K99" s="44">
        <v>0.9716</v>
      </c>
      <c r="L99" s="44">
        <v>0.96805</v>
      </c>
      <c r="M99" s="44">
        <v>0.9645</v>
      </c>
      <c r="N99" s="44">
        <v>0.96095</v>
      </c>
      <c r="O99" s="44">
        <v>0.9574</v>
      </c>
      <c r="P99" s="44">
        <v>0.95385</v>
      </c>
      <c r="Q99" s="44">
        <v>0.9503</v>
      </c>
      <c r="R99" s="44">
        <v>0.94675</v>
      </c>
      <c r="S99" s="44">
        <v>0.9432</v>
      </c>
      <c r="T99" s="44">
        <v>0.93965</v>
      </c>
      <c r="U99" s="44">
        <v>0.9361</v>
      </c>
      <c r="V99" s="44">
        <v>0.93255</v>
      </c>
      <c r="W99" s="44">
        <v>0.929</v>
      </c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</row>
    <row r="100" ht="15.75" customHeight="1">
      <c r="A100" s="5" t="s">
        <v>105</v>
      </c>
      <c r="B100" s="5"/>
      <c r="C100" s="44">
        <v>1.0000000000000002</v>
      </c>
      <c r="D100" s="44">
        <v>0.9988500000000002</v>
      </c>
      <c r="E100" s="44">
        <v>0.9977000000000001</v>
      </c>
      <c r="F100" s="44">
        <v>0.9965500000000002</v>
      </c>
      <c r="G100" s="44">
        <v>0.9954000000000002</v>
      </c>
      <c r="H100" s="44">
        <v>0.9942500000000002</v>
      </c>
      <c r="I100" s="44">
        <v>0.9931000000000001</v>
      </c>
      <c r="J100" s="44">
        <v>0.9919500000000001</v>
      </c>
      <c r="K100" s="44">
        <v>0.9908000000000001</v>
      </c>
      <c r="L100" s="44">
        <v>0.9896500000000001</v>
      </c>
      <c r="M100" s="44">
        <v>0.9885</v>
      </c>
      <c r="N100" s="44">
        <v>0.9873500000000001</v>
      </c>
      <c r="O100" s="44">
        <v>0.9862000000000001</v>
      </c>
      <c r="P100" s="44">
        <v>0.9850500000000001</v>
      </c>
      <c r="Q100" s="44">
        <v>0.9839</v>
      </c>
      <c r="R100" s="44">
        <v>0.98275</v>
      </c>
      <c r="S100" s="44">
        <v>0.9816</v>
      </c>
      <c r="T100" s="44">
        <v>0.98045</v>
      </c>
      <c r="U100" s="44">
        <v>0.9793</v>
      </c>
      <c r="V100" s="44">
        <v>0.97815</v>
      </c>
      <c r="W100" s="44">
        <v>0.977</v>
      </c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</row>
    <row r="101" ht="15.75" customHeight="1">
      <c r="A101" s="5" t="s">
        <v>106</v>
      </c>
      <c r="B101" s="5"/>
      <c r="C101" s="44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44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</row>
    <row r="102" ht="15.75" customHeight="1">
      <c r="A102" s="5" t="s">
        <v>107</v>
      </c>
      <c r="B102" s="5"/>
      <c r="C102" s="44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44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</row>
    <row r="103" ht="15.75" customHeight="1">
      <c r="A103" s="5" t="s">
        <v>108</v>
      </c>
      <c r="B103" s="5"/>
      <c r="C103" s="44">
        <v>0.9999999999999999</v>
      </c>
      <c r="D103" s="44">
        <v>1.0006149999999998</v>
      </c>
      <c r="E103" s="44">
        <v>1.0012299999999998</v>
      </c>
      <c r="F103" s="44">
        <v>1.0018449999999999</v>
      </c>
      <c r="G103" s="44">
        <v>1.00246</v>
      </c>
      <c r="H103" s="44">
        <v>1.003075</v>
      </c>
      <c r="I103" s="44">
        <v>1.0036899999999997</v>
      </c>
      <c r="J103" s="44">
        <v>1.0043049999999998</v>
      </c>
      <c r="K103" s="44">
        <v>1.0049199999999998</v>
      </c>
      <c r="L103" s="44">
        <v>1.0055349999999998</v>
      </c>
      <c r="M103" s="44">
        <v>1.0061499999999999</v>
      </c>
      <c r="N103" s="44">
        <v>1.006765</v>
      </c>
      <c r="O103" s="44">
        <v>1.00738</v>
      </c>
      <c r="P103" s="44">
        <v>1.0079949999999998</v>
      </c>
      <c r="Q103" s="44">
        <v>1.0086099999999998</v>
      </c>
      <c r="R103" s="44">
        <v>1.0092249999999998</v>
      </c>
      <c r="S103" s="44">
        <v>1.0098399999999998</v>
      </c>
      <c r="T103" s="44">
        <v>1.0104549999999999</v>
      </c>
      <c r="U103" s="44">
        <v>1.01107</v>
      </c>
      <c r="V103" s="44">
        <v>1.011685</v>
      </c>
      <c r="W103" s="44">
        <v>1.0122999999999998</v>
      </c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</row>
    <row r="104" ht="15.75" customHeight="1">
      <c r="A104" s="5" t="s">
        <v>109</v>
      </c>
      <c r="B104" s="5"/>
      <c r="C104" s="44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44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</row>
    <row r="105" ht="15.75" customHeight="1">
      <c r="A105" s="5" t="s">
        <v>110</v>
      </c>
      <c r="B105" s="5"/>
      <c r="C105" s="44">
        <v>1.0</v>
      </c>
      <c r="D105" s="44">
        <v>0.996</v>
      </c>
      <c r="E105" s="44">
        <v>0.992</v>
      </c>
      <c r="F105" s="44">
        <v>0.988</v>
      </c>
      <c r="G105" s="44">
        <v>0.984</v>
      </c>
      <c r="H105" s="44">
        <v>0.98</v>
      </c>
      <c r="I105" s="44">
        <v>0.976</v>
      </c>
      <c r="J105" s="44">
        <v>0.972</v>
      </c>
      <c r="K105" s="44">
        <v>0.9680000000000001</v>
      </c>
      <c r="L105" s="44">
        <v>0.9640000000000001</v>
      </c>
      <c r="M105" s="44">
        <v>0.9600000000000001</v>
      </c>
      <c r="N105" s="44">
        <v>0.9560000000000001</v>
      </c>
      <c r="O105" s="44">
        <v>0.9520000000000001</v>
      </c>
      <c r="P105" s="44">
        <v>0.9480000000000001</v>
      </c>
      <c r="Q105" s="44">
        <v>0.9440000000000001</v>
      </c>
      <c r="R105" s="44">
        <v>0.9400000000000001</v>
      </c>
      <c r="S105" s="44">
        <v>0.936</v>
      </c>
      <c r="T105" s="44">
        <v>0.932</v>
      </c>
      <c r="U105" s="44">
        <v>0.928</v>
      </c>
      <c r="V105" s="44">
        <v>0.924</v>
      </c>
      <c r="W105" s="44">
        <v>0.92</v>
      </c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</row>
    <row r="106" ht="15.75" customHeight="1">
      <c r="A106" s="5" t="s">
        <v>111</v>
      </c>
      <c r="B106" s="5"/>
      <c r="C106" s="44">
        <v>1.0</v>
      </c>
      <c r="D106" s="44">
        <v>0.99645</v>
      </c>
      <c r="E106" s="44">
        <v>0.9929</v>
      </c>
      <c r="F106" s="44">
        <v>0.98935</v>
      </c>
      <c r="G106" s="44">
        <v>0.9858</v>
      </c>
      <c r="H106" s="44">
        <v>0.98225</v>
      </c>
      <c r="I106" s="44">
        <v>0.9787</v>
      </c>
      <c r="J106" s="44">
        <v>0.97515</v>
      </c>
      <c r="K106" s="44">
        <v>0.9716</v>
      </c>
      <c r="L106" s="44">
        <v>0.96805</v>
      </c>
      <c r="M106" s="44">
        <v>0.9645</v>
      </c>
      <c r="N106" s="44">
        <v>0.96095</v>
      </c>
      <c r="O106" s="44">
        <v>0.9574</v>
      </c>
      <c r="P106" s="44">
        <v>0.95385</v>
      </c>
      <c r="Q106" s="44">
        <v>0.9503</v>
      </c>
      <c r="R106" s="44">
        <v>0.94675</v>
      </c>
      <c r="S106" s="44">
        <v>0.9432</v>
      </c>
      <c r="T106" s="44">
        <v>0.93965</v>
      </c>
      <c r="U106" s="44">
        <v>0.9361</v>
      </c>
      <c r="V106" s="44">
        <v>0.93255</v>
      </c>
      <c r="W106" s="44">
        <v>0.929</v>
      </c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</row>
    <row r="107" ht="15.75" customHeight="1">
      <c r="A107" s="5" t="s">
        <v>112</v>
      </c>
      <c r="B107" s="5"/>
      <c r="C107" s="44">
        <v>0.9999999999999999</v>
      </c>
      <c r="D107" s="44">
        <v>1.0029</v>
      </c>
      <c r="E107" s="44">
        <v>1.0057999999999998</v>
      </c>
      <c r="F107" s="44">
        <v>1.0087</v>
      </c>
      <c r="G107" s="44">
        <v>1.0115999999999998</v>
      </c>
      <c r="H107" s="44">
        <v>1.0145</v>
      </c>
      <c r="I107" s="44">
        <v>1.0173999999999999</v>
      </c>
      <c r="J107" s="44">
        <v>1.0203</v>
      </c>
      <c r="K107" s="44">
        <v>1.0231999999999999</v>
      </c>
      <c r="L107" s="44">
        <v>1.0260999999999998</v>
      </c>
      <c r="M107" s="44">
        <v>1.029</v>
      </c>
      <c r="N107" s="44">
        <v>1.0318999999999998</v>
      </c>
      <c r="O107" s="44">
        <v>1.0348</v>
      </c>
      <c r="P107" s="44">
        <v>1.0376999999999998</v>
      </c>
      <c r="Q107" s="44">
        <v>1.0406</v>
      </c>
      <c r="R107" s="44">
        <v>1.0434999999999999</v>
      </c>
      <c r="S107" s="44">
        <v>1.0464</v>
      </c>
      <c r="T107" s="44">
        <v>1.0493</v>
      </c>
      <c r="U107" s="44">
        <v>1.0521999999999998</v>
      </c>
      <c r="V107" s="44">
        <v>1.0551</v>
      </c>
      <c r="W107" s="44">
        <v>1.0579999999999998</v>
      </c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</row>
    <row r="108" ht="15.75" customHeight="1">
      <c r="A108" s="5" t="s">
        <v>113</v>
      </c>
      <c r="B108" s="5"/>
      <c r="C108" s="44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44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</row>
    <row r="109" ht="15.75" customHeight="1">
      <c r="A109" s="5" t="s">
        <v>114</v>
      </c>
      <c r="B109" s="5"/>
      <c r="C109" s="44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44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</row>
    <row r="110" ht="15.75" customHeight="1">
      <c r="A110" s="5" t="s">
        <v>115</v>
      </c>
      <c r="B110" s="5"/>
      <c r="C110" s="44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44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</row>
    <row r="111" ht="15.75" customHeight="1">
      <c r="A111" s="5" t="s">
        <v>116</v>
      </c>
      <c r="B111" s="5"/>
      <c r="C111" s="44">
        <v>0.9999999999999999</v>
      </c>
      <c r="D111" s="44">
        <v>0.9970999999999999</v>
      </c>
      <c r="E111" s="44">
        <v>0.9941999999999999</v>
      </c>
      <c r="F111" s="44">
        <v>0.9912999999999998</v>
      </c>
      <c r="G111" s="44">
        <v>0.9884</v>
      </c>
      <c r="H111" s="44">
        <v>0.9854999999999999</v>
      </c>
      <c r="I111" s="44">
        <v>0.9825999999999999</v>
      </c>
      <c r="J111" s="44">
        <v>0.9796999999999999</v>
      </c>
      <c r="K111" s="44">
        <v>0.9767999999999999</v>
      </c>
      <c r="L111" s="44">
        <v>0.9738999999999999</v>
      </c>
      <c r="M111" s="44">
        <v>0.9709999999999999</v>
      </c>
      <c r="N111" s="44">
        <v>0.9680999999999998</v>
      </c>
      <c r="O111" s="44">
        <v>0.9651999999999998</v>
      </c>
      <c r="P111" s="44">
        <v>0.9622999999999999</v>
      </c>
      <c r="Q111" s="44">
        <v>0.9593999999999999</v>
      </c>
      <c r="R111" s="44">
        <v>0.9564999999999999</v>
      </c>
      <c r="S111" s="44">
        <v>0.9535999999999999</v>
      </c>
      <c r="T111" s="44">
        <v>0.9506999999999999</v>
      </c>
      <c r="U111" s="44">
        <v>0.9477999999999999</v>
      </c>
      <c r="V111" s="44">
        <v>0.9448999999999999</v>
      </c>
      <c r="W111" s="44">
        <v>0.9419999999999998</v>
      </c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</row>
    <row r="112" ht="15.75" customHeight="1">
      <c r="A112" s="5" t="s">
        <v>117</v>
      </c>
      <c r="B112" s="5"/>
      <c r="C112" s="44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44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</row>
    <row r="113" ht="15.75" customHeight="1">
      <c r="A113" s="5" t="s">
        <v>118</v>
      </c>
      <c r="B113" s="5"/>
      <c r="C113" s="44">
        <v>0.9999999999999999</v>
      </c>
      <c r="D113" s="44">
        <v>0.9970999999999999</v>
      </c>
      <c r="E113" s="44">
        <v>0.9941999999999999</v>
      </c>
      <c r="F113" s="44">
        <v>0.9912999999999998</v>
      </c>
      <c r="G113" s="44">
        <v>0.9884</v>
      </c>
      <c r="H113" s="44">
        <v>0.9854999999999999</v>
      </c>
      <c r="I113" s="44">
        <v>0.9825999999999999</v>
      </c>
      <c r="J113" s="44">
        <v>0.9796999999999999</v>
      </c>
      <c r="K113" s="44">
        <v>0.9767999999999999</v>
      </c>
      <c r="L113" s="44">
        <v>0.9738999999999999</v>
      </c>
      <c r="M113" s="44">
        <v>0.9709999999999999</v>
      </c>
      <c r="N113" s="44">
        <v>0.9680999999999998</v>
      </c>
      <c r="O113" s="44">
        <v>0.9651999999999998</v>
      </c>
      <c r="P113" s="44">
        <v>0.9622999999999999</v>
      </c>
      <c r="Q113" s="44">
        <v>0.9593999999999999</v>
      </c>
      <c r="R113" s="44">
        <v>0.9564999999999999</v>
      </c>
      <c r="S113" s="44">
        <v>0.9535999999999999</v>
      </c>
      <c r="T113" s="44">
        <v>0.9506999999999999</v>
      </c>
      <c r="U113" s="44">
        <v>0.9477999999999999</v>
      </c>
      <c r="V113" s="44">
        <v>0.9448999999999999</v>
      </c>
      <c r="W113" s="44">
        <v>0.9419999999999998</v>
      </c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</row>
    <row r="114" ht="15.75" customHeight="1">
      <c r="A114" s="5" t="s">
        <v>119</v>
      </c>
      <c r="B114" s="5"/>
      <c r="C114" s="44">
        <v>1.0</v>
      </c>
      <c r="D114" s="44">
        <v>1.0006</v>
      </c>
      <c r="E114" s="44">
        <v>1.0011999999999999</v>
      </c>
      <c r="F114" s="44">
        <v>1.0018</v>
      </c>
      <c r="G114" s="44">
        <v>1.0024</v>
      </c>
      <c r="H114" s="44">
        <v>1.003</v>
      </c>
      <c r="I114" s="44">
        <v>1.0036</v>
      </c>
      <c r="J114" s="44">
        <v>1.0042</v>
      </c>
      <c r="K114" s="44">
        <v>1.0048</v>
      </c>
      <c r="L114" s="44">
        <v>1.0054</v>
      </c>
      <c r="M114" s="44">
        <v>1.006</v>
      </c>
      <c r="N114" s="44">
        <v>1.0066</v>
      </c>
      <c r="O114" s="44">
        <v>1.0071999999999999</v>
      </c>
      <c r="P114" s="44">
        <v>1.0078</v>
      </c>
      <c r="Q114" s="44">
        <v>1.0084</v>
      </c>
      <c r="R114" s="44">
        <v>1.009</v>
      </c>
      <c r="S114" s="44">
        <v>1.0096</v>
      </c>
      <c r="T114" s="44">
        <v>1.0102</v>
      </c>
      <c r="U114" s="44">
        <v>1.0108</v>
      </c>
      <c r="V114" s="44">
        <v>1.0114</v>
      </c>
      <c r="W114" s="44">
        <v>1.012</v>
      </c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</row>
    <row r="115" ht="15.75" customHeight="1">
      <c r="A115" s="5" t="s">
        <v>120</v>
      </c>
      <c r="B115" s="5"/>
      <c r="C115" s="44"/>
      <c r="D115" s="18"/>
      <c r="E115" s="18"/>
      <c r="F115" s="5"/>
      <c r="G115" s="5"/>
      <c r="H115" s="5"/>
      <c r="I115" s="5"/>
      <c r="J115" s="5"/>
      <c r="K115" s="5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5"/>
      <c r="W115" s="44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1.0"/>
    <col customWidth="1" min="4" max="4" width="11.67"/>
    <col customWidth="1" min="5" max="11" width="11.0"/>
    <col customWidth="1" min="12" max="23" width="11.67"/>
    <col customWidth="1" min="24" max="28" width="12.44"/>
    <col customWidth="1" min="29" max="67" width="11.44"/>
  </cols>
  <sheetData>
    <row r="1" ht="15.75" customHeight="1">
      <c r="A1" s="5" t="s">
        <v>30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</row>
    <row r="2" ht="15.75" customHeight="1">
      <c r="A2" s="5" t="s">
        <v>289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</row>
    <row r="3" ht="15.75" customHeight="1">
      <c r="A3" s="5" t="s">
        <v>290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</row>
    <row r="5" ht="15.75" customHeight="1">
      <c r="A5" s="5" t="s">
        <v>291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</row>
    <row r="6" ht="15.75" customHeight="1">
      <c r="A6" s="7" t="s">
        <v>58</v>
      </c>
      <c r="B6" s="7">
        <v>2015.0</v>
      </c>
      <c r="C6" s="7">
        <v>2016.0</v>
      </c>
      <c r="D6" s="7">
        <v>2017.0</v>
      </c>
      <c r="E6" s="7">
        <v>2018.0</v>
      </c>
      <c r="F6" s="7">
        <v>2019.0</v>
      </c>
      <c r="G6" s="7">
        <v>2020.0</v>
      </c>
      <c r="H6" s="7">
        <v>2021.0</v>
      </c>
      <c r="I6" s="7">
        <v>2022.0</v>
      </c>
      <c r="J6" s="7">
        <v>2023.0</v>
      </c>
      <c r="K6" s="7">
        <v>2024.0</v>
      </c>
      <c r="L6" s="7">
        <v>2025.0</v>
      </c>
      <c r="M6" s="7">
        <v>2026.0</v>
      </c>
      <c r="N6" s="7">
        <v>2027.0</v>
      </c>
      <c r="O6" s="7">
        <v>2028.0</v>
      </c>
      <c r="P6" s="7">
        <v>2029.0</v>
      </c>
      <c r="Q6" s="7">
        <v>2030.0</v>
      </c>
      <c r="R6" s="7">
        <v>2031.0</v>
      </c>
      <c r="S6" s="7">
        <v>2032.0</v>
      </c>
      <c r="T6" s="7">
        <v>2033.0</v>
      </c>
      <c r="U6" s="7">
        <v>2034.0</v>
      </c>
      <c r="V6" s="7">
        <v>2035.0</v>
      </c>
      <c r="W6" s="7">
        <v>2036.0</v>
      </c>
      <c r="X6" s="7">
        <v>2037.0</v>
      </c>
      <c r="Y6" s="7">
        <v>2038.0</v>
      </c>
      <c r="Z6" s="7">
        <v>2039.0</v>
      </c>
      <c r="AA6" s="7">
        <v>2040.0</v>
      </c>
      <c r="AB6" s="7">
        <v>2041.0</v>
      </c>
      <c r="AC6" s="7">
        <v>2042.0</v>
      </c>
      <c r="AD6" s="7">
        <v>2043.0</v>
      </c>
      <c r="AE6" s="7">
        <v>2044.0</v>
      </c>
      <c r="AF6" s="7">
        <v>2045.0</v>
      </c>
      <c r="AG6" s="7">
        <v>2046.0</v>
      </c>
      <c r="AH6" s="7">
        <v>2047.0</v>
      </c>
      <c r="AI6" s="7">
        <v>2048.0</v>
      </c>
      <c r="AJ6" s="7">
        <v>2049.0</v>
      </c>
      <c r="AK6" s="7">
        <v>2050.0</v>
      </c>
      <c r="AL6" s="7">
        <v>2051.0</v>
      </c>
      <c r="AM6" s="7">
        <v>2052.0</v>
      </c>
      <c r="AN6" s="7">
        <v>2053.0</v>
      </c>
      <c r="AO6" s="7">
        <v>2054.0</v>
      </c>
      <c r="AP6" s="7">
        <v>2055.0</v>
      </c>
      <c r="AQ6" s="7">
        <v>2056.0</v>
      </c>
      <c r="AR6" s="7">
        <v>2057.0</v>
      </c>
      <c r="AS6" s="7">
        <v>2058.0</v>
      </c>
      <c r="AT6" s="7">
        <v>2059.0</v>
      </c>
      <c r="AU6" s="7">
        <v>2060.0</v>
      </c>
      <c r="AV6" s="7">
        <v>2061.0</v>
      </c>
      <c r="AW6" s="7">
        <v>2062.0</v>
      </c>
      <c r="AX6" s="7">
        <v>2063.0</v>
      </c>
      <c r="AY6" s="7">
        <v>2064.0</v>
      </c>
      <c r="AZ6" s="7">
        <v>2065.0</v>
      </c>
      <c r="BA6" s="7">
        <v>2066.0</v>
      </c>
      <c r="BB6" s="7">
        <v>2067.0</v>
      </c>
      <c r="BC6" s="7">
        <v>2068.0</v>
      </c>
      <c r="BD6" s="7">
        <v>2069.0</v>
      </c>
      <c r="BE6" s="7">
        <v>2070.0</v>
      </c>
      <c r="BF6" s="7">
        <v>2071.0</v>
      </c>
      <c r="BG6" s="7">
        <v>2072.0</v>
      </c>
      <c r="BH6" s="7">
        <v>2073.0</v>
      </c>
      <c r="BI6" s="7">
        <v>2074.0</v>
      </c>
      <c r="BJ6" s="7">
        <v>2075.0</v>
      </c>
      <c r="BK6" s="7">
        <v>2076.0</v>
      </c>
      <c r="BL6" s="7">
        <v>2077.0</v>
      </c>
      <c r="BM6" s="7">
        <v>2078.0</v>
      </c>
      <c r="BN6" s="7">
        <v>2079.0</v>
      </c>
      <c r="BO6" s="7">
        <v>2080.0</v>
      </c>
    </row>
    <row r="7" ht="15.75" customHeight="1">
      <c r="A7" s="5" t="s">
        <v>187</v>
      </c>
      <c r="B7" s="8">
        <v>86931.72272280522</v>
      </c>
      <c r="C7" s="8">
        <v>103733.94653131354</v>
      </c>
      <c r="D7" s="8">
        <v>93375.66626655572</v>
      </c>
      <c r="E7" s="8">
        <v>91656.1164826745</v>
      </c>
      <c r="F7" s="8">
        <v>87051.4365896974</v>
      </c>
      <c r="G7" s="8">
        <v>90192.97887046823</v>
      </c>
      <c r="H7" s="8">
        <v>95985.8221005219</v>
      </c>
      <c r="I7" s="8">
        <v>87247.03440887188</v>
      </c>
      <c r="J7" s="8">
        <v>98055.42743986148</v>
      </c>
      <c r="K7" s="8">
        <v>103983.81129847036</v>
      </c>
      <c r="L7" s="8">
        <v>104015.10242266767</v>
      </c>
      <c r="M7" s="8">
        <v>104046.39354686497</v>
      </c>
      <c r="N7" s="8">
        <v>104077.68467106229</v>
      </c>
      <c r="O7" s="8">
        <v>104108.97579525963</v>
      </c>
      <c r="P7" s="8">
        <v>104140.26691945698</v>
      </c>
      <c r="Q7" s="8">
        <v>104171.55804365428</v>
      </c>
      <c r="R7" s="8">
        <v>104202.84916785159</v>
      </c>
      <c r="S7" s="8">
        <v>104234.14029204892</v>
      </c>
      <c r="T7" s="8">
        <v>104265.43141624625</v>
      </c>
      <c r="U7" s="8">
        <v>104296.72254044354</v>
      </c>
      <c r="V7" s="8">
        <v>104328.01366464091</v>
      </c>
      <c r="W7" s="8">
        <v>104314.93884668851</v>
      </c>
      <c r="X7" s="8">
        <v>103298.69491427802</v>
      </c>
      <c r="Y7" s="8">
        <v>102292.35130622739</v>
      </c>
      <c r="Z7" s="8">
        <v>101295.81157283658</v>
      </c>
      <c r="AA7" s="8">
        <v>100308.98020402578</v>
      </c>
      <c r="AB7" s="8">
        <v>99331.7626201815</v>
      </c>
      <c r="AC7" s="8">
        <v>98364.06516309187</v>
      </c>
      <c r="AD7" s="8">
        <v>97405.7950869704</v>
      </c>
      <c r="AE7" s="8">
        <v>96456.86054956692</v>
      </c>
      <c r="AF7" s="8">
        <v>95517.17060336538</v>
      </c>
      <c r="AG7" s="8">
        <v>94586.63518686716</v>
      </c>
      <c r="AH7" s="8">
        <v>93665.16511595956</v>
      </c>
      <c r="AI7" s="8">
        <v>92752.67207536817</v>
      </c>
      <c r="AJ7" s="8">
        <v>91849.06861019252</v>
      </c>
      <c r="AK7" s="8">
        <v>90954.26811752438</v>
      </c>
      <c r="AL7" s="8">
        <v>90068.1848381475</v>
      </c>
      <c r="AM7" s="8">
        <v>89190.73384831834</v>
      </c>
      <c r="AN7" s="8">
        <v>88321.83105162682</v>
      </c>
      <c r="AO7" s="8">
        <v>87461.39317093634</v>
      </c>
      <c r="AP7" s="8">
        <v>86609.33774040245</v>
      </c>
      <c r="AQ7" s="8">
        <v>85765.58309756903</v>
      </c>
      <c r="AR7" s="8">
        <v>84930.04837554184</v>
      </c>
      <c r="AS7" s="8">
        <v>84102.65349523784</v>
      </c>
      <c r="AT7" s="8">
        <v>83283.31915771049</v>
      </c>
      <c r="AU7" s="8">
        <v>82471.96683654947</v>
      </c>
      <c r="AV7" s="8">
        <v>81668.51877035464</v>
      </c>
      <c r="AW7" s="8">
        <v>80872.89795528325</v>
      </c>
      <c r="AX7" s="8">
        <v>80085.02813766968</v>
      </c>
      <c r="AY7" s="8">
        <v>79304.8338067173</v>
      </c>
      <c r="AZ7" s="8">
        <v>78532.24018726125</v>
      </c>
      <c r="BA7" s="8">
        <v>77767.17323260194</v>
      </c>
      <c r="BB7" s="8">
        <v>77009.55961740825</v>
      </c>
      <c r="BC7" s="8">
        <v>76259.32673068994</v>
      </c>
      <c r="BD7" s="8">
        <v>75516.40266883843</v>
      </c>
      <c r="BE7" s="8">
        <v>74780.7162287355</v>
      </c>
      <c r="BF7" s="8">
        <v>74052.19690092902</v>
      </c>
      <c r="BG7" s="8">
        <v>73330.7748628752</v>
      </c>
      <c r="BH7" s="8">
        <v>72616.38097224674</v>
      </c>
      <c r="BI7" s="8">
        <v>71908.94676030597</v>
      </c>
      <c r="BJ7" s="8">
        <v>71208.4044253429</v>
      </c>
      <c r="BK7" s="8">
        <v>70514.68682617675</v>
      </c>
      <c r="BL7" s="8">
        <v>69827.72747572123</v>
      </c>
      <c r="BM7" s="8">
        <v>69147.46053461217</v>
      </c>
      <c r="BN7" s="8">
        <v>68473.82080489742</v>
      </c>
      <c r="BO7" s="8">
        <v>67806.74372378815</v>
      </c>
    </row>
    <row r="8" ht="15.75" customHeight="1">
      <c r="A8" s="5" t="s">
        <v>61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</row>
    <row r="9" ht="15.75" customHeight="1">
      <c r="A9" s="5" t="s">
        <v>131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</row>
    <row r="10" ht="15.75" customHeight="1">
      <c r="A10" s="5" t="s">
        <v>67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</row>
    <row r="11" ht="15.75" customHeight="1">
      <c r="A11" s="5" t="s">
        <v>134</v>
      </c>
      <c r="B11" s="8">
        <v>1738.6344544561027</v>
      </c>
      <c r="C11" s="8">
        <v>2074.678930626269</v>
      </c>
      <c r="D11" s="8">
        <v>1867.5133253311126</v>
      </c>
      <c r="E11" s="8">
        <v>1833.122329653488</v>
      </c>
      <c r="F11" s="8">
        <v>1741.0287317939462</v>
      </c>
      <c r="G11" s="8">
        <v>1803.8595774093628</v>
      </c>
      <c r="H11" s="8">
        <v>1919.716442010436</v>
      </c>
      <c r="I11" s="8">
        <v>1744.940688177436</v>
      </c>
      <c r="J11" s="8">
        <v>1961.1085487972275</v>
      </c>
      <c r="K11" s="8">
        <v>2119.0260029152346</v>
      </c>
      <c r="L11" s="8">
        <v>2124.627415254079</v>
      </c>
      <c r="M11" s="8">
        <v>2130.2288275929227</v>
      </c>
      <c r="N11" s="8">
        <v>2135.8302399317668</v>
      </c>
      <c r="O11" s="8">
        <v>2141.431652270611</v>
      </c>
      <c r="P11" s="8">
        <v>2147.033064609455</v>
      </c>
      <c r="Q11" s="8">
        <v>2152.634476948299</v>
      </c>
      <c r="R11" s="8">
        <v>2158.235889287143</v>
      </c>
      <c r="S11" s="8">
        <v>2163.8373016259866</v>
      </c>
      <c r="T11" s="8">
        <v>2169.4387139648306</v>
      </c>
      <c r="U11" s="8">
        <v>2175.040126303675</v>
      </c>
      <c r="V11" s="8">
        <v>2180.6415386425188</v>
      </c>
      <c r="W11" s="8">
        <v>2186.242950981363</v>
      </c>
      <c r="X11" s="8">
        <v>2065.9738982855583</v>
      </c>
      <c r="Y11" s="8">
        <v>2045.8470261245457</v>
      </c>
      <c r="Z11" s="8">
        <v>2025.9162314567295</v>
      </c>
      <c r="AA11" s="8">
        <v>2006.1796040805136</v>
      </c>
      <c r="AB11" s="8">
        <v>1986.6352524036279</v>
      </c>
      <c r="AC11" s="8">
        <v>1967.2813032618355</v>
      </c>
      <c r="AD11" s="8">
        <v>1948.115901739406</v>
      </c>
      <c r="AE11" s="8">
        <v>1929.1372109913364</v>
      </c>
      <c r="AF11" s="8">
        <v>1910.3434120673055</v>
      </c>
      <c r="AG11" s="8">
        <v>1891.7327037373414</v>
      </c>
      <c r="AH11" s="8">
        <v>1873.3033023191895</v>
      </c>
      <c r="AI11" s="8">
        <v>1855.0534415073616</v>
      </c>
      <c r="AJ11" s="8">
        <v>1836.9813722038487</v>
      </c>
      <c r="AK11" s="8">
        <v>1819.0853623504856</v>
      </c>
      <c r="AL11" s="8">
        <v>1801.3636967629482</v>
      </c>
      <c r="AM11" s="8">
        <v>1783.814676966365</v>
      </c>
      <c r="AN11" s="8">
        <v>1766.4366210325347</v>
      </c>
      <c r="AO11" s="8">
        <v>1749.227863418725</v>
      </c>
      <c r="AP11" s="8">
        <v>1732.1867548080472</v>
      </c>
      <c r="AQ11" s="8">
        <v>1715.311661951379</v>
      </c>
      <c r="AR11" s="8">
        <v>1698.600967510835</v>
      </c>
      <c r="AS11" s="8">
        <v>1682.0530699047551</v>
      </c>
      <c r="AT11" s="8">
        <v>1665.666383154208</v>
      </c>
      <c r="AU11" s="8">
        <v>1649.4393367309879</v>
      </c>
      <c r="AV11" s="8">
        <v>1633.3703754070912</v>
      </c>
      <c r="AW11" s="8">
        <v>1617.4579591056633</v>
      </c>
      <c r="AX11" s="8">
        <v>1601.700562753392</v>
      </c>
      <c r="AY11" s="8">
        <v>1586.0966761343445</v>
      </c>
      <c r="AZ11" s="8">
        <v>1570.6448037452235</v>
      </c>
      <c r="BA11" s="8">
        <v>1555.3434646520373</v>
      </c>
      <c r="BB11" s="8">
        <v>1540.1911923481634</v>
      </c>
      <c r="BC11" s="8">
        <v>1525.1865346137972</v>
      </c>
      <c r="BD11" s="8">
        <v>1510.3280533767672</v>
      </c>
      <c r="BE11" s="8">
        <v>1495.6143245747085</v>
      </c>
      <c r="BF11" s="8">
        <v>1481.043938018579</v>
      </c>
      <c r="BG11" s="8">
        <v>1466.6154972575025</v>
      </c>
      <c r="BH11" s="8">
        <v>1452.3276194449334</v>
      </c>
      <c r="BI11" s="8">
        <v>1438.178935206118</v>
      </c>
      <c r="BJ11" s="8">
        <v>1424.1680885068565</v>
      </c>
      <c r="BK11" s="8">
        <v>1410.2937365235337</v>
      </c>
      <c r="BL11" s="8">
        <v>1396.5545495144231</v>
      </c>
      <c r="BM11" s="8">
        <v>1382.9492106922419</v>
      </c>
      <c r="BN11" s="8">
        <v>1369.476416097947</v>
      </c>
      <c r="BO11" s="8">
        <v>1356.1348744757618</v>
      </c>
    </row>
    <row r="12" ht="15.75" customHeight="1">
      <c r="A12" s="5" t="s">
        <v>71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</row>
    <row r="13" ht="15.75" customHeight="1">
      <c r="A13" s="5" t="s">
        <v>72</v>
      </c>
      <c r="B13" s="8">
        <v>1738.6344544561027</v>
      </c>
      <c r="C13" s="8">
        <v>2074.678930626269</v>
      </c>
      <c r="D13" s="8">
        <v>1867.5133253311126</v>
      </c>
      <c r="E13" s="8">
        <v>1833.122329653488</v>
      </c>
      <c r="F13" s="8">
        <v>1741.0287317939462</v>
      </c>
      <c r="G13" s="8">
        <v>1803.8595774093628</v>
      </c>
      <c r="H13" s="8">
        <v>1919.716442010436</v>
      </c>
      <c r="I13" s="8">
        <v>1744.940688177436</v>
      </c>
      <c r="J13" s="8">
        <v>1961.1085487972275</v>
      </c>
      <c r="K13" s="8">
        <v>2038.1645814472465</v>
      </c>
      <c r="L13" s="8">
        <v>2033.6002877998687</v>
      </c>
      <c r="M13" s="8">
        <v>2029.035994152491</v>
      </c>
      <c r="N13" s="8">
        <v>2024.4717005051132</v>
      </c>
      <c r="O13" s="8">
        <v>2019.9074068577354</v>
      </c>
      <c r="P13" s="8">
        <v>2015.3431132103576</v>
      </c>
      <c r="Q13" s="8">
        <v>2010.7788195629798</v>
      </c>
      <c r="R13" s="8">
        <v>2006.214525915602</v>
      </c>
      <c r="S13" s="8">
        <v>2001.6502322682243</v>
      </c>
      <c r="T13" s="8">
        <v>1997.0859386208463</v>
      </c>
      <c r="U13" s="8">
        <v>1992.5216449734685</v>
      </c>
      <c r="V13" s="8">
        <v>1987.957351326091</v>
      </c>
      <c r="W13" s="8">
        <v>1983.3930576787131</v>
      </c>
      <c r="X13" s="8">
        <v>2065.9738982855583</v>
      </c>
      <c r="Y13" s="8">
        <v>2045.8470261245457</v>
      </c>
      <c r="Z13" s="8">
        <v>2025.9162314567295</v>
      </c>
      <c r="AA13" s="8">
        <v>2006.1796040805136</v>
      </c>
      <c r="AB13" s="8">
        <v>1986.6352524036279</v>
      </c>
      <c r="AC13" s="8">
        <v>1967.2813032618355</v>
      </c>
      <c r="AD13" s="8">
        <v>1948.115901739406</v>
      </c>
      <c r="AE13" s="8">
        <v>1929.1372109913364</v>
      </c>
      <c r="AF13" s="8">
        <v>1910.3434120673055</v>
      </c>
      <c r="AG13" s="8">
        <v>1891.7327037373414</v>
      </c>
      <c r="AH13" s="8">
        <v>1873.3033023191895</v>
      </c>
      <c r="AI13" s="8">
        <v>1855.0534415073616</v>
      </c>
      <c r="AJ13" s="8">
        <v>1836.9813722038487</v>
      </c>
      <c r="AK13" s="8">
        <v>1819.0853623504856</v>
      </c>
      <c r="AL13" s="8">
        <v>1801.3636967629482</v>
      </c>
      <c r="AM13" s="8">
        <v>1783.814676966365</v>
      </c>
      <c r="AN13" s="8">
        <v>1766.4366210325347</v>
      </c>
      <c r="AO13" s="8">
        <v>1749.227863418725</v>
      </c>
      <c r="AP13" s="8">
        <v>1732.1867548080472</v>
      </c>
      <c r="AQ13" s="8">
        <v>1715.311661951379</v>
      </c>
      <c r="AR13" s="8">
        <v>1698.600967510835</v>
      </c>
      <c r="AS13" s="8">
        <v>1682.0530699047551</v>
      </c>
      <c r="AT13" s="8">
        <v>1665.666383154208</v>
      </c>
      <c r="AU13" s="8">
        <v>1649.4393367309879</v>
      </c>
      <c r="AV13" s="8">
        <v>1633.3703754070912</v>
      </c>
      <c r="AW13" s="8">
        <v>1617.4579591056633</v>
      </c>
      <c r="AX13" s="8">
        <v>1601.700562753392</v>
      </c>
      <c r="AY13" s="8">
        <v>1586.0966761343445</v>
      </c>
      <c r="AZ13" s="8">
        <v>1570.6448037452235</v>
      </c>
      <c r="BA13" s="8">
        <v>1555.3434646520373</v>
      </c>
      <c r="BB13" s="8">
        <v>1540.1911923481634</v>
      </c>
      <c r="BC13" s="8">
        <v>1525.1865346137972</v>
      </c>
      <c r="BD13" s="8">
        <v>1510.3280533767672</v>
      </c>
      <c r="BE13" s="8">
        <v>1495.6143245747085</v>
      </c>
      <c r="BF13" s="8">
        <v>1481.043938018579</v>
      </c>
      <c r="BG13" s="8">
        <v>1466.6154972575025</v>
      </c>
      <c r="BH13" s="8">
        <v>1452.3276194449334</v>
      </c>
      <c r="BI13" s="8">
        <v>1438.178935206118</v>
      </c>
      <c r="BJ13" s="8">
        <v>1424.1680885068565</v>
      </c>
      <c r="BK13" s="8">
        <v>1410.2937365235337</v>
      </c>
      <c r="BL13" s="8">
        <v>1396.5545495144231</v>
      </c>
      <c r="BM13" s="8">
        <v>1382.9492106922419</v>
      </c>
      <c r="BN13" s="8">
        <v>1369.476416097947</v>
      </c>
      <c r="BO13" s="8">
        <v>1356.1348744757618</v>
      </c>
    </row>
    <row r="14" ht="15.75" customHeight="1">
      <c r="A14" s="5" t="s">
        <v>73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</row>
    <row r="15" ht="15.75" customHeight="1">
      <c r="A15" s="5" t="s">
        <v>75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</row>
    <row r="16" ht="15.75" customHeight="1">
      <c r="A16" s="5" t="s">
        <v>145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</row>
    <row r="17" ht="15.75" customHeight="1">
      <c r="A17" s="5" t="s">
        <v>76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</row>
    <row r="18" ht="15.75" customHeight="1">
      <c r="A18" s="5" t="s">
        <v>77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</row>
    <row r="19" ht="15.75" customHeight="1">
      <c r="A19" s="5" t="s">
        <v>148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</row>
    <row r="20" ht="15.75" customHeight="1">
      <c r="A20" s="5" t="s">
        <v>79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</row>
    <row r="21" ht="15.75" customHeight="1">
      <c r="A21" s="5" t="s">
        <v>80</v>
      </c>
      <c r="B21" s="8">
        <v>13909.075635648836</v>
      </c>
      <c r="C21" s="8">
        <v>16597.431445010166</v>
      </c>
      <c r="D21" s="8">
        <v>14940.106602648915</v>
      </c>
      <c r="E21" s="8">
        <v>14664.97863722792</v>
      </c>
      <c r="F21" s="8">
        <v>13928.229854351584</v>
      </c>
      <c r="G21" s="8">
        <v>14430.876619274917</v>
      </c>
      <c r="H21" s="8">
        <v>15357.731536083504</v>
      </c>
      <c r="I21" s="8">
        <v>13959.525505419502</v>
      </c>
      <c r="J21" s="8">
        <v>15688.868390377836</v>
      </c>
      <c r="K21" s="8">
        <v>16975.852881956398</v>
      </c>
      <c r="L21" s="8">
        <v>17023.155561574677</v>
      </c>
      <c r="M21" s="8">
        <v>17070.458241192955</v>
      </c>
      <c r="N21" s="8">
        <v>17117.760920811234</v>
      </c>
      <c r="O21" s="8">
        <v>17165.063600429516</v>
      </c>
      <c r="P21" s="8">
        <v>17212.366280047794</v>
      </c>
      <c r="Q21" s="8">
        <v>17259.66895966607</v>
      </c>
      <c r="R21" s="8">
        <v>17306.971639284347</v>
      </c>
      <c r="S21" s="8">
        <v>17354.27431890263</v>
      </c>
      <c r="T21" s="8">
        <v>17401.576998520908</v>
      </c>
      <c r="U21" s="8">
        <v>17448.879678139187</v>
      </c>
      <c r="V21" s="8">
        <v>17496.182357757465</v>
      </c>
      <c r="W21" s="8">
        <v>17543.485037375744</v>
      </c>
      <c r="X21" s="8">
        <v>16527.791186284485</v>
      </c>
      <c r="Y21" s="8">
        <v>16366.776208996382</v>
      </c>
      <c r="Z21" s="8">
        <v>16207.329851653853</v>
      </c>
      <c r="AA21" s="8">
        <v>16049.436832644125</v>
      </c>
      <c r="AB21" s="8">
        <v>15893.082019229041</v>
      </c>
      <c r="AC21" s="8">
        <v>15738.2504260947</v>
      </c>
      <c r="AD21" s="8">
        <v>15584.927213915264</v>
      </c>
      <c r="AE21" s="8">
        <v>15433.097687930707</v>
      </c>
      <c r="AF21" s="8">
        <v>15282.74729653846</v>
      </c>
      <c r="AG21" s="8">
        <v>15133.861629898747</v>
      </c>
      <c r="AH21" s="8">
        <v>14986.42641855353</v>
      </c>
      <c r="AI21" s="8">
        <v>14840.427532058908</v>
      </c>
      <c r="AJ21" s="8">
        <v>14695.850977630804</v>
      </c>
      <c r="AK21" s="8">
        <v>14552.682898803901</v>
      </c>
      <c r="AL21" s="8">
        <v>14410.9095741036</v>
      </c>
      <c r="AM21" s="8">
        <v>14270.517415730936</v>
      </c>
      <c r="AN21" s="8">
        <v>14131.492968260292</v>
      </c>
      <c r="AO21" s="8">
        <v>13993.822907349815</v>
      </c>
      <c r="AP21" s="8">
        <v>13857.494038464392</v>
      </c>
      <c r="AQ21" s="8">
        <v>13722.493295611046</v>
      </c>
      <c r="AR21" s="8">
        <v>13588.807740086695</v>
      </c>
      <c r="AS21" s="8">
        <v>13456.424559238056</v>
      </c>
      <c r="AT21" s="8">
        <v>13325.331065233679</v>
      </c>
      <c r="AU21" s="8">
        <v>13195.514693847916</v>
      </c>
      <c r="AV21" s="8">
        <v>13066.963003256742</v>
      </c>
      <c r="AW21" s="8">
        <v>12939.66367284532</v>
      </c>
      <c r="AX21" s="8">
        <v>12813.604502027149</v>
      </c>
      <c r="AY21" s="8">
        <v>12688.773409074769</v>
      </c>
      <c r="AZ21" s="8">
        <v>12565.1584299618</v>
      </c>
      <c r="BA21" s="8">
        <v>12442.74771721631</v>
      </c>
      <c r="BB21" s="8">
        <v>12321.52953878532</v>
      </c>
      <c r="BC21" s="8">
        <v>12201.49227691039</v>
      </c>
      <c r="BD21" s="8">
        <v>12082.624427014149</v>
      </c>
      <c r="BE21" s="8">
        <v>11964.91459659768</v>
      </c>
      <c r="BF21" s="8">
        <v>11848.351504148643</v>
      </c>
      <c r="BG21" s="8">
        <v>11732.923978060033</v>
      </c>
      <c r="BH21" s="8">
        <v>11618.62095555948</v>
      </c>
      <c r="BI21" s="8">
        <v>11505.431481648957</v>
      </c>
      <c r="BJ21" s="8">
        <v>11393.344708054865</v>
      </c>
      <c r="BK21" s="8">
        <v>11282.34989218828</v>
      </c>
      <c r="BL21" s="8">
        <v>11172.436396115398</v>
      </c>
      <c r="BM21" s="8">
        <v>11063.593685537948</v>
      </c>
      <c r="BN21" s="8">
        <v>10955.811328783588</v>
      </c>
      <c r="BO21" s="8">
        <v>10849.078995806105</v>
      </c>
    </row>
    <row r="22" ht="15.75" customHeight="1">
      <c r="A22" s="5" t="s">
        <v>81</v>
      </c>
      <c r="B22" s="8">
        <v>6085.2205905963665</v>
      </c>
      <c r="C22" s="8">
        <v>7261.376257191949</v>
      </c>
      <c r="D22" s="8">
        <v>6536.296638658901</v>
      </c>
      <c r="E22" s="8">
        <v>6415.928153787215</v>
      </c>
      <c r="F22" s="8">
        <v>6093.6005612788185</v>
      </c>
      <c r="G22" s="8">
        <v>6313.508520932776</v>
      </c>
      <c r="H22" s="8">
        <v>6719.007547036534</v>
      </c>
      <c r="I22" s="8">
        <v>6107.292408621032</v>
      </c>
      <c r="J22" s="8">
        <v>6863.879920790304</v>
      </c>
      <c r="K22" s="8">
        <v>7418.221984347295</v>
      </c>
      <c r="L22" s="8">
        <v>7437.827700241714</v>
      </c>
      <c r="M22" s="8">
        <v>7457.433416136132</v>
      </c>
      <c r="N22" s="8">
        <v>7477.03913203055</v>
      </c>
      <c r="O22" s="8">
        <v>7496.644847924969</v>
      </c>
      <c r="P22" s="8">
        <v>7516.250563819387</v>
      </c>
      <c r="Q22" s="8">
        <v>7535.856279713805</v>
      </c>
      <c r="R22" s="8">
        <v>7555.461995608224</v>
      </c>
      <c r="S22" s="8">
        <v>7575.067711502642</v>
      </c>
      <c r="T22" s="8">
        <v>7594.67342739706</v>
      </c>
      <c r="U22" s="8">
        <v>7614.279143291479</v>
      </c>
      <c r="V22" s="8">
        <v>7633.884859185897</v>
      </c>
      <c r="W22" s="8">
        <v>7653.490575080315</v>
      </c>
      <c r="X22" s="8">
        <v>7230.908643999463</v>
      </c>
      <c r="Y22" s="8">
        <v>7160.464591435918</v>
      </c>
      <c r="Z22" s="8">
        <v>7090.706810098562</v>
      </c>
      <c r="AA22" s="8">
        <v>7021.628614281805</v>
      </c>
      <c r="AB22" s="8">
        <v>6953.2233834127055</v>
      </c>
      <c r="AC22" s="8">
        <v>6885.4845614164315</v>
      </c>
      <c r="AD22" s="8">
        <v>6818.405656087928</v>
      </c>
      <c r="AE22" s="8">
        <v>6751.980238469685</v>
      </c>
      <c r="AF22" s="8">
        <v>6686.201942235577</v>
      </c>
      <c r="AG22" s="8">
        <v>6621.064463080702</v>
      </c>
      <c r="AH22" s="8">
        <v>6556.5615581171705</v>
      </c>
      <c r="AI22" s="8">
        <v>6492.687045275773</v>
      </c>
      <c r="AJ22" s="8">
        <v>6429.434802713477</v>
      </c>
      <c r="AK22" s="8">
        <v>6366.798768226707</v>
      </c>
      <c r="AL22" s="8">
        <v>6304.772938670326</v>
      </c>
      <c r="AM22" s="8">
        <v>6243.351369382284</v>
      </c>
      <c r="AN22" s="8">
        <v>6182.528173613879</v>
      </c>
      <c r="AO22" s="8">
        <v>6122.297521965545</v>
      </c>
      <c r="AP22" s="8">
        <v>6062.653641828172</v>
      </c>
      <c r="AQ22" s="8">
        <v>6003.590816829833</v>
      </c>
      <c r="AR22" s="8">
        <v>5945.103386287929</v>
      </c>
      <c r="AS22" s="8">
        <v>5887.18574466665</v>
      </c>
      <c r="AT22" s="8">
        <v>5829.832341039734</v>
      </c>
      <c r="AU22" s="8">
        <v>5773.037678558464</v>
      </c>
      <c r="AV22" s="8">
        <v>5716.796313924825</v>
      </c>
      <c r="AW22" s="8">
        <v>5661.1028568698275</v>
      </c>
      <c r="AX22" s="8">
        <v>5605.951969636878</v>
      </c>
      <c r="AY22" s="8">
        <v>5551.338366470211</v>
      </c>
      <c r="AZ22" s="8">
        <v>5497.256813108288</v>
      </c>
      <c r="BA22" s="8">
        <v>5443.702126282136</v>
      </c>
      <c r="BB22" s="8">
        <v>5390.669173218577</v>
      </c>
      <c r="BC22" s="8">
        <v>5338.152871148296</v>
      </c>
      <c r="BD22" s="8">
        <v>5286.148186818691</v>
      </c>
      <c r="BE22" s="8">
        <v>5234.650136011485</v>
      </c>
      <c r="BF22" s="8">
        <v>5183.653783065032</v>
      </c>
      <c r="BG22" s="8">
        <v>5133.154240401264</v>
      </c>
      <c r="BH22" s="8">
        <v>5083.146668057272</v>
      </c>
      <c r="BI22" s="8">
        <v>5033.626273221419</v>
      </c>
      <c r="BJ22" s="8">
        <v>4984.588309774003</v>
      </c>
      <c r="BK22" s="8">
        <v>4936.028077832373</v>
      </c>
      <c r="BL22" s="8">
        <v>4887.940923300486</v>
      </c>
      <c r="BM22" s="8">
        <v>4840.322237422853</v>
      </c>
      <c r="BN22" s="8">
        <v>4793.16745634282</v>
      </c>
      <c r="BO22" s="8">
        <v>4746.472060665171</v>
      </c>
    </row>
    <row r="23" ht="15.75" customHeight="1">
      <c r="A23" s="5" t="s">
        <v>82</v>
      </c>
      <c r="B23" s="8">
        <v>15647.71009010494</v>
      </c>
      <c r="C23" s="8">
        <v>18672.110375636435</v>
      </c>
      <c r="D23" s="8">
        <v>16807.61992798003</v>
      </c>
      <c r="E23" s="8">
        <v>16498.100966881408</v>
      </c>
      <c r="F23" s="8">
        <v>15669.258586145532</v>
      </c>
      <c r="G23" s="8">
        <v>16234.73619668428</v>
      </c>
      <c r="H23" s="8">
        <v>17277.44797809394</v>
      </c>
      <c r="I23" s="8">
        <v>15704.466193596938</v>
      </c>
      <c r="J23" s="8">
        <v>17649.976939175067</v>
      </c>
      <c r="K23" s="8">
        <v>19097.834492200946</v>
      </c>
      <c r="L23" s="8">
        <v>19151.050006771507</v>
      </c>
      <c r="M23" s="8">
        <v>19204.265521342073</v>
      </c>
      <c r="N23" s="8">
        <v>19257.48103591264</v>
      </c>
      <c r="O23" s="8">
        <v>19310.6965504832</v>
      </c>
      <c r="P23" s="8">
        <v>19363.912065053766</v>
      </c>
      <c r="Q23" s="8">
        <v>19417.127579624324</v>
      </c>
      <c r="R23" s="8">
        <v>19470.34309419489</v>
      </c>
      <c r="S23" s="8">
        <v>19523.558608765456</v>
      </c>
      <c r="T23" s="8">
        <v>19576.774123336018</v>
      </c>
      <c r="U23" s="8">
        <v>19629.989637906583</v>
      </c>
      <c r="V23" s="8">
        <v>19683.20515247715</v>
      </c>
      <c r="W23" s="8">
        <v>19736.42066704771</v>
      </c>
      <c r="X23" s="8">
        <v>18593.765084570045</v>
      </c>
      <c r="Y23" s="8">
        <v>18412.62323512093</v>
      </c>
      <c r="Z23" s="8">
        <v>18233.246083110585</v>
      </c>
      <c r="AA23" s="8">
        <v>18055.61643672464</v>
      </c>
      <c r="AB23" s="8">
        <v>17879.717271632668</v>
      </c>
      <c r="AC23" s="8">
        <v>17705.531729356535</v>
      </c>
      <c r="AD23" s="8">
        <v>17533.04311565467</v>
      </c>
      <c r="AE23" s="8">
        <v>17362.234898922045</v>
      </c>
      <c r="AF23" s="8">
        <v>17193.090708605767</v>
      </c>
      <c r="AG23" s="8">
        <v>17025.594333636087</v>
      </c>
      <c r="AH23" s="8">
        <v>16859.72972087272</v>
      </c>
      <c r="AI23" s="8">
        <v>16695.48097356627</v>
      </c>
      <c r="AJ23" s="8">
        <v>16532.832349834654</v>
      </c>
      <c r="AK23" s="8">
        <v>16371.768261154388</v>
      </c>
      <c r="AL23" s="8">
        <v>16212.27327086655</v>
      </c>
      <c r="AM23" s="8">
        <v>16054.332092697301</v>
      </c>
      <c r="AN23" s="8">
        <v>15897.929589292828</v>
      </c>
      <c r="AO23" s="8">
        <v>15743.050770768541</v>
      </c>
      <c r="AP23" s="8">
        <v>15589.68079327244</v>
      </c>
      <c r="AQ23" s="8">
        <v>15437.804957562425</v>
      </c>
      <c r="AR23" s="8">
        <v>15287.408707597531</v>
      </c>
      <c r="AS23" s="8">
        <v>15138.477629142812</v>
      </c>
      <c r="AT23" s="8">
        <v>14990.997448387887</v>
      </c>
      <c r="AU23" s="8">
        <v>14844.954030578905</v>
      </c>
      <c r="AV23" s="8">
        <v>14700.333378663834</v>
      </c>
      <c r="AW23" s="8">
        <v>14557.121631950984</v>
      </c>
      <c r="AX23" s="8">
        <v>14415.305064780541</v>
      </c>
      <c r="AY23" s="8">
        <v>14274.870085209113</v>
      </c>
      <c r="AZ23" s="8">
        <v>14135.803233707025</v>
      </c>
      <c r="BA23" s="8">
        <v>13998.091181868349</v>
      </c>
      <c r="BB23" s="8">
        <v>13861.720731133484</v>
      </c>
      <c r="BC23" s="8">
        <v>13726.678811524189</v>
      </c>
      <c r="BD23" s="8">
        <v>13592.952480390917</v>
      </c>
      <c r="BE23" s="8">
        <v>13460.52892117239</v>
      </c>
      <c r="BF23" s="8">
        <v>13329.395442167222</v>
      </c>
      <c r="BG23" s="8">
        <v>13199.539475317535</v>
      </c>
      <c r="BH23" s="8">
        <v>13070.948575004413</v>
      </c>
      <c r="BI23" s="8">
        <v>12943.610416855076</v>
      </c>
      <c r="BJ23" s="8">
        <v>12817.512796561721</v>
      </c>
      <c r="BK23" s="8">
        <v>12692.643628711816</v>
      </c>
      <c r="BL23" s="8">
        <v>12568.990945629821</v>
      </c>
      <c r="BM23" s="8">
        <v>12446.54289623019</v>
      </c>
      <c r="BN23" s="8">
        <v>12325.287744881534</v>
      </c>
      <c r="BO23" s="8">
        <v>12205.213870281867</v>
      </c>
    </row>
    <row r="24" ht="15.75" customHeight="1">
      <c r="A24" s="5" t="s">
        <v>84</v>
      </c>
      <c r="B24" s="8">
        <v>3477.268908912209</v>
      </c>
      <c r="C24" s="8">
        <v>4149.357861252542</v>
      </c>
      <c r="D24" s="8">
        <v>3735.026650662229</v>
      </c>
      <c r="E24" s="8">
        <v>3666.24465930698</v>
      </c>
      <c r="F24" s="8">
        <v>3482.057463587896</v>
      </c>
      <c r="G24" s="8">
        <v>3607.7191548187293</v>
      </c>
      <c r="H24" s="8">
        <v>3839.432884020876</v>
      </c>
      <c r="I24" s="8">
        <v>3489.8813763548756</v>
      </c>
      <c r="J24" s="8">
        <v>3922.217097594459</v>
      </c>
      <c r="K24" s="8">
        <v>3908.695105299894</v>
      </c>
      <c r="L24" s="8">
        <v>3878.612260805813</v>
      </c>
      <c r="M24" s="8">
        <v>3848.5294163117323</v>
      </c>
      <c r="N24" s="8">
        <v>3818.4465718176516</v>
      </c>
      <c r="O24" s="8">
        <v>3788.363727323571</v>
      </c>
      <c r="P24" s="8">
        <v>3758.2808828294897</v>
      </c>
      <c r="Q24" s="8">
        <v>3728.1980383354085</v>
      </c>
      <c r="R24" s="8">
        <v>3698.1151938413277</v>
      </c>
      <c r="S24" s="8">
        <v>3668.032349347247</v>
      </c>
      <c r="T24" s="8">
        <v>3637.949504853166</v>
      </c>
      <c r="U24" s="8">
        <v>3607.8666603590846</v>
      </c>
      <c r="V24" s="8">
        <v>3577.783815865004</v>
      </c>
      <c r="W24" s="8">
        <v>3547.700971370923</v>
      </c>
      <c r="X24" s="8">
        <v>4131.947796571121</v>
      </c>
      <c r="Y24" s="8">
        <v>4091.6940522490954</v>
      </c>
      <c r="Z24" s="8">
        <v>4051.832462913463</v>
      </c>
      <c r="AA24" s="8">
        <v>4012.3592081610313</v>
      </c>
      <c r="AB24" s="8">
        <v>3973.2705048072603</v>
      </c>
      <c r="AC24" s="8">
        <v>3934.562606523675</v>
      </c>
      <c r="AD24" s="8">
        <v>3896.231803478816</v>
      </c>
      <c r="AE24" s="8">
        <v>3858.274421982677</v>
      </c>
      <c r="AF24" s="8">
        <v>3820.686824134615</v>
      </c>
      <c r="AG24" s="8">
        <v>3783.465407474687</v>
      </c>
      <c r="AH24" s="8">
        <v>3746.6066046383826</v>
      </c>
      <c r="AI24" s="8">
        <v>3710.106883014727</v>
      </c>
      <c r="AJ24" s="8">
        <v>3673.962744407701</v>
      </c>
      <c r="AK24" s="8">
        <v>3638.1707247009754</v>
      </c>
      <c r="AL24" s="8">
        <v>3602.7273935259</v>
      </c>
      <c r="AM24" s="8">
        <v>3567.629353932734</v>
      </c>
      <c r="AN24" s="8">
        <v>3532.873242065073</v>
      </c>
      <c r="AO24" s="8">
        <v>3498.4557268374538</v>
      </c>
      <c r="AP24" s="8">
        <v>3464.373509616098</v>
      </c>
      <c r="AQ24" s="8">
        <v>3430.6233239027615</v>
      </c>
      <c r="AR24" s="8">
        <v>3397.2019350216738</v>
      </c>
      <c r="AS24" s="8">
        <v>3364.106139809514</v>
      </c>
      <c r="AT24" s="8">
        <v>3331.3327663084197</v>
      </c>
      <c r="AU24" s="8">
        <v>3298.878673461979</v>
      </c>
      <c r="AV24" s="8">
        <v>3266.7407508141855</v>
      </c>
      <c r="AW24" s="8">
        <v>3234.91591821133</v>
      </c>
      <c r="AX24" s="8">
        <v>3203.401125506787</v>
      </c>
      <c r="AY24" s="8">
        <v>3172.1933522686923</v>
      </c>
      <c r="AZ24" s="8">
        <v>3141.28960749045</v>
      </c>
      <c r="BA24" s="8">
        <v>3110.6869293040777</v>
      </c>
      <c r="BB24" s="8">
        <v>3080.38238469633</v>
      </c>
      <c r="BC24" s="8">
        <v>3050.3730692275976</v>
      </c>
      <c r="BD24" s="8">
        <v>3020.656106753537</v>
      </c>
      <c r="BE24" s="8">
        <v>2991.22864914942</v>
      </c>
      <c r="BF24" s="8">
        <v>2962.0878760371606</v>
      </c>
      <c r="BG24" s="8">
        <v>2933.230994515008</v>
      </c>
      <c r="BH24" s="8">
        <v>2904.65523888987</v>
      </c>
      <c r="BI24" s="8">
        <v>2876.357870412239</v>
      </c>
      <c r="BJ24" s="8">
        <v>2848.336177013716</v>
      </c>
      <c r="BK24" s="8">
        <v>2820.58747304707</v>
      </c>
      <c r="BL24" s="8">
        <v>2793.1090990288494</v>
      </c>
      <c r="BM24" s="8">
        <v>2765.898421384487</v>
      </c>
      <c r="BN24" s="8">
        <v>2738.952832195897</v>
      </c>
      <c r="BO24" s="8">
        <v>2712.2697489515263</v>
      </c>
    </row>
    <row r="25" ht="15.75" customHeight="1">
      <c r="A25" s="5" t="s">
        <v>85</v>
      </c>
      <c r="B25" s="8">
        <v>1738.6344544561027</v>
      </c>
      <c r="C25" s="8">
        <v>2074.678930626269</v>
      </c>
      <c r="D25" s="8">
        <v>1867.5133253311126</v>
      </c>
      <c r="E25" s="8">
        <v>1833.122329653488</v>
      </c>
      <c r="F25" s="8">
        <v>1741.0287317939462</v>
      </c>
      <c r="G25" s="8">
        <v>1803.8595774093628</v>
      </c>
      <c r="H25" s="8">
        <v>1919.716442010436</v>
      </c>
      <c r="I25" s="8">
        <v>1744.940688177436</v>
      </c>
      <c r="J25" s="8">
        <v>1961.1085487972275</v>
      </c>
      <c r="K25" s="8">
        <v>2119.4919955277965</v>
      </c>
      <c r="L25" s="8">
        <v>2125.0936286404876</v>
      </c>
      <c r="M25" s="8">
        <v>2130.6952617531783</v>
      </c>
      <c r="N25" s="8">
        <v>2136.2968948658695</v>
      </c>
      <c r="O25" s="8">
        <v>2141.8985279785607</v>
      </c>
      <c r="P25" s="8">
        <v>2147.5001610912514</v>
      </c>
      <c r="Q25" s="8">
        <v>2153.101794203942</v>
      </c>
      <c r="R25" s="8">
        <v>2158.703427316633</v>
      </c>
      <c r="S25" s="8">
        <v>2164.305060429324</v>
      </c>
      <c r="T25" s="8">
        <v>2169.9066935420146</v>
      </c>
      <c r="U25" s="8">
        <v>2175.5083266547063</v>
      </c>
      <c r="V25" s="8">
        <v>2181.109959767397</v>
      </c>
      <c r="W25" s="8">
        <v>2186.7115928800877</v>
      </c>
      <c r="X25" s="8">
        <v>2065.9738982855583</v>
      </c>
      <c r="Y25" s="8">
        <v>2045.8470261245457</v>
      </c>
      <c r="Z25" s="8">
        <v>2025.9162314567295</v>
      </c>
      <c r="AA25" s="8">
        <v>2006.1796040805136</v>
      </c>
      <c r="AB25" s="8">
        <v>1986.6352524036279</v>
      </c>
      <c r="AC25" s="8">
        <v>1967.2813032618355</v>
      </c>
      <c r="AD25" s="8">
        <v>1948.115901739406</v>
      </c>
      <c r="AE25" s="8">
        <v>1929.1372109913364</v>
      </c>
      <c r="AF25" s="8">
        <v>1910.3434120673055</v>
      </c>
      <c r="AG25" s="8">
        <v>1891.7327037373414</v>
      </c>
      <c r="AH25" s="8">
        <v>1873.3033023191895</v>
      </c>
      <c r="AI25" s="8">
        <v>1855.0534415073616</v>
      </c>
      <c r="AJ25" s="8">
        <v>1836.9813722038487</v>
      </c>
      <c r="AK25" s="8">
        <v>1819.0853623504856</v>
      </c>
      <c r="AL25" s="8">
        <v>1801.3636967629482</v>
      </c>
      <c r="AM25" s="8">
        <v>1783.814676966365</v>
      </c>
      <c r="AN25" s="8">
        <v>1766.4366210325347</v>
      </c>
      <c r="AO25" s="8">
        <v>1749.227863418725</v>
      </c>
      <c r="AP25" s="8">
        <v>1732.1867548080472</v>
      </c>
      <c r="AQ25" s="8">
        <v>1715.311661951379</v>
      </c>
      <c r="AR25" s="8">
        <v>1698.600967510835</v>
      </c>
      <c r="AS25" s="8">
        <v>1682.0530699047551</v>
      </c>
      <c r="AT25" s="8">
        <v>1665.666383154208</v>
      </c>
      <c r="AU25" s="8">
        <v>1649.4393367309879</v>
      </c>
      <c r="AV25" s="8">
        <v>1633.3703754070912</v>
      </c>
      <c r="AW25" s="8">
        <v>1617.4579591056633</v>
      </c>
      <c r="AX25" s="8">
        <v>1601.700562753392</v>
      </c>
      <c r="AY25" s="8">
        <v>1586.0966761343445</v>
      </c>
      <c r="AZ25" s="8">
        <v>1570.6448037452235</v>
      </c>
      <c r="BA25" s="8">
        <v>1555.3434646520373</v>
      </c>
      <c r="BB25" s="8">
        <v>1540.1911923481634</v>
      </c>
      <c r="BC25" s="8">
        <v>1525.1865346137972</v>
      </c>
      <c r="BD25" s="8">
        <v>1510.3280533767672</v>
      </c>
      <c r="BE25" s="8">
        <v>1495.6143245747085</v>
      </c>
      <c r="BF25" s="8">
        <v>1481.043938018579</v>
      </c>
      <c r="BG25" s="8">
        <v>1466.6154972575025</v>
      </c>
      <c r="BH25" s="8">
        <v>1452.3276194449334</v>
      </c>
      <c r="BI25" s="8">
        <v>1438.178935206118</v>
      </c>
      <c r="BJ25" s="8">
        <v>1424.1680885068565</v>
      </c>
      <c r="BK25" s="8">
        <v>1410.2937365235337</v>
      </c>
      <c r="BL25" s="8">
        <v>1396.5545495144231</v>
      </c>
      <c r="BM25" s="8">
        <v>1382.9492106922419</v>
      </c>
      <c r="BN25" s="8">
        <v>1369.476416097947</v>
      </c>
      <c r="BO25" s="8">
        <v>1356.1348744757618</v>
      </c>
    </row>
    <row r="26" ht="15.75" customHeight="1">
      <c r="A26" s="5" t="s">
        <v>86</v>
      </c>
      <c r="B26" s="8">
        <v>1738.6344544561027</v>
      </c>
      <c r="C26" s="8">
        <v>2074.678930626269</v>
      </c>
      <c r="D26" s="8">
        <v>1867.5133253311126</v>
      </c>
      <c r="E26" s="8">
        <v>1833.122329653488</v>
      </c>
      <c r="F26" s="8">
        <v>1741.0287317939462</v>
      </c>
      <c r="G26" s="8">
        <v>1803.8595774093628</v>
      </c>
      <c r="H26" s="8">
        <v>1919.716442010436</v>
      </c>
      <c r="I26" s="8">
        <v>1744.940688177436</v>
      </c>
      <c r="J26" s="8">
        <v>1961.1085487972275</v>
      </c>
      <c r="K26" s="8">
        <v>2096.255591504782</v>
      </c>
      <c r="L26" s="8">
        <v>2098.952674114596</v>
      </c>
      <c r="M26" s="8">
        <v>2101.6497567244105</v>
      </c>
      <c r="N26" s="8">
        <v>2104.3468393342246</v>
      </c>
      <c r="O26" s="8">
        <v>2107.0439219440386</v>
      </c>
      <c r="P26" s="8">
        <v>2109.7410045538527</v>
      </c>
      <c r="Q26" s="8">
        <v>2112.438087163667</v>
      </c>
      <c r="R26" s="8">
        <v>2115.135169773481</v>
      </c>
      <c r="S26" s="8">
        <v>2117.8322523832953</v>
      </c>
      <c r="T26" s="8">
        <v>2120.5293349931094</v>
      </c>
      <c r="U26" s="8">
        <v>2123.2264176029234</v>
      </c>
      <c r="V26" s="8">
        <v>2125.9235002127375</v>
      </c>
      <c r="W26" s="8">
        <v>2128.620582822552</v>
      </c>
      <c r="X26" s="8">
        <v>2065.9738982855583</v>
      </c>
      <c r="Y26" s="8">
        <v>2045.8470261245457</v>
      </c>
      <c r="Z26" s="8">
        <v>2025.9162314567295</v>
      </c>
      <c r="AA26" s="8">
        <v>2006.1796040805136</v>
      </c>
      <c r="AB26" s="8">
        <v>1986.6352524036279</v>
      </c>
      <c r="AC26" s="8">
        <v>1967.2813032618355</v>
      </c>
      <c r="AD26" s="8">
        <v>1948.115901739406</v>
      </c>
      <c r="AE26" s="8">
        <v>1929.1372109913364</v>
      </c>
      <c r="AF26" s="8">
        <v>1910.3434120673055</v>
      </c>
      <c r="AG26" s="8">
        <v>1891.7327037373414</v>
      </c>
      <c r="AH26" s="8">
        <v>1873.3033023191895</v>
      </c>
      <c r="AI26" s="8">
        <v>1855.0534415073616</v>
      </c>
      <c r="AJ26" s="8">
        <v>1836.9813722038487</v>
      </c>
      <c r="AK26" s="8">
        <v>1819.0853623504856</v>
      </c>
      <c r="AL26" s="8">
        <v>1801.3636967629482</v>
      </c>
      <c r="AM26" s="8">
        <v>1783.814676966365</v>
      </c>
      <c r="AN26" s="8">
        <v>1766.4366210325347</v>
      </c>
      <c r="AO26" s="8">
        <v>1749.227863418725</v>
      </c>
      <c r="AP26" s="8">
        <v>1732.1867548080472</v>
      </c>
      <c r="AQ26" s="8">
        <v>1715.311661951379</v>
      </c>
      <c r="AR26" s="8">
        <v>1698.600967510835</v>
      </c>
      <c r="AS26" s="8">
        <v>1682.0530699047551</v>
      </c>
      <c r="AT26" s="8">
        <v>1665.666383154208</v>
      </c>
      <c r="AU26" s="8">
        <v>1649.4393367309879</v>
      </c>
      <c r="AV26" s="8">
        <v>1633.3703754070912</v>
      </c>
      <c r="AW26" s="8">
        <v>1617.4579591056633</v>
      </c>
      <c r="AX26" s="8">
        <v>1601.700562753392</v>
      </c>
      <c r="AY26" s="8">
        <v>1586.0966761343445</v>
      </c>
      <c r="AZ26" s="8">
        <v>1570.6448037452235</v>
      </c>
      <c r="BA26" s="8">
        <v>1555.3434646520373</v>
      </c>
      <c r="BB26" s="8">
        <v>1540.1911923481634</v>
      </c>
      <c r="BC26" s="8">
        <v>1525.1865346137972</v>
      </c>
      <c r="BD26" s="8">
        <v>1510.3280533767672</v>
      </c>
      <c r="BE26" s="8">
        <v>1495.6143245747085</v>
      </c>
      <c r="BF26" s="8">
        <v>1481.043938018579</v>
      </c>
      <c r="BG26" s="8">
        <v>1466.6154972575025</v>
      </c>
      <c r="BH26" s="8">
        <v>1452.3276194449334</v>
      </c>
      <c r="BI26" s="8">
        <v>1438.178935206118</v>
      </c>
      <c r="BJ26" s="8">
        <v>1424.1680885068565</v>
      </c>
      <c r="BK26" s="8">
        <v>1410.2937365235337</v>
      </c>
      <c r="BL26" s="8">
        <v>1396.5545495144231</v>
      </c>
      <c r="BM26" s="8">
        <v>1382.9492106922419</v>
      </c>
      <c r="BN26" s="8">
        <v>1369.476416097947</v>
      </c>
      <c r="BO26" s="8">
        <v>1356.1348744757618</v>
      </c>
    </row>
    <row r="27" ht="15.75" customHeight="1">
      <c r="A27" s="5" t="s">
        <v>87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</row>
    <row r="28" ht="15.75" customHeight="1">
      <c r="A28" s="5" t="s">
        <v>88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</row>
    <row r="29" ht="15.75" customHeight="1">
      <c r="A29" s="5" t="s">
        <v>89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</row>
    <row r="30" ht="15.75" customHeight="1">
      <c r="A30" s="5" t="s">
        <v>90</v>
      </c>
      <c r="B30" s="8">
        <v>1738.6344544561027</v>
      </c>
      <c r="C30" s="8">
        <v>2074.678930626269</v>
      </c>
      <c r="D30" s="8">
        <v>1867.5133253311126</v>
      </c>
      <c r="E30" s="8">
        <v>1833.122329653488</v>
      </c>
      <c r="F30" s="8">
        <v>1741.0287317939462</v>
      </c>
      <c r="G30" s="8">
        <v>1803.8595774093628</v>
      </c>
      <c r="H30" s="8">
        <v>1919.716442010436</v>
      </c>
      <c r="I30" s="8">
        <v>1744.940688177436</v>
      </c>
      <c r="J30" s="8">
        <v>1961.1085487972275</v>
      </c>
      <c r="K30" s="8">
        <v>2103.019044818624</v>
      </c>
      <c r="L30" s="8">
        <v>2106.561559092668</v>
      </c>
      <c r="M30" s="8">
        <v>2110.1040733667123</v>
      </c>
      <c r="N30" s="8">
        <v>2113.646587640757</v>
      </c>
      <c r="O30" s="8">
        <v>2117.189101914801</v>
      </c>
      <c r="P30" s="8">
        <v>2120.7316161888452</v>
      </c>
      <c r="Q30" s="8">
        <v>2124.27413046289</v>
      </c>
      <c r="R30" s="8">
        <v>2127.8166447369344</v>
      </c>
      <c r="S30" s="8">
        <v>2131.3591590109786</v>
      </c>
      <c r="T30" s="8">
        <v>2134.901673285023</v>
      </c>
      <c r="U30" s="8">
        <v>2138.4441875590674</v>
      </c>
      <c r="V30" s="8">
        <v>2141.9867018331115</v>
      </c>
      <c r="W30" s="8">
        <v>2145.5292161071557</v>
      </c>
      <c r="X30" s="8">
        <v>2065.9738982855583</v>
      </c>
      <c r="Y30" s="8">
        <v>2045.8470261245457</v>
      </c>
      <c r="Z30" s="8">
        <v>2025.9162314567295</v>
      </c>
      <c r="AA30" s="8">
        <v>2006.1796040805136</v>
      </c>
      <c r="AB30" s="8">
        <v>1986.6352524036279</v>
      </c>
      <c r="AC30" s="8">
        <v>1967.2813032618355</v>
      </c>
      <c r="AD30" s="8">
        <v>1948.115901739406</v>
      </c>
      <c r="AE30" s="8">
        <v>1929.1372109913364</v>
      </c>
      <c r="AF30" s="8">
        <v>1910.3434120673055</v>
      </c>
      <c r="AG30" s="8">
        <v>1891.7327037373414</v>
      </c>
      <c r="AH30" s="8">
        <v>1873.3033023191895</v>
      </c>
      <c r="AI30" s="8">
        <v>1855.0534415073616</v>
      </c>
      <c r="AJ30" s="8">
        <v>1836.9813722038487</v>
      </c>
      <c r="AK30" s="8">
        <v>1819.0853623504856</v>
      </c>
      <c r="AL30" s="8">
        <v>1801.3636967629482</v>
      </c>
      <c r="AM30" s="8">
        <v>1783.814676966365</v>
      </c>
      <c r="AN30" s="8">
        <v>1766.4366210325347</v>
      </c>
      <c r="AO30" s="8">
        <v>1749.227863418725</v>
      </c>
      <c r="AP30" s="8">
        <v>1732.1867548080472</v>
      </c>
      <c r="AQ30" s="8">
        <v>1715.311661951379</v>
      </c>
      <c r="AR30" s="8">
        <v>1698.600967510835</v>
      </c>
      <c r="AS30" s="8">
        <v>1682.0530699047551</v>
      </c>
      <c r="AT30" s="8">
        <v>1665.666383154208</v>
      </c>
      <c r="AU30" s="8">
        <v>1649.4393367309879</v>
      </c>
      <c r="AV30" s="8">
        <v>1633.3703754070912</v>
      </c>
      <c r="AW30" s="8">
        <v>1617.4579591056633</v>
      </c>
      <c r="AX30" s="8">
        <v>1601.700562753392</v>
      </c>
      <c r="AY30" s="8">
        <v>1586.0966761343445</v>
      </c>
      <c r="AZ30" s="8">
        <v>1570.6448037452235</v>
      </c>
      <c r="BA30" s="8">
        <v>1555.3434646520373</v>
      </c>
      <c r="BB30" s="8">
        <v>1540.1911923481634</v>
      </c>
      <c r="BC30" s="8">
        <v>1525.1865346137972</v>
      </c>
      <c r="BD30" s="8">
        <v>1510.3280533767672</v>
      </c>
      <c r="BE30" s="8">
        <v>1495.6143245747085</v>
      </c>
      <c r="BF30" s="8">
        <v>1481.043938018579</v>
      </c>
      <c r="BG30" s="8">
        <v>1466.6154972575025</v>
      </c>
      <c r="BH30" s="8">
        <v>1452.3276194449334</v>
      </c>
      <c r="BI30" s="8">
        <v>1438.178935206118</v>
      </c>
      <c r="BJ30" s="8">
        <v>1424.1680885068565</v>
      </c>
      <c r="BK30" s="8">
        <v>1410.2937365235337</v>
      </c>
      <c r="BL30" s="8">
        <v>1396.5545495144231</v>
      </c>
      <c r="BM30" s="8">
        <v>1382.9492106922419</v>
      </c>
      <c r="BN30" s="8">
        <v>1369.476416097947</v>
      </c>
      <c r="BO30" s="8">
        <v>1356.1348744757618</v>
      </c>
    </row>
    <row r="31" ht="15.75" customHeight="1">
      <c r="A31" s="5" t="s">
        <v>92</v>
      </c>
      <c r="B31" s="8">
        <v>8693.172272280523</v>
      </c>
      <c r="C31" s="8">
        <v>10373.394653131356</v>
      </c>
      <c r="D31" s="8">
        <v>9337.566626655573</v>
      </c>
      <c r="E31" s="8">
        <v>9165.61164826745</v>
      </c>
      <c r="F31" s="8">
        <v>8705.14365896974</v>
      </c>
      <c r="G31" s="8">
        <v>9019.297887046823</v>
      </c>
      <c r="H31" s="8">
        <v>9598.58221005219</v>
      </c>
      <c r="I31" s="8">
        <v>8724.70344088719</v>
      </c>
      <c r="J31" s="8">
        <v>9805.542743986149</v>
      </c>
      <c r="K31" s="8">
        <v>10515.095224093131</v>
      </c>
      <c r="L31" s="8">
        <v>10532.807795463352</v>
      </c>
      <c r="M31" s="8">
        <v>10550.520366833573</v>
      </c>
      <c r="N31" s="8">
        <v>10568.232938203795</v>
      </c>
      <c r="O31" s="8">
        <v>10585.945509574016</v>
      </c>
      <c r="P31" s="8">
        <v>10603.658080944238</v>
      </c>
      <c r="Q31" s="8">
        <v>10621.37065231446</v>
      </c>
      <c r="R31" s="8">
        <v>10639.083223684684</v>
      </c>
      <c r="S31" s="8">
        <v>10656.795795054904</v>
      </c>
      <c r="T31" s="8">
        <v>10674.508366425127</v>
      </c>
      <c r="U31" s="8">
        <v>10692.220937795348</v>
      </c>
      <c r="V31" s="8">
        <v>10709.933509165568</v>
      </c>
      <c r="W31" s="8">
        <v>10727.646080535791</v>
      </c>
      <c r="X31" s="8">
        <v>10329.869491427802</v>
      </c>
      <c r="Y31" s="8">
        <v>10229.23513062274</v>
      </c>
      <c r="Z31" s="8">
        <v>10129.58115728366</v>
      </c>
      <c r="AA31" s="8">
        <v>10030.89802040258</v>
      </c>
      <c r="AB31" s="8">
        <v>9933.17626201815</v>
      </c>
      <c r="AC31" s="8">
        <v>9836.406516309187</v>
      </c>
      <c r="AD31" s="8">
        <v>9740.57950869704</v>
      </c>
      <c r="AE31" s="8">
        <v>9645.686054956692</v>
      </c>
      <c r="AF31" s="8">
        <v>9551.717060336538</v>
      </c>
      <c r="AG31" s="8">
        <v>9458.663518686717</v>
      </c>
      <c r="AH31" s="8">
        <v>9366.516511595957</v>
      </c>
      <c r="AI31" s="8">
        <v>9275.267207536817</v>
      </c>
      <c r="AJ31" s="8">
        <v>9184.906861019253</v>
      </c>
      <c r="AK31" s="8">
        <v>9095.426811752439</v>
      </c>
      <c r="AL31" s="8">
        <v>9006.81848381475</v>
      </c>
      <c r="AM31" s="8">
        <v>8919.073384831834</v>
      </c>
      <c r="AN31" s="8">
        <v>8832.183105162683</v>
      </c>
      <c r="AO31" s="8">
        <v>8746.139317093634</v>
      </c>
      <c r="AP31" s="8">
        <v>8660.933774040246</v>
      </c>
      <c r="AQ31" s="8">
        <v>8576.558309756903</v>
      </c>
      <c r="AR31" s="8">
        <v>8493.004837554185</v>
      </c>
      <c r="AS31" s="8">
        <v>8410.265349523785</v>
      </c>
      <c r="AT31" s="8">
        <v>8328.331915771048</v>
      </c>
      <c r="AU31" s="8">
        <v>8247.196683654947</v>
      </c>
      <c r="AV31" s="8">
        <v>8166.851877035464</v>
      </c>
      <c r="AW31" s="8">
        <v>8087.289795528325</v>
      </c>
      <c r="AX31" s="8">
        <v>8008.502813766969</v>
      </c>
      <c r="AY31" s="8">
        <v>7930.483380671731</v>
      </c>
      <c r="AZ31" s="8">
        <v>7853.224018726126</v>
      </c>
      <c r="BA31" s="8">
        <v>7776.7173232601945</v>
      </c>
      <c r="BB31" s="8">
        <v>7700.955961740825</v>
      </c>
      <c r="BC31" s="8">
        <v>7625.932673068994</v>
      </c>
      <c r="BD31" s="8">
        <v>7551.640266883844</v>
      </c>
      <c r="BE31" s="8">
        <v>7478.071622873551</v>
      </c>
      <c r="BF31" s="8">
        <v>7405.219690092902</v>
      </c>
      <c r="BG31" s="8">
        <v>7333.0774862875205</v>
      </c>
      <c r="BH31" s="8">
        <v>7261.638097224674</v>
      </c>
      <c r="BI31" s="8">
        <v>7190.894676030598</v>
      </c>
      <c r="BJ31" s="8">
        <v>7120.840442534291</v>
      </c>
      <c r="BK31" s="8">
        <v>7051.468682617676</v>
      </c>
      <c r="BL31" s="8">
        <v>6982.772747572123</v>
      </c>
      <c r="BM31" s="8">
        <v>6914.746053461217</v>
      </c>
      <c r="BN31" s="8">
        <v>6847.382080489742</v>
      </c>
      <c r="BO31" s="8">
        <v>6780.674372378816</v>
      </c>
    </row>
    <row r="32" ht="15.75" customHeight="1">
      <c r="A32" s="5" t="s">
        <v>93</v>
      </c>
      <c r="B32" s="8">
        <v>1738.6344544561027</v>
      </c>
      <c r="C32" s="8">
        <v>2074.678930626269</v>
      </c>
      <c r="D32" s="8">
        <v>1867.5133253311126</v>
      </c>
      <c r="E32" s="8">
        <v>1833.122329653488</v>
      </c>
      <c r="F32" s="8">
        <v>1741.0287317939462</v>
      </c>
      <c r="G32" s="8">
        <v>1803.8595774093628</v>
      </c>
      <c r="H32" s="8">
        <v>1919.716442010436</v>
      </c>
      <c r="I32" s="8">
        <v>1744.940688177436</v>
      </c>
      <c r="J32" s="8">
        <v>1961.1085487972275</v>
      </c>
      <c r="K32" s="8">
        <v>2096.255591504782</v>
      </c>
      <c r="L32" s="8">
        <v>2098.952674114596</v>
      </c>
      <c r="M32" s="8">
        <v>2101.6497567244105</v>
      </c>
      <c r="N32" s="8">
        <v>2104.3468393342246</v>
      </c>
      <c r="O32" s="8">
        <v>2107.0439219440386</v>
      </c>
      <c r="P32" s="8">
        <v>2109.7410045538527</v>
      </c>
      <c r="Q32" s="8">
        <v>2112.438087163667</v>
      </c>
      <c r="R32" s="8">
        <v>2115.135169773481</v>
      </c>
      <c r="S32" s="8">
        <v>2117.8322523832953</v>
      </c>
      <c r="T32" s="8">
        <v>2120.5293349931094</v>
      </c>
      <c r="U32" s="8">
        <v>2123.2264176029234</v>
      </c>
      <c r="V32" s="8">
        <v>2125.9235002127375</v>
      </c>
      <c r="W32" s="8">
        <v>2128.620582822552</v>
      </c>
      <c r="X32" s="8">
        <v>2065.9738982855583</v>
      </c>
      <c r="Y32" s="8">
        <v>2045.8470261245457</v>
      </c>
      <c r="Z32" s="8">
        <v>2025.9162314567295</v>
      </c>
      <c r="AA32" s="8">
        <v>2006.1796040805136</v>
      </c>
      <c r="AB32" s="8">
        <v>1986.6352524036279</v>
      </c>
      <c r="AC32" s="8">
        <v>1967.2813032618355</v>
      </c>
      <c r="AD32" s="8">
        <v>1948.115901739406</v>
      </c>
      <c r="AE32" s="8">
        <v>1929.1372109913364</v>
      </c>
      <c r="AF32" s="8">
        <v>1910.3434120673055</v>
      </c>
      <c r="AG32" s="8">
        <v>1891.7327037373414</v>
      </c>
      <c r="AH32" s="8">
        <v>1873.3033023191895</v>
      </c>
      <c r="AI32" s="8">
        <v>1855.0534415073616</v>
      </c>
      <c r="AJ32" s="8">
        <v>1836.9813722038487</v>
      </c>
      <c r="AK32" s="8">
        <v>1819.0853623504856</v>
      </c>
      <c r="AL32" s="8">
        <v>1801.3636967629482</v>
      </c>
      <c r="AM32" s="8">
        <v>1783.814676966365</v>
      </c>
      <c r="AN32" s="8">
        <v>1766.4366210325347</v>
      </c>
      <c r="AO32" s="8">
        <v>1749.227863418725</v>
      </c>
      <c r="AP32" s="8">
        <v>1732.1867548080472</v>
      </c>
      <c r="AQ32" s="8">
        <v>1715.311661951379</v>
      </c>
      <c r="AR32" s="8">
        <v>1698.600967510835</v>
      </c>
      <c r="AS32" s="8">
        <v>1682.0530699047551</v>
      </c>
      <c r="AT32" s="8">
        <v>1665.666383154208</v>
      </c>
      <c r="AU32" s="8">
        <v>1649.4393367309879</v>
      </c>
      <c r="AV32" s="8">
        <v>1633.3703754070912</v>
      </c>
      <c r="AW32" s="8">
        <v>1617.4579591056633</v>
      </c>
      <c r="AX32" s="8">
        <v>1601.700562753392</v>
      </c>
      <c r="AY32" s="8">
        <v>1586.0966761343445</v>
      </c>
      <c r="AZ32" s="8">
        <v>1570.6448037452235</v>
      </c>
      <c r="BA32" s="8">
        <v>1555.3434646520373</v>
      </c>
      <c r="BB32" s="8">
        <v>1540.1911923481634</v>
      </c>
      <c r="BC32" s="8">
        <v>1525.1865346137972</v>
      </c>
      <c r="BD32" s="8">
        <v>1510.3280533767672</v>
      </c>
      <c r="BE32" s="8">
        <v>1495.6143245747085</v>
      </c>
      <c r="BF32" s="8">
        <v>1481.043938018579</v>
      </c>
      <c r="BG32" s="8">
        <v>1466.6154972575025</v>
      </c>
      <c r="BH32" s="8">
        <v>1452.3276194449334</v>
      </c>
      <c r="BI32" s="8">
        <v>1438.178935206118</v>
      </c>
      <c r="BJ32" s="8">
        <v>1424.1680885068565</v>
      </c>
      <c r="BK32" s="8">
        <v>1410.2937365235337</v>
      </c>
      <c r="BL32" s="8">
        <v>1396.5545495144231</v>
      </c>
      <c r="BM32" s="8">
        <v>1382.9492106922419</v>
      </c>
      <c r="BN32" s="8">
        <v>1369.476416097947</v>
      </c>
      <c r="BO32" s="8">
        <v>1356.1348744757618</v>
      </c>
    </row>
    <row r="33" ht="15.75" customHeight="1">
      <c r="A33" s="5" t="s">
        <v>94</v>
      </c>
      <c r="B33" s="8">
        <v>1738.6344544561027</v>
      </c>
      <c r="C33" s="8">
        <v>2074.678930626269</v>
      </c>
      <c r="D33" s="8">
        <v>1867.5133253311126</v>
      </c>
      <c r="E33" s="8">
        <v>1833.122329653488</v>
      </c>
      <c r="F33" s="8">
        <v>1741.0287317939462</v>
      </c>
      <c r="G33" s="8">
        <v>1803.8595774093628</v>
      </c>
      <c r="H33" s="8">
        <v>1919.716442010436</v>
      </c>
      <c r="I33" s="8">
        <v>1744.940688177436</v>
      </c>
      <c r="J33" s="8">
        <v>1961.1085487972275</v>
      </c>
      <c r="K33" s="8">
        <v>2121.981610244548</v>
      </c>
      <c r="L33" s="8">
        <v>2127.8944451968327</v>
      </c>
      <c r="M33" s="8">
        <v>2133.8072801491176</v>
      </c>
      <c r="N33" s="8">
        <v>2139.7201151014024</v>
      </c>
      <c r="O33" s="8">
        <v>2145.6329500536876</v>
      </c>
      <c r="P33" s="8">
        <v>2151.5457850059724</v>
      </c>
      <c r="Q33" s="8">
        <v>2157.458619958257</v>
      </c>
      <c r="R33" s="8">
        <v>2163.3714549105416</v>
      </c>
      <c r="S33" s="8">
        <v>2169.2842898628264</v>
      </c>
      <c r="T33" s="8">
        <v>2175.1971248151117</v>
      </c>
      <c r="U33" s="8">
        <v>2181.1099597673965</v>
      </c>
      <c r="V33" s="8">
        <v>2187.0227947196813</v>
      </c>
      <c r="W33" s="8">
        <v>2192.935629671966</v>
      </c>
      <c r="X33" s="8">
        <v>2065.9738982855583</v>
      </c>
      <c r="Y33" s="8">
        <v>2045.8470261245457</v>
      </c>
      <c r="Z33" s="8">
        <v>2025.9162314567295</v>
      </c>
      <c r="AA33" s="8">
        <v>2006.1796040805136</v>
      </c>
      <c r="AB33" s="8">
        <v>1986.6352524036279</v>
      </c>
      <c r="AC33" s="8">
        <v>1967.2813032618355</v>
      </c>
      <c r="AD33" s="8">
        <v>1948.115901739406</v>
      </c>
      <c r="AE33" s="8">
        <v>1929.1372109913364</v>
      </c>
      <c r="AF33" s="8">
        <v>1910.3434120673055</v>
      </c>
      <c r="AG33" s="8">
        <v>1891.7327037373414</v>
      </c>
      <c r="AH33" s="8">
        <v>1873.3033023191895</v>
      </c>
      <c r="AI33" s="8">
        <v>1855.0534415073616</v>
      </c>
      <c r="AJ33" s="8">
        <v>1836.9813722038487</v>
      </c>
      <c r="AK33" s="8">
        <v>1819.0853623504856</v>
      </c>
      <c r="AL33" s="8">
        <v>1801.3636967629482</v>
      </c>
      <c r="AM33" s="8">
        <v>1783.814676966365</v>
      </c>
      <c r="AN33" s="8">
        <v>1766.4366210325347</v>
      </c>
      <c r="AO33" s="8">
        <v>1749.227863418725</v>
      </c>
      <c r="AP33" s="8">
        <v>1732.1867548080472</v>
      </c>
      <c r="AQ33" s="8">
        <v>1715.311661951379</v>
      </c>
      <c r="AR33" s="8">
        <v>1698.600967510835</v>
      </c>
      <c r="AS33" s="8">
        <v>1682.0530699047551</v>
      </c>
      <c r="AT33" s="8">
        <v>1665.666383154208</v>
      </c>
      <c r="AU33" s="8">
        <v>1649.4393367309879</v>
      </c>
      <c r="AV33" s="8">
        <v>1633.3703754070912</v>
      </c>
      <c r="AW33" s="8">
        <v>1617.4579591056633</v>
      </c>
      <c r="AX33" s="8">
        <v>1601.700562753392</v>
      </c>
      <c r="AY33" s="8">
        <v>1586.0966761343445</v>
      </c>
      <c r="AZ33" s="8">
        <v>1570.6448037452235</v>
      </c>
      <c r="BA33" s="8">
        <v>1555.3434646520373</v>
      </c>
      <c r="BB33" s="8">
        <v>1540.1911923481634</v>
      </c>
      <c r="BC33" s="8">
        <v>1525.1865346137972</v>
      </c>
      <c r="BD33" s="8">
        <v>1510.3280533767672</v>
      </c>
      <c r="BE33" s="8">
        <v>1495.6143245747085</v>
      </c>
      <c r="BF33" s="8">
        <v>1481.043938018579</v>
      </c>
      <c r="BG33" s="8">
        <v>1466.6154972575025</v>
      </c>
      <c r="BH33" s="8">
        <v>1452.3276194449334</v>
      </c>
      <c r="BI33" s="8">
        <v>1438.178935206118</v>
      </c>
      <c r="BJ33" s="8">
        <v>1424.1680885068565</v>
      </c>
      <c r="BK33" s="8">
        <v>1410.2937365235337</v>
      </c>
      <c r="BL33" s="8">
        <v>1396.5545495144231</v>
      </c>
      <c r="BM33" s="8">
        <v>1382.9492106922419</v>
      </c>
      <c r="BN33" s="8">
        <v>1369.476416097947</v>
      </c>
      <c r="BO33" s="8">
        <v>1356.1348744757618</v>
      </c>
    </row>
    <row r="34" ht="15.75" customHeight="1">
      <c r="A34" s="5" t="s">
        <v>95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</row>
    <row r="35" ht="15.75" customHeight="1">
      <c r="A35" s="5" t="s">
        <v>96</v>
      </c>
      <c r="B35" s="8">
        <v>8693.172272280523</v>
      </c>
      <c r="C35" s="8">
        <v>10373.394653131356</v>
      </c>
      <c r="D35" s="8">
        <v>9337.566626655573</v>
      </c>
      <c r="E35" s="8">
        <v>9165.61164826745</v>
      </c>
      <c r="F35" s="8">
        <v>8705.14365896974</v>
      </c>
      <c r="G35" s="8">
        <v>9019.297887046823</v>
      </c>
      <c r="H35" s="8">
        <v>9598.58221005219</v>
      </c>
      <c r="I35" s="8">
        <v>8724.70344088719</v>
      </c>
      <c r="J35" s="8">
        <v>9805.542743986149</v>
      </c>
      <c r="K35" s="8">
        <v>9771.737763249737</v>
      </c>
      <c r="L35" s="8">
        <v>9696.530652014535</v>
      </c>
      <c r="M35" s="8">
        <v>9621.323540779333</v>
      </c>
      <c r="N35" s="8">
        <v>9546.11642954413</v>
      </c>
      <c r="O35" s="8">
        <v>9470.909318308928</v>
      </c>
      <c r="P35" s="8">
        <v>9395.702207073726</v>
      </c>
      <c r="Q35" s="8">
        <v>9320.495095838523</v>
      </c>
      <c r="R35" s="8">
        <v>9245.287984603321</v>
      </c>
      <c r="S35" s="8">
        <v>9170.080873368119</v>
      </c>
      <c r="T35" s="8">
        <v>9094.873762132916</v>
      </c>
      <c r="U35" s="8">
        <v>9019.666650897714</v>
      </c>
      <c r="V35" s="8">
        <v>8944.459539662512</v>
      </c>
      <c r="W35" s="8">
        <v>8869.25242842731</v>
      </c>
      <c r="X35" s="8">
        <v>10329.869491427802</v>
      </c>
      <c r="Y35" s="8">
        <v>10229.23513062274</v>
      </c>
      <c r="Z35" s="8">
        <v>10129.58115728366</v>
      </c>
      <c r="AA35" s="8">
        <v>10030.89802040258</v>
      </c>
      <c r="AB35" s="8">
        <v>9933.17626201815</v>
      </c>
      <c r="AC35" s="8">
        <v>9836.406516309187</v>
      </c>
      <c r="AD35" s="8">
        <v>9740.57950869704</v>
      </c>
      <c r="AE35" s="8">
        <v>9645.686054956692</v>
      </c>
      <c r="AF35" s="8">
        <v>9551.717060336538</v>
      </c>
      <c r="AG35" s="8">
        <v>9458.663518686717</v>
      </c>
      <c r="AH35" s="8">
        <v>9366.516511595957</v>
      </c>
      <c r="AI35" s="8">
        <v>9275.267207536817</v>
      </c>
      <c r="AJ35" s="8">
        <v>9184.906861019253</v>
      </c>
      <c r="AK35" s="8">
        <v>9095.426811752439</v>
      </c>
      <c r="AL35" s="8">
        <v>9006.81848381475</v>
      </c>
      <c r="AM35" s="8">
        <v>8919.073384831834</v>
      </c>
      <c r="AN35" s="8">
        <v>8832.183105162683</v>
      </c>
      <c r="AO35" s="8">
        <v>8746.139317093634</v>
      </c>
      <c r="AP35" s="8">
        <v>8660.933774040246</v>
      </c>
      <c r="AQ35" s="8">
        <v>8576.558309756903</v>
      </c>
      <c r="AR35" s="8">
        <v>8493.004837554185</v>
      </c>
      <c r="AS35" s="8">
        <v>8410.265349523785</v>
      </c>
      <c r="AT35" s="8">
        <v>8328.331915771048</v>
      </c>
      <c r="AU35" s="8">
        <v>8247.196683654947</v>
      </c>
      <c r="AV35" s="8">
        <v>8166.851877035464</v>
      </c>
      <c r="AW35" s="8">
        <v>8087.289795528325</v>
      </c>
      <c r="AX35" s="8">
        <v>8008.502813766969</v>
      </c>
      <c r="AY35" s="8">
        <v>7930.483380671731</v>
      </c>
      <c r="AZ35" s="8">
        <v>7853.224018726126</v>
      </c>
      <c r="BA35" s="8">
        <v>7776.7173232601945</v>
      </c>
      <c r="BB35" s="8">
        <v>7700.955961740825</v>
      </c>
      <c r="BC35" s="8">
        <v>7625.932673068994</v>
      </c>
      <c r="BD35" s="8">
        <v>7551.640266883844</v>
      </c>
      <c r="BE35" s="8">
        <v>7478.071622873551</v>
      </c>
      <c r="BF35" s="8">
        <v>7405.219690092902</v>
      </c>
      <c r="BG35" s="8">
        <v>7333.0774862875205</v>
      </c>
      <c r="BH35" s="8">
        <v>7261.638097224674</v>
      </c>
      <c r="BI35" s="8">
        <v>7190.894676030598</v>
      </c>
      <c r="BJ35" s="8">
        <v>7120.840442534291</v>
      </c>
      <c r="BK35" s="8">
        <v>7051.468682617676</v>
      </c>
      <c r="BL35" s="8">
        <v>6982.772747572123</v>
      </c>
      <c r="BM35" s="8">
        <v>6914.746053461217</v>
      </c>
      <c r="BN35" s="8">
        <v>6847.382080489742</v>
      </c>
      <c r="BO35" s="8">
        <v>6780.674372378816</v>
      </c>
    </row>
    <row r="36" ht="15.75" customHeight="1">
      <c r="A36" s="5" t="s">
        <v>97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</row>
    <row r="37" ht="15.75" customHeight="1">
      <c r="A37" s="5" t="s">
        <v>98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</row>
    <row r="38" ht="15.75" customHeight="1">
      <c r="A38" s="5" t="s">
        <v>99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</row>
    <row r="39" ht="15.75" customHeight="1">
      <c r="A39" s="5" t="s">
        <v>100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</row>
    <row r="40" ht="15.75" customHeight="1">
      <c r="A40" s="5" t="s">
        <v>101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</row>
    <row r="41" ht="15.75" customHeight="1">
      <c r="A41" s="5" t="s">
        <v>103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</row>
    <row r="42" ht="15.75" customHeight="1">
      <c r="A42" s="5" t="s">
        <v>104</v>
      </c>
      <c r="B42" s="8">
        <v>2607.9516816841565</v>
      </c>
      <c r="C42" s="8">
        <v>3112.018395939406</v>
      </c>
      <c r="D42" s="8">
        <v>2801.2699879966717</v>
      </c>
      <c r="E42" s="8">
        <v>2749.683494480235</v>
      </c>
      <c r="F42" s="8">
        <v>2611.543097690922</v>
      </c>
      <c r="G42" s="8">
        <v>2705.789366114047</v>
      </c>
      <c r="H42" s="8">
        <v>2879.574663015657</v>
      </c>
      <c r="I42" s="8">
        <v>2617.4110322661563</v>
      </c>
      <c r="J42" s="8">
        <v>2941.6628231958443</v>
      </c>
      <c r="K42" s="8">
        <v>2931.5213289749204</v>
      </c>
      <c r="L42" s="8">
        <v>2908.95919560436</v>
      </c>
      <c r="M42" s="8">
        <v>2886.3970622337993</v>
      </c>
      <c r="N42" s="8">
        <v>2863.8349288632385</v>
      </c>
      <c r="O42" s="8">
        <v>2841.272795492678</v>
      </c>
      <c r="P42" s="8">
        <v>2818.7106621221174</v>
      </c>
      <c r="Q42" s="8">
        <v>2796.1485287515566</v>
      </c>
      <c r="R42" s="8">
        <v>2773.586395380996</v>
      </c>
      <c r="S42" s="8">
        <v>2751.024262010435</v>
      </c>
      <c r="T42" s="8">
        <v>2728.4621286398747</v>
      </c>
      <c r="U42" s="8">
        <v>2705.8999952693134</v>
      </c>
      <c r="V42" s="8">
        <v>2683.337861898753</v>
      </c>
      <c r="W42" s="8">
        <v>2660.7757285281923</v>
      </c>
      <c r="X42" s="8">
        <v>3098.9608474283405</v>
      </c>
      <c r="Y42" s="8">
        <v>3068.770539186821</v>
      </c>
      <c r="Z42" s="8">
        <v>3038.874347185097</v>
      </c>
      <c r="AA42" s="8">
        <v>3009.269406120773</v>
      </c>
      <c r="AB42" s="8">
        <v>2979.9528786054448</v>
      </c>
      <c r="AC42" s="8">
        <v>2950.9219548927563</v>
      </c>
      <c r="AD42" s="8">
        <v>2922.1738526091117</v>
      </c>
      <c r="AE42" s="8">
        <v>2893.7058164870073</v>
      </c>
      <c r="AF42" s="8">
        <v>2865.515118100961</v>
      </c>
      <c r="AG42" s="8">
        <v>2837.5990556060146</v>
      </c>
      <c r="AH42" s="8">
        <v>2809.9549534787866</v>
      </c>
      <c r="AI42" s="8">
        <v>2782.580162261045</v>
      </c>
      <c r="AJ42" s="8">
        <v>2755.4720583057756</v>
      </c>
      <c r="AK42" s="8">
        <v>2728.6280435257313</v>
      </c>
      <c r="AL42" s="8">
        <v>2702.045545144425</v>
      </c>
      <c r="AM42" s="8">
        <v>2675.7220154495503</v>
      </c>
      <c r="AN42" s="8">
        <v>2649.6549315488046</v>
      </c>
      <c r="AO42" s="8">
        <v>2623.84179512809</v>
      </c>
      <c r="AP42" s="8">
        <v>2598.2801322120736</v>
      </c>
      <c r="AQ42" s="8">
        <v>2572.967492927071</v>
      </c>
      <c r="AR42" s="8">
        <v>2547.901451266255</v>
      </c>
      <c r="AS42" s="8">
        <v>2523.079604857135</v>
      </c>
      <c r="AT42" s="8">
        <v>2498.4995747313146</v>
      </c>
      <c r="AU42" s="8">
        <v>2474.159005096484</v>
      </c>
      <c r="AV42" s="8">
        <v>2450.055563110639</v>
      </c>
      <c r="AW42" s="8">
        <v>2426.186938658497</v>
      </c>
      <c r="AX42" s="8">
        <v>2402.5508441300904</v>
      </c>
      <c r="AY42" s="8">
        <v>2379.145014201519</v>
      </c>
      <c r="AZ42" s="8">
        <v>2355.9672056178374</v>
      </c>
      <c r="BA42" s="8">
        <v>2333.015196978058</v>
      </c>
      <c r="BB42" s="8">
        <v>2310.286788522247</v>
      </c>
      <c r="BC42" s="8">
        <v>2287.779801920698</v>
      </c>
      <c r="BD42" s="8">
        <v>2265.492080065153</v>
      </c>
      <c r="BE42" s="8">
        <v>2243.421486862065</v>
      </c>
      <c r="BF42" s="8">
        <v>2221.5659070278703</v>
      </c>
      <c r="BG42" s="8">
        <v>2199.923245886256</v>
      </c>
      <c r="BH42" s="8">
        <v>2178.491429167402</v>
      </c>
      <c r="BI42" s="8">
        <v>2157.268402809179</v>
      </c>
      <c r="BJ42" s="8">
        <v>2136.252132760287</v>
      </c>
      <c r="BK42" s="8">
        <v>2115.4406047853026</v>
      </c>
      <c r="BL42" s="8">
        <v>2094.831824271637</v>
      </c>
      <c r="BM42" s="8">
        <v>2074.4238160383647</v>
      </c>
      <c r="BN42" s="8">
        <v>2054.2146241469227</v>
      </c>
      <c r="BO42" s="8">
        <v>2034.2023117136446</v>
      </c>
    </row>
    <row r="43" ht="15.75" customHeight="1">
      <c r="A43" s="5" t="s">
        <v>105</v>
      </c>
      <c r="B43" s="8">
        <v>4346.586136140261</v>
      </c>
      <c r="C43" s="8">
        <v>5186.697326565678</v>
      </c>
      <c r="D43" s="8">
        <v>4668.783313327786</v>
      </c>
      <c r="E43" s="8">
        <v>4582.805824133725</v>
      </c>
      <c r="F43" s="8">
        <v>4352.57182948487</v>
      </c>
      <c r="G43" s="8">
        <v>4509.648943523412</v>
      </c>
      <c r="H43" s="8">
        <v>4799.291105026095</v>
      </c>
      <c r="I43" s="8">
        <v>4362.351720443595</v>
      </c>
      <c r="J43" s="8">
        <v>4902.771371993074</v>
      </c>
      <c r="K43" s="8">
        <v>5301.842007215437</v>
      </c>
      <c r="L43" s="8">
        <v>5316.235092296657</v>
      </c>
      <c r="M43" s="8">
        <v>5330.628177377876</v>
      </c>
      <c r="N43" s="8">
        <v>5345.021262459096</v>
      </c>
      <c r="O43" s="8">
        <v>5359.414347540315</v>
      </c>
      <c r="P43" s="8">
        <v>5373.8074326215365</v>
      </c>
      <c r="Q43" s="8">
        <v>5388.200517702756</v>
      </c>
      <c r="R43" s="8">
        <v>5402.593602783975</v>
      </c>
      <c r="S43" s="8">
        <v>5416.986687865196</v>
      </c>
      <c r="T43" s="8">
        <v>5431.379772946415</v>
      </c>
      <c r="U43" s="8">
        <v>5445.772858027634</v>
      </c>
      <c r="V43" s="8">
        <v>5460.165943108854</v>
      </c>
      <c r="W43" s="8">
        <v>5474.559028190075</v>
      </c>
      <c r="X43" s="8">
        <v>5164.934745713901</v>
      </c>
      <c r="Y43" s="8">
        <v>5114.61756531137</v>
      </c>
      <c r="Z43" s="8">
        <v>5064.79057864183</v>
      </c>
      <c r="AA43" s="8">
        <v>5015.44901020129</v>
      </c>
      <c r="AB43" s="8">
        <v>4966.588131009075</v>
      </c>
      <c r="AC43" s="8">
        <v>4918.203258154594</v>
      </c>
      <c r="AD43" s="8">
        <v>4870.28975434852</v>
      </c>
      <c r="AE43" s="8">
        <v>4822.843027478346</v>
      </c>
      <c r="AF43" s="8">
        <v>4775.858530168269</v>
      </c>
      <c r="AG43" s="8">
        <v>4729.3317593433585</v>
      </c>
      <c r="AH43" s="8">
        <v>4683.258255797979</v>
      </c>
      <c r="AI43" s="8">
        <v>4637.633603768409</v>
      </c>
      <c r="AJ43" s="8">
        <v>4592.453430509627</v>
      </c>
      <c r="AK43" s="8">
        <v>4547.713405876219</v>
      </c>
      <c r="AL43" s="8">
        <v>4503.409241907375</v>
      </c>
      <c r="AM43" s="8">
        <v>4459.536692415917</v>
      </c>
      <c r="AN43" s="8">
        <v>4416.091552581342</v>
      </c>
      <c r="AO43" s="8">
        <v>4373.069658546817</v>
      </c>
      <c r="AP43" s="8">
        <v>4330.466887020123</v>
      </c>
      <c r="AQ43" s="8">
        <v>4288.279154878452</v>
      </c>
      <c r="AR43" s="8">
        <v>4246.502418777092</v>
      </c>
      <c r="AS43" s="8">
        <v>4205.132674761892</v>
      </c>
      <c r="AT43" s="8">
        <v>4164.165957885524</v>
      </c>
      <c r="AU43" s="8">
        <v>4123.598341827474</v>
      </c>
      <c r="AV43" s="8">
        <v>4083.425938517732</v>
      </c>
      <c r="AW43" s="8">
        <v>4043.6448977641626</v>
      </c>
      <c r="AX43" s="8">
        <v>4004.2514068834844</v>
      </c>
      <c r="AY43" s="8">
        <v>3965.2416903358653</v>
      </c>
      <c r="AZ43" s="8">
        <v>3926.612009363063</v>
      </c>
      <c r="BA43" s="8">
        <v>3888.3586616300972</v>
      </c>
      <c r="BB43" s="8">
        <v>3850.4779808704125</v>
      </c>
      <c r="BC43" s="8">
        <v>3812.966336534497</v>
      </c>
      <c r="BD43" s="8">
        <v>3775.820133441922</v>
      </c>
      <c r="BE43" s="8">
        <v>3739.0358114367755</v>
      </c>
      <c r="BF43" s="8">
        <v>3702.609845046451</v>
      </c>
      <c r="BG43" s="8">
        <v>3666.5387431437603</v>
      </c>
      <c r="BH43" s="8">
        <v>3630.819048612337</v>
      </c>
      <c r="BI43" s="8">
        <v>3595.447338015299</v>
      </c>
      <c r="BJ43" s="8">
        <v>3560.4202212671453</v>
      </c>
      <c r="BK43" s="8">
        <v>3525.734341308838</v>
      </c>
      <c r="BL43" s="8">
        <v>3491.3863737860615</v>
      </c>
      <c r="BM43" s="8">
        <v>3457.3730267306087</v>
      </c>
      <c r="BN43" s="8">
        <v>3423.691040244871</v>
      </c>
      <c r="BO43" s="8">
        <v>3390.337186189408</v>
      </c>
    </row>
    <row r="44" ht="15.75" customHeight="1">
      <c r="A44" s="5" t="s">
        <v>106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</row>
    <row r="45" ht="15.75" customHeight="1">
      <c r="A45" s="5" t="s">
        <v>107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</row>
    <row r="46" ht="15.75" customHeight="1">
      <c r="A46" s="5" t="s">
        <v>108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</row>
    <row r="47" ht="15.75" customHeight="1">
      <c r="A47" s="5" t="s">
        <v>109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</row>
    <row r="48" ht="15.75" customHeight="1">
      <c r="A48" s="5" t="s">
        <v>110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</row>
    <row r="49" ht="15.75" customHeight="1">
      <c r="A49" s="5" t="s">
        <v>111</v>
      </c>
      <c r="B49" s="8">
        <v>4346.586136140261</v>
      </c>
      <c r="C49" s="8">
        <v>5186.697326565678</v>
      </c>
      <c r="D49" s="8">
        <v>4668.783313327786</v>
      </c>
      <c r="E49" s="8">
        <v>4582.805824133725</v>
      </c>
      <c r="F49" s="8">
        <v>4352.57182948487</v>
      </c>
      <c r="G49" s="8">
        <v>4509.648943523412</v>
      </c>
      <c r="H49" s="8">
        <v>4799.291105026095</v>
      </c>
      <c r="I49" s="8">
        <v>4362.351720443595</v>
      </c>
      <c r="J49" s="8">
        <v>4902.771371993074</v>
      </c>
      <c r="K49" s="8">
        <v>4885.868881624869</v>
      </c>
      <c r="L49" s="8">
        <v>4848.2653260072675</v>
      </c>
      <c r="M49" s="8">
        <v>4810.661770389666</v>
      </c>
      <c r="N49" s="8">
        <v>4773.058214772065</v>
      </c>
      <c r="O49" s="8">
        <v>4735.454659154464</v>
      </c>
      <c r="P49" s="8">
        <v>4697.851103536863</v>
      </c>
      <c r="Q49" s="8">
        <v>4660.247547919262</v>
      </c>
      <c r="R49" s="8">
        <v>4622.643992301661</v>
      </c>
      <c r="S49" s="8">
        <v>4585.040436684059</v>
      </c>
      <c r="T49" s="8">
        <v>4547.436881066458</v>
      </c>
      <c r="U49" s="8">
        <v>4509.833325448857</v>
      </c>
      <c r="V49" s="8">
        <v>4472.229769831256</v>
      </c>
      <c r="W49" s="8">
        <v>4434.626214213655</v>
      </c>
      <c r="X49" s="8">
        <v>5164.934745713901</v>
      </c>
      <c r="Y49" s="8">
        <v>5114.61756531137</v>
      </c>
      <c r="Z49" s="8">
        <v>5064.79057864183</v>
      </c>
      <c r="AA49" s="8">
        <v>5015.44901020129</v>
      </c>
      <c r="AB49" s="8">
        <v>4966.588131009075</v>
      </c>
      <c r="AC49" s="8">
        <v>4918.203258154594</v>
      </c>
      <c r="AD49" s="8">
        <v>4870.28975434852</v>
      </c>
      <c r="AE49" s="8">
        <v>4822.843027478346</v>
      </c>
      <c r="AF49" s="8">
        <v>4775.858530168269</v>
      </c>
      <c r="AG49" s="8">
        <v>4729.3317593433585</v>
      </c>
      <c r="AH49" s="8">
        <v>4683.258255797979</v>
      </c>
      <c r="AI49" s="8">
        <v>4637.633603768409</v>
      </c>
      <c r="AJ49" s="8">
        <v>4592.453430509627</v>
      </c>
      <c r="AK49" s="8">
        <v>4547.713405876219</v>
      </c>
      <c r="AL49" s="8">
        <v>4503.409241907375</v>
      </c>
      <c r="AM49" s="8">
        <v>4459.536692415917</v>
      </c>
      <c r="AN49" s="8">
        <v>4416.091552581342</v>
      </c>
      <c r="AO49" s="8">
        <v>4373.069658546817</v>
      </c>
      <c r="AP49" s="8">
        <v>4330.466887020123</v>
      </c>
      <c r="AQ49" s="8">
        <v>4288.279154878452</v>
      </c>
      <c r="AR49" s="8">
        <v>4246.502418777092</v>
      </c>
      <c r="AS49" s="8">
        <v>4205.132674761892</v>
      </c>
      <c r="AT49" s="8">
        <v>4164.165957885524</v>
      </c>
      <c r="AU49" s="8">
        <v>4123.598341827474</v>
      </c>
      <c r="AV49" s="8">
        <v>4083.425938517732</v>
      </c>
      <c r="AW49" s="8">
        <v>4043.6448977641626</v>
      </c>
      <c r="AX49" s="8">
        <v>4004.2514068834844</v>
      </c>
      <c r="AY49" s="8">
        <v>3965.2416903358653</v>
      </c>
      <c r="AZ49" s="8">
        <v>3926.612009363063</v>
      </c>
      <c r="BA49" s="8">
        <v>3888.3586616300972</v>
      </c>
      <c r="BB49" s="8">
        <v>3850.4779808704125</v>
      </c>
      <c r="BC49" s="8">
        <v>3812.966336534497</v>
      </c>
      <c r="BD49" s="8">
        <v>3775.820133441922</v>
      </c>
      <c r="BE49" s="8">
        <v>3739.0358114367755</v>
      </c>
      <c r="BF49" s="8">
        <v>3702.609845046451</v>
      </c>
      <c r="BG49" s="8">
        <v>3666.5387431437603</v>
      </c>
      <c r="BH49" s="8">
        <v>3630.819048612337</v>
      </c>
      <c r="BI49" s="8">
        <v>3595.447338015299</v>
      </c>
      <c r="BJ49" s="8">
        <v>3560.4202212671453</v>
      </c>
      <c r="BK49" s="8">
        <v>3525.734341308838</v>
      </c>
      <c r="BL49" s="8">
        <v>3491.3863737860615</v>
      </c>
      <c r="BM49" s="8">
        <v>3457.3730267306087</v>
      </c>
      <c r="BN49" s="8">
        <v>3423.691040244871</v>
      </c>
      <c r="BO49" s="8">
        <v>3390.337186189408</v>
      </c>
    </row>
    <row r="50" ht="15.75" customHeight="1">
      <c r="A50" s="5" t="s">
        <v>112</v>
      </c>
      <c r="B50" s="8">
        <v>1738.6344544561027</v>
      </c>
      <c r="C50" s="8">
        <v>2074.678930626269</v>
      </c>
      <c r="D50" s="8">
        <v>1867.5133253311126</v>
      </c>
      <c r="E50" s="8">
        <v>1833.122329653488</v>
      </c>
      <c r="F50" s="8">
        <v>1741.0287317939462</v>
      </c>
      <c r="G50" s="8">
        <v>1803.8595774093628</v>
      </c>
      <c r="H50" s="8">
        <v>1919.716442010436</v>
      </c>
      <c r="I50" s="8">
        <v>1744.940688177436</v>
      </c>
      <c r="J50" s="8">
        <v>1961.1085487972275</v>
      </c>
      <c r="K50" s="8">
        <v>2119.4919955277965</v>
      </c>
      <c r="L50" s="8">
        <v>2125.0936286404876</v>
      </c>
      <c r="M50" s="8">
        <v>2130.6952617531783</v>
      </c>
      <c r="N50" s="8">
        <v>2136.2968948658695</v>
      </c>
      <c r="O50" s="8">
        <v>2141.8985279785607</v>
      </c>
      <c r="P50" s="8">
        <v>2147.5001610912514</v>
      </c>
      <c r="Q50" s="8">
        <v>2153.101794203942</v>
      </c>
      <c r="R50" s="8">
        <v>2158.703427316633</v>
      </c>
      <c r="S50" s="8">
        <v>2164.305060429324</v>
      </c>
      <c r="T50" s="8">
        <v>2169.9066935420146</v>
      </c>
      <c r="U50" s="8">
        <v>2175.5083266547063</v>
      </c>
      <c r="V50" s="8">
        <v>2181.109959767397</v>
      </c>
      <c r="W50" s="8">
        <v>2186.7115928800877</v>
      </c>
      <c r="X50" s="8">
        <v>2065.9738982855583</v>
      </c>
      <c r="Y50" s="8">
        <v>2045.8470261245457</v>
      </c>
      <c r="Z50" s="8">
        <v>2025.9162314567295</v>
      </c>
      <c r="AA50" s="8">
        <v>2006.1796040805136</v>
      </c>
      <c r="AB50" s="8">
        <v>1986.6352524036279</v>
      </c>
      <c r="AC50" s="8">
        <v>1967.2813032618355</v>
      </c>
      <c r="AD50" s="8">
        <v>1948.115901739406</v>
      </c>
      <c r="AE50" s="8">
        <v>1929.1372109913364</v>
      </c>
      <c r="AF50" s="8">
        <v>1910.3434120673055</v>
      </c>
      <c r="AG50" s="8">
        <v>1891.7327037373414</v>
      </c>
      <c r="AH50" s="8">
        <v>1873.3033023191895</v>
      </c>
      <c r="AI50" s="8">
        <v>1855.0534415073616</v>
      </c>
      <c r="AJ50" s="8">
        <v>1836.9813722038487</v>
      </c>
      <c r="AK50" s="8">
        <v>1819.0853623504856</v>
      </c>
      <c r="AL50" s="8">
        <v>1801.3636967629482</v>
      </c>
      <c r="AM50" s="8">
        <v>1783.814676966365</v>
      </c>
      <c r="AN50" s="8">
        <v>1766.4366210325347</v>
      </c>
      <c r="AO50" s="8">
        <v>1749.227863418725</v>
      </c>
      <c r="AP50" s="8">
        <v>1732.1867548080472</v>
      </c>
      <c r="AQ50" s="8">
        <v>1715.311661951379</v>
      </c>
      <c r="AR50" s="8">
        <v>1698.600967510835</v>
      </c>
      <c r="AS50" s="8">
        <v>1682.0530699047551</v>
      </c>
      <c r="AT50" s="8">
        <v>1665.666383154208</v>
      </c>
      <c r="AU50" s="8">
        <v>1649.4393367309879</v>
      </c>
      <c r="AV50" s="8">
        <v>1633.3703754070912</v>
      </c>
      <c r="AW50" s="8">
        <v>1617.4579591056633</v>
      </c>
      <c r="AX50" s="8">
        <v>1601.700562753392</v>
      </c>
      <c r="AY50" s="8">
        <v>1586.0966761343445</v>
      </c>
      <c r="AZ50" s="8">
        <v>1570.6448037452235</v>
      </c>
      <c r="BA50" s="8">
        <v>1555.3434646520373</v>
      </c>
      <c r="BB50" s="8">
        <v>1540.1911923481634</v>
      </c>
      <c r="BC50" s="8">
        <v>1525.1865346137972</v>
      </c>
      <c r="BD50" s="8">
        <v>1510.3280533767672</v>
      </c>
      <c r="BE50" s="8">
        <v>1495.6143245747085</v>
      </c>
      <c r="BF50" s="8">
        <v>1481.043938018579</v>
      </c>
      <c r="BG50" s="8">
        <v>1466.6154972575025</v>
      </c>
      <c r="BH50" s="8">
        <v>1452.3276194449334</v>
      </c>
      <c r="BI50" s="8">
        <v>1438.178935206118</v>
      </c>
      <c r="BJ50" s="8">
        <v>1424.1680885068565</v>
      </c>
      <c r="BK50" s="8">
        <v>1410.2937365235337</v>
      </c>
      <c r="BL50" s="8">
        <v>1396.5545495144231</v>
      </c>
      <c r="BM50" s="8">
        <v>1382.9492106922419</v>
      </c>
      <c r="BN50" s="8">
        <v>1369.476416097947</v>
      </c>
      <c r="BO50" s="8">
        <v>1356.1348744757618</v>
      </c>
    </row>
    <row r="51" ht="15.75" customHeight="1">
      <c r="A51" s="5" t="s">
        <v>113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</row>
    <row r="52" ht="15.75" customHeight="1">
      <c r="A52" s="5" t="s">
        <v>114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</row>
    <row r="53" ht="15.75" customHeight="1">
      <c r="A53" s="5" t="s">
        <v>115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</row>
    <row r="54" ht="15.75" customHeight="1">
      <c r="A54" s="5" t="s">
        <v>116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</row>
    <row r="55" ht="15.75" customHeight="1">
      <c r="A55" s="5" t="s">
        <v>117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</row>
    <row r="56" ht="15.75" customHeight="1">
      <c r="A56" s="5" t="s">
        <v>118</v>
      </c>
      <c r="B56" s="8">
        <v>1738.6344544561027</v>
      </c>
      <c r="C56" s="8">
        <v>2074.678930626269</v>
      </c>
      <c r="D56" s="8">
        <v>1867.5133253311126</v>
      </c>
      <c r="E56" s="8">
        <v>1833.122329653488</v>
      </c>
      <c r="F56" s="8">
        <v>1741.0287317939462</v>
      </c>
      <c r="G56" s="8">
        <v>1803.8595774093628</v>
      </c>
      <c r="H56" s="8">
        <v>1919.716442010436</v>
      </c>
      <c r="I56" s="8">
        <v>1744.940688177436</v>
      </c>
      <c r="J56" s="8">
        <v>1961.1085487972275</v>
      </c>
      <c r="K56" s="8">
        <v>2119.4919955277965</v>
      </c>
      <c r="L56" s="8">
        <v>2125.0936286404876</v>
      </c>
      <c r="M56" s="8">
        <v>2130.6952617531783</v>
      </c>
      <c r="N56" s="8">
        <v>2136.2968948658695</v>
      </c>
      <c r="O56" s="8">
        <v>2141.8985279785607</v>
      </c>
      <c r="P56" s="8">
        <v>2147.5001610912514</v>
      </c>
      <c r="Q56" s="8">
        <v>2153.101794203942</v>
      </c>
      <c r="R56" s="8">
        <v>2158.703427316633</v>
      </c>
      <c r="S56" s="8">
        <v>2164.305060429324</v>
      </c>
      <c r="T56" s="8">
        <v>2169.9066935420146</v>
      </c>
      <c r="U56" s="8">
        <v>2175.5083266547063</v>
      </c>
      <c r="V56" s="8">
        <v>2181.109959767397</v>
      </c>
      <c r="W56" s="8">
        <v>2186.7115928800877</v>
      </c>
      <c r="X56" s="8">
        <v>2065.9738982855583</v>
      </c>
      <c r="Y56" s="8">
        <v>2045.8470261245457</v>
      </c>
      <c r="Z56" s="8">
        <v>2025.9162314567295</v>
      </c>
      <c r="AA56" s="8">
        <v>2006.1796040805136</v>
      </c>
      <c r="AB56" s="8">
        <v>1986.6352524036279</v>
      </c>
      <c r="AC56" s="8">
        <v>1967.2813032618355</v>
      </c>
      <c r="AD56" s="8">
        <v>1948.115901739406</v>
      </c>
      <c r="AE56" s="8">
        <v>1929.1372109913364</v>
      </c>
      <c r="AF56" s="8">
        <v>1910.3434120673055</v>
      </c>
      <c r="AG56" s="8">
        <v>1891.7327037373414</v>
      </c>
      <c r="AH56" s="8">
        <v>1873.3033023191895</v>
      </c>
      <c r="AI56" s="8">
        <v>1855.0534415073616</v>
      </c>
      <c r="AJ56" s="8">
        <v>1836.9813722038487</v>
      </c>
      <c r="AK56" s="8">
        <v>1819.0853623504856</v>
      </c>
      <c r="AL56" s="8">
        <v>1801.3636967629482</v>
      </c>
      <c r="AM56" s="8">
        <v>1783.814676966365</v>
      </c>
      <c r="AN56" s="8">
        <v>1766.4366210325347</v>
      </c>
      <c r="AO56" s="8">
        <v>1749.227863418725</v>
      </c>
      <c r="AP56" s="8">
        <v>1732.1867548080472</v>
      </c>
      <c r="AQ56" s="8">
        <v>1715.311661951379</v>
      </c>
      <c r="AR56" s="8">
        <v>1698.600967510835</v>
      </c>
      <c r="AS56" s="8">
        <v>1682.0530699047551</v>
      </c>
      <c r="AT56" s="8">
        <v>1665.666383154208</v>
      </c>
      <c r="AU56" s="8">
        <v>1649.4393367309879</v>
      </c>
      <c r="AV56" s="8">
        <v>1633.3703754070912</v>
      </c>
      <c r="AW56" s="8">
        <v>1617.4579591056633</v>
      </c>
      <c r="AX56" s="8">
        <v>1601.700562753392</v>
      </c>
      <c r="AY56" s="8">
        <v>1586.0966761343445</v>
      </c>
      <c r="AZ56" s="8">
        <v>1570.6448037452235</v>
      </c>
      <c r="BA56" s="8">
        <v>1555.3434646520373</v>
      </c>
      <c r="BB56" s="8">
        <v>1540.1911923481634</v>
      </c>
      <c r="BC56" s="8">
        <v>1525.1865346137972</v>
      </c>
      <c r="BD56" s="8">
        <v>1510.3280533767672</v>
      </c>
      <c r="BE56" s="8">
        <v>1495.6143245747085</v>
      </c>
      <c r="BF56" s="8">
        <v>1481.043938018579</v>
      </c>
      <c r="BG56" s="8">
        <v>1466.6154972575025</v>
      </c>
      <c r="BH56" s="8">
        <v>1452.3276194449334</v>
      </c>
      <c r="BI56" s="8">
        <v>1438.178935206118</v>
      </c>
      <c r="BJ56" s="8">
        <v>1424.1680885068565</v>
      </c>
      <c r="BK56" s="8">
        <v>1410.2937365235337</v>
      </c>
      <c r="BL56" s="8">
        <v>1396.5545495144231</v>
      </c>
      <c r="BM56" s="8">
        <v>1382.9492106922419</v>
      </c>
      <c r="BN56" s="8">
        <v>1369.476416097947</v>
      </c>
      <c r="BO56" s="8">
        <v>1356.1348744757618</v>
      </c>
    </row>
    <row r="57" ht="15.75" customHeight="1">
      <c r="A57" s="5" t="s">
        <v>119</v>
      </c>
      <c r="B57" s="8">
        <v>3477.268908912209</v>
      </c>
      <c r="C57" s="8">
        <v>4149.357861252542</v>
      </c>
      <c r="D57" s="8">
        <v>3735.026650662229</v>
      </c>
      <c r="E57" s="8">
        <v>3666.24465930698</v>
      </c>
      <c r="F57" s="8">
        <v>3482.057463587896</v>
      </c>
      <c r="G57" s="8">
        <v>3607.7191548187293</v>
      </c>
      <c r="H57" s="8">
        <v>3839.432884020876</v>
      </c>
      <c r="I57" s="8">
        <v>3489.8813763548756</v>
      </c>
      <c r="J57" s="8">
        <v>3922.217097594459</v>
      </c>
      <c r="K57" s="8">
        <v>4243.9632204890995</v>
      </c>
      <c r="L57" s="8">
        <v>4255.788890393669</v>
      </c>
      <c r="M57" s="8">
        <v>4267.614560298239</v>
      </c>
      <c r="N57" s="8">
        <v>4279.440230202808</v>
      </c>
      <c r="O57" s="8">
        <v>4291.265900107379</v>
      </c>
      <c r="P57" s="8">
        <v>4303.0915700119485</v>
      </c>
      <c r="Q57" s="8">
        <v>4314.917239916517</v>
      </c>
      <c r="R57" s="8">
        <v>4326.742909821087</v>
      </c>
      <c r="S57" s="8">
        <v>4338.568579725657</v>
      </c>
      <c r="T57" s="8">
        <v>4350.394249630227</v>
      </c>
      <c r="U57" s="8">
        <v>4362.219919534797</v>
      </c>
      <c r="V57" s="8">
        <v>4374.045589439366</v>
      </c>
      <c r="W57" s="8">
        <v>4385.871259343936</v>
      </c>
      <c r="X57" s="8">
        <v>4131.947796571121</v>
      </c>
      <c r="Y57" s="8">
        <v>4091.6940522490954</v>
      </c>
      <c r="Z57" s="8">
        <v>4051.832462913463</v>
      </c>
      <c r="AA57" s="8">
        <v>4012.3592081610313</v>
      </c>
      <c r="AB57" s="8">
        <v>3973.2705048072603</v>
      </c>
      <c r="AC57" s="8">
        <v>3934.562606523675</v>
      </c>
      <c r="AD57" s="8">
        <v>3896.231803478816</v>
      </c>
      <c r="AE57" s="8">
        <v>3858.274421982677</v>
      </c>
      <c r="AF57" s="8">
        <v>3820.686824134615</v>
      </c>
      <c r="AG57" s="8">
        <v>3783.465407474687</v>
      </c>
      <c r="AH57" s="8">
        <v>3746.6066046383826</v>
      </c>
      <c r="AI57" s="8">
        <v>3710.106883014727</v>
      </c>
      <c r="AJ57" s="8">
        <v>3673.962744407701</v>
      </c>
      <c r="AK57" s="8">
        <v>3638.1707247009754</v>
      </c>
      <c r="AL57" s="8">
        <v>3602.7273935259</v>
      </c>
      <c r="AM57" s="8">
        <v>3567.629353932734</v>
      </c>
      <c r="AN57" s="8">
        <v>3532.873242065073</v>
      </c>
      <c r="AO57" s="8">
        <v>3498.4557268374538</v>
      </c>
      <c r="AP57" s="8">
        <v>3464.373509616098</v>
      </c>
      <c r="AQ57" s="8">
        <v>3430.6233239027615</v>
      </c>
      <c r="AR57" s="8">
        <v>3397.2019350216738</v>
      </c>
      <c r="AS57" s="8">
        <v>3364.106139809514</v>
      </c>
      <c r="AT57" s="8">
        <v>3331.3327663084197</v>
      </c>
      <c r="AU57" s="8">
        <v>3298.878673461979</v>
      </c>
      <c r="AV57" s="8">
        <v>3266.7407508141855</v>
      </c>
      <c r="AW57" s="8">
        <v>3234.91591821133</v>
      </c>
      <c r="AX57" s="8">
        <v>3203.401125506787</v>
      </c>
      <c r="AY57" s="8">
        <v>3172.1933522686923</v>
      </c>
      <c r="AZ57" s="8">
        <v>3141.28960749045</v>
      </c>
      <c r="BA57" s="8">
        <v>3110.6869293040777</v>
      </c>
      <c r="BB57" s="8">
        <v>3080.38238469633</v>
      </c>
      <c r="BC57" s="8">
        <v>3050.3730692275976</v>
      </c>
      <c r="BD57" s="8">
        <v>3020.656106753537</v>
      </c>
      <c r="BE57" s="8">
        <v>2991.22864914942</v>
      </c>
      <c r="BF57" s="8">
        <v>2962.0878760371606</v>
      </c>
      <c r="BG57" s="8">
        <v>2933.230994515008</v>
      </c>
      <c r="BH57" s="8">
        <v>2904.65523888987</v>
      </c>
      <c r="BI57" s="8">
        <v>2876.357870412239</v>
      </c>
      <c r="BJ57" s="8">
        <v>2848.336177013716</v>
      </c>
      <c r="BK57" s="8">
        <v>2820.58747304707</v>
      </c>
      <c r="BL57" s="8">
        <v>2793.1090990288494</v>
      </c>
      <c r="BM57" s="8">
        <v>2765.898421384487</v>
      </c>
      <c r="BN57" s="8">
        <v>2738.952832195897</v>
      </c>
      <c r="BO57" s="8">
        <v>2712.2697489515263</v>
      </c>
    </row>
    <row r="58" ht="15.75" customHeight="1">
      <c r="A58" s="5" t="s">
        <v>120</v>
      </c>
      <c r="B58" s="5"/>
      <c r="C58" s="44"/>
      <c r="D58" s="18"/>
      <c r="E58" s="18"/>
      <c r="F58" s="5"/>
      <c r="G58" s="5"/>
      <c r="H58" s="5"/>
      <c r="I58" s="5"/>
      <c r="J58" s="5"/>
      <c r="K58" s="5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5"/>
      <c r="W58" s="44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</row>
    <row r="61" ht="15.75" customHeight="1">
      <c r="A61" s="5" t="s">
        <v>292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</row>
    <row r="62" ht="15.75" customHeight="1">
      <c r="A62" s="7" t="s">
        <v>58</v>
      </c>
      <c r="B62" s="7">
        <v>2015.0</v>
      </c>
      <c r="C62" s="7">
        <v>2016.0</v>
      </c>
      <c r="D62" s="7">
        <v>2017.0</v>
      </c>
      <c r="E62" s="7">
        <v>2018.0</v>
      </c>
      <c r="F62" s="7">
        <v>2019.0</v>
      </c>
      <c r="G62" s="7">
        <v>2020.0</v>
      </c>
      <c r="H62" s="7">
        <v>2021.0</v>
      </c>
      <c r="I62" s="7">
        <v>2022.0</v>
      </c>
      <c r="J62" s="7">
        <v>2023.0</v>
      </c>
      <c r="K62" s="7">
        <v>2024.0</v>
      </c>
      <c r="L62" s="7">
        <v>2025.0</v>
      </c>
      <c r="M62" s="7">
        <v>2026.0</v>
      </c>
      <c r="N62" s="7">
        <v>2027.0</v>
      </c>
      <c r="O62" s="7">
        <v>2028.0</v>
      </c>
      <c r="P62" s="7">
        <v>2029.0</v>
      </c>
      <c r="Q62" s="7">
        <v>2030.0</v>
      </c>
      <c r="R62" s="7">
        <v>2031.0</v>
      </c>
      <c r="S62" s="7">
        <v>2032.0</v>
      </c>
      <c r="T62" s="7">
        <v>2033.0</v>
      </c>
      <c r="U62" s="7">
        <v>2034.0</v>
      </c>
      <c r="V62" s="7">
        <v>2035.0</v>
      </c>
      <c r="W62" s="7">
        <v>2036.0</v>
      </c>
      <c r="X62" s="7">
        <v>2037.0</v>
      </c>
      <c r="Y62" s="7">
        <v>2038.0</v>
      </c>
      <c r="Z62" s="7">
        <v>2039.0</v>
      </c>
      <c r="AA62" s="7">
        <v>2040.0</v>
      </c>
      <c r="AB62" s="7">
        <v>2041.0</v>
      </c>
      <c r="AC62" s="7">
        <v>2042.0</v>
      </c>
      <c r="AD62" s="7">
        <v>2043.0</v>
      </c>
      <c r="AE62" s="7">
        <v>2044.0</v>
      </c>
      <c r="AF62" s="7">
        <v>2045.0</v>
      </c>
      <c r="AG62" s="7">
        <v>2046.0</v>
      </c>
      <c r="AH62" s="7">
        <v>2047.0</v>
      </c>
      <c r="AI62" s="7">
        <v>2048.0</v>
      </c>
      <c r="AJ62" s="7">
        <v>2049.0</v>
      </c>
      <c r="AK62" s="7">
        <v>2050.0</v>
      </c>
      <c r="AL62" s="7">
        <v>2051.0</v>
      </c>
      <c r="AM62" s="7">
        <v>2052.0</v>
      </c>
      <c r="AN62" s="7">
        <v>2053.0</v>
      </c>
      <c r="AO62" s="7">
        <v>2054.0</v>
      </c>
      <c r="AP62" s="7">
        <v>2055.0</v>
      </c>
      <c r="AQ62" s="7">
        <v>2056.0</v>
      </c>
      <c r="AR62" s="7">
        <v>2057.0</v>
      </c>
      <c r="AS62" s="7">
        <v>2058.0</v>
      </c>
      <c r="AT62" s="7">
        <v>2059.0</v>
      </c>
      <c r="AU62" s="7">
        <v>2060.0</v>
      </c>
      <c r="AV62" s="7">
        <v>2061.0</v>
      </c>
      <c r="AW62" s="7">
        <v>2062.0</v>
      </c>
      <c r="AX62" s="7">
        <v>2063.0</v>
      </c>
      <c r="AY62" s="7">
        <v>2064.0</v>
      </c>
      <c r="AZ62" s="7">
        <v>2065.0</v>
      </c>
      <c r="BA62" s="7">
        <v>2066.0</v>
      </c>
      <c r="BB62" s="7">
        <v>2067.0</v>
      </c>
      <c r="BC62" s="7">
        <v>2068.0</v>
      </c>
      <c r="BD62" s="7">
        <v>2069.0</v>
      </c>
      <c r="BE62" s="7">
        <v>2070.0</v>
      </c>
      <c r="BF62" s="7">
        <v>2071.0</v>
      </c>
      <c r="BG62" s="7">
        <v>2072.0</v>
      </c>
      <c r="BH62" s="7">
        <v>2073.0</v>
      </c>
      <c r="BI62" s="7">
        <v>2074.0</v>
      </c>
      <c r="BJ62" s="7">
        <v>2075.0</v>
      </c>
      <c r="BK62" s="7">
        <v>2076.0</v>
      </c>
      <c r="BL62" s="7">
        <v>2077.0</v>
      </c>
      <c r="BM62" s="7">
        <v>2078.0</v>
      </c>
      <c r="BN62" s="7">
        <v>2079.0</v>
      </c>
      <c r="BO62" s="7">
        <v>2080.0</v>
      </c>
    </row>
    <row r="63" ht="15.75" customHeight="1">
      <c r="A63" s="5" t="s">
        <v>187</v>
      </c>
      <c r="B63" s="9">
        <v>13803.653752966668</v>
      </c>
      <c r="C63" s="9">
        <v>15091.374275833336</v>
      </c>
      <c r="D63" s="9">
        <v>15495.785136483335</v>
      </c>
      <c r="E63" s="9">
        <v>15553.800936883335</v>
      </c>
      <c r="F63" s="9">
        <v>12476.015747216667</v>
      </c>
      <c r="G63" s="9">
        <v>14809.689444633335</v>
      </c>
      <c r="H63" s="9">
        <v>15681.457122</v>
      </c>
      <c r="I63" s="9">
        <v>14999.639824400001</v>
      </c>
      <c r="J63" s="9">
        <v>14628.290690900001</v>
      </c>
      <c r="K63" s="9">
        <v>14995.15509765123</v>
      </c>
      <c r="L63" s="9">
        <v>14983.140363448729</v>
      </c>
      <c r="M63" s="9">
        <v>14971.125629246217</v>
      </c>
      <c r="N63" s="9">
        <v>14959.110895043705</v>
      </c>
      <c r="O63" s="9">
        <v>14947.0961608412</v>
      </c>
      <c r="P63" s="9">
        <v>14935.08142663869</v>
      </c>
      <c r="Q63" s="9">
        <v>14923.066692436181</v>
      </c>
      <c r="R63" s="9">
        <v>14911.051958233666</v>
      </c>
      <c r="S63" s="9">
        <v>14899.03722403116</v>
      </c>
      <c r="T63" s="9">
        <v>14887.022489828654</v>
      </c>
      <c r="U63" s="9">
        <v>14875.007755626139</v>
      </c>
      <c r="V63" s="9">
        <v>14862.993021423628</v>
      </c>
      <c r="W63" s="9">
        <v>14825.987931780492</v>
      </c>
      <c r="X63" s="9">
        <v>14747.360920145498</v>
      </c>
      <c r="Y63" s="9">
        <v>14669.150892996606</v>
      </c>
      <c r="Z63" s="9">
        <v>14591.355638930148</v>
      </c>
      <c r="AA63" s="9">
        <v>14513.97295827025</v>
      </c>
      <c r="AB63" s="9">
        <v>14437.00066300663</v>
      </c>
      <c r="AC63" s="9">
        <v>14360.436576732733</v>
      </c>
      <c r="AD63" s="9">
        <v>14284.27853458419</v>
      </c>
      <c r="AE63" s="9">
        <v>14208.52438317761</v>
      </c>
      <c r="AF63" s="9">
        <v>14133.171980549692</v>
      </c>
      <c r="AG63" s="9">
        <v>14058.219196096657</v>
      </c>
      <c r="AH63" s="9">
        <v>13983.663910514011</v>
      </c>
      <c r="AI63" s="9">
        <v>13909.504015736613</v>
      </c>
      <c r="AJ63" s="9">
        <v>13835.737414879079</v>
      </c>
      <c r="AK63" s="9">
        <v>13762.36202217648</v>
      </c>
      <c r="AL63" s="9">
        <v>13689.375762925378</v>
      </c>
      <c r="AM63" s="9">
        <v>13616.776573425157</v>
      </c>
      <c r="AN63" s="9">
        <v>13544.562400919674</v>
      </c>
      <c r="AO63" s="9">
        <v>13472.731203539219</v>
      </c>
      <c r="AP63" s="9">
        <v>13401.28095024277</v>
      </c>
      <c r="AQ63" s="9">
        <v>13330.20962076058</v>
      </c>
      <c r="AR63" s="9">
        <v>13259.515205537044</v>
      </c>
      <c r="AS63" s="9">
        <v>13189.195705673881</v>
      </c>
      <c r="AT63" s="9">
        <v>13119.24913287361</v>
      </c>
      <c r="AU63" s="9">
        <v>13049.673509383343</v>
      </c>
      <c r="AV63" s="9">
        <v>12980.466867938849</v>
      </c>
      <c r="AW63" s="9">
        <v>12911.627251708936</v>
      </c>
      <c r="AX63" s="9">
        <v>12843.152714240128</v>
      </c>
      <c r="AY63" s="9">
        <v>12775.041319401615</v>
      </c>
      <c r="AZ63" s="9">
        <v>12707.291141330516</v>
      </c>
      <c r="BA63" s="9">
        <v>12639.900264377426</v>
      </c>
      <c r="BB63" s="9">
        <v>12572.866783052246</v>
      </c>
      <c r="BC63" s="9">
        <v>12506.188801970311</v>
      </c>
      <c r="BD63" s="9">
        <v>12439.864435798792</v>
      </c>
      <c r="BE63" s="9">
        <v>12373.891809203391</v>
      </c>
      <c r="BF63" s="9">
        <v>12308.269056795314</v>
      </c>
      <c r="BG63" s="9">
        <v>12242.994323078528</v>
      </c>
      <c r="BH63" s="9">
        <v>12178.065762397295</v>
      </c>
      <c r="BI63" s="9">
        <v>12113.481538883989</v>
      </c>
      <c r="BJ63" s="9">
        <v>12049.239826407178</v>
      </c>
      <c r="BK63" s="9">
        <v>11985.338808520004</v>
      </c>
      <c r="BL63" s="9">
        <v>11921.77667840881</v>
      </c>
      <c r="BM63" s="9">
        <v>11858.551638842056</v>
      </c>
      <c r="BN63" s="9">
        <v>11795.661902119506</v>
      </c>
      <c r="BO63" s="9">
        <v>11733.105690021672</v>
      </c>
    </row>
    <row r="64" ht="15.75" customHeight="1">
      <c r="A64" s="5" t="s">
        <v>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ht="15.75" customHeight="1">
      <c r="A65" s="5" t="s">
        <v>131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ht="15.75" customHeight="1">
      <c r="A66" s="5" t="s">
        <v>67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ht="15.75" customHeight="1">
      <c r="A67" s="5" t="s">
        <v>134</v>
      </c>
      <c r="B67" s="9">
        <v>414.109612589</v>
      </c>
      <c r="C67" s="9">
        <v>452.741228275</v>
      </c>
      <c r="D67" s="9">
        <v>464.87355409450004</v>
      </c>
      <c r="E67" s="9">
        <v>466.61402810650003</v>
      </c>
      <c r="F67" s="9">
        <v>374.2804724165</v>
      </c>
      <c r="G67" s="9">
        <v>444.29068333900005</v>
      </c>
      <c r="H67" s="9">
        <v>470.44371365999996</v>
      </c>
      <c r="I67" s="9">
        <v>449.98919473200004</v>
      </c>
      <c r="J67" s="9">
        <v>438.848720727</v>
      </c>
      <c r="K67" s="9">
        <v>442.17684904180857</v>
      </c>
      <c r="L67" s="9">
        <v>440.8689647079121</v>
      </c>
      <c r="M67" s="9">
        <v>439.5610803740155</v>
      </c>
      <c r="N67" s="9">
        <v>438.25319604011895</v>
      </c>
      <c r="O67" s="9">
        <v>436.9453117062224</v>
      </c>
      <c r="P67" s="9">
        <v>435.6374273723259</v>
      </c>
      <c r="Q67" s="9">
        <v>434.3295430384293</v>
      </c>
      <c r="R67" s="9">
        <v>433.0216587045328</v>
      </c>
      <c r="S67" s="9">
        <v>431.7137743706362</v>
      </c>
      <c r="T67" s="9">
        <v>430.40589003673966</v>
      </c>
      <c r="U67" s="9">
        <v>429.0980057028431</v>
      </c>
      <c r="V67" s="9">
        <v>427.79012136894653</v>
      </c>
      <c r="W67" s="9">
        <v>426.48223703505</v>
      </c>
      <c r="X67" s="9">
        <v>442.42082760436494</v>
      </c>
      <c r="Y67" s="9">
        <v>440.07452678989813</v>
      </c>
      <c r="Z67" s="9">
        <v>437.74066916790446</v>
      </c>
      <c r="AA67" s="9">
        <v>435.41918874810744</v>
      </c>
      <c r="AB67" s="9">
        <v>433.1100198901989</v>
      </c>
      <c r="AC67" s="9">
        <v>430.81309730198194</v>
      </c>
      <c r="AD67" s="9">
        <v>428.52835603752567</v>
      </c>
      <c r="AE67" s="9">
        <v>426.2557314953283</v>
      </c>
      <c r="AF67" s="9">
        <v>423.99515941649076</v>
      </c>
      <c r="AG67" s="9">
        <v>421.7465758828997</v>
      </c>
      <c r="AH67" s="9">
        <v>419.5099173154203</v>
      </c>
      <c r="AI67" s="9">
        <v>417.28512047209836</v>
      </c>
      <c r="AJ67" s="9">
        <v>415.07212244637236</v>
      </c>
      <c r="AK67" s="9">
        <v>412.87086066529434</v>
      </c>
      <c r="AL67" s="9">
        <v>410.68127288776134</v>
      </c>
      <c r="AM67" s="9">
        <v>408.5032972027547</v>
      </c>
      <c r="AN67" s="9">
        <v>406.33687202759023</v>
      </c>
      <c r="AO67" s="9">
        <v>404.1819361061765</v>
      </c>
      <c r="AP67" s="9">
        <v>402.0384285072831</v>
      </c>
      <c r="AQ67" s="9">
        <v>399.9062886228174</v>
      </c>
      <c r="AR67" s="9">
        <v>397.7854561661113</v>
      </c>
      <c r="AS67" s="9">
        <v>395.6758711702164</v>
      </c>
      <c r="AT67" s="9">
        <v>393.5774739862083</v>
      </c>
      <c r="AU67" s="9">
        <v>391.49020528150027</v>
      </c>
      <c r="AV67" s="9">
        <v>389.41400603816544</v>
      </c>
      <c r="AW67" s="9">
        <v>387.3488175512681</v>
      </c>
      <c r="AX67" s="9">
        <v>385.2945814272038</v>
      </c>
      <c r="AY67" s="9">
        <v>383.2512395820484</v>
      </c>
      <c r="AZ67" s="9">
        <v>381.2187342399155</v>
      </c>
      <c r="BA67" s="9">
        <v>379.19700793132273</v>
      </c>
      <c r="BB67" s="9">
        <v>377.18600349156736</v>
      </c>
      <c r="BC67" s="9">
        <v>375.18566405910934</v>
      </c>
      <c r="BD67" s="9">
        <v>373.1959330739638</v>
      </c>
      <c r="BE67" s="9">
        <v>371.2167542761017</v>
      </c>
      <c r="BF67" s="9">
        <v>369.2480717038594</v>
      </c>
      <c r="BG67" s="9">
        <v>367.28982969235585</v>
      </c>
      <c r="BH67" s="9">
        <v>365.3419728719188</v>
      </c>
      <c r="BI67" s="9">
        <v>363.4044461665197</v>
      </c>
      <c r="BJ67" s="9">
        <v>361.4771947922153</v>
      </c>
      <c r="BK67" s="9">
        <v>359.5601642556001</v>
      </c>
      <c r="BL67" s="9">
        <v>357.6533003522643</v>
      </c>
      <c r="BM67" s="9">
        <v>355.7565491652617</v>
      </c>
      <c r="BN67" s="9">
        <v>353.86985706358513</v>
      </c>
      <c r="BO67" s="9">
        <v>351.9931707006501</v>
      </c>
    </row>
    <row r="68" ht="15.75" customHeight="1">
      <c r="A68" s="5" t="s">
        <v>71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ht="15.75" customHeight="1">
      <c r="A69" s="5" t="s">
        <v>72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ht="15.75" customHeight="1">
      <c r="A70" s="5" t="s">
        <v>73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ht="15.75" customHeight="1">
      <c r="A71" s="5" t="s">
        <v>75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ht="15.75" customHeight="1">
      <c r="A72" s="5" t="s">
        <v>145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ht="15.75" customHeight="1">
      <c r="A73" s="5" t="s">
        <v>76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ht="15.75" customHeight="1">
      <c r="A74" s="5" t="s">
        <v>77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ht="15.75" customHeight="1">
      <c r="A75" s="5" t="s">
        <v>148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ht="15.75" customHeight="1">
      <c r="A76" s="5" t="s">
        <v>79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ht="15.75" customHeight="1">
      <c r="A77" s="5" t="s">
        <v>80</v>
      </c>
      <c r="B77" s="9">
        <v>2208.584600474667</v>
      </c>
      <c r="C77" s="9">
        <v>2414.619884133334</v>
      </c>
      <c r="D77" s="9">
        <v>2479.3256218373335</v>
      </c>
      <c r="E77" s="9">
        <v>2488.608149901334</v>
      </c>
      <c r="F77" s="9">
        <v>1996.1625195546667</v>
      </c>
      <c r="G77" s="9">
        <v>2369.5503111413336</v>
      </c>
      <c r="H77" s="9">
        <v>2509.03313952</v>
      </c>
      <c r="I77" s="9">
        <v>2399.942371904</v>
      </c>
      <c r="J77" s="9">
        <v>2340.5265105440003</v>
      </c>
      <c r="K77" s="9">
        <v>2426.2100595771735</v>
      </c>
      <c r="L77" s="9">
        <v>2427.658831507654</v>
      </c>
      <c r="M77" s="9">
        <v>2429.107603438134</v>
      </c>
      <c r="N77" s="9">
        <v>2430.5563753686138</v>
      </c>
      <c r="O77" s="9">
        <v>2432.0051472990936</v>
      </c>
      <c r="P77" s="9">
        <v>2433.453919229574</v>
      </c>
      <c r="Q77" s="9">
        <v>2434.902691160054</v>
      </c>
      <c r="R77" s="9">
        <v>2436.351463090534</v>
      </c>
      <c r="S77" s="9">
        <v>2437.800235021014</v>
      </c>
      <c r="T77" s="9">
        <v>2439.249006951494</v>
      </c>
      <c r="U77" s="9">
        <v>2440.6977788819736</v>
      </c>
      <c r="V77" s="9">
        <v>2442.1465508124543</v>
      </c>
      <c r="W77" s="9">
        <v>2443.595322742934</v>
      </c>
      <c r="X77" s="9">
        <v>2359.57774722328</v>
      </c>
      <c r="Y77" s="9">
        <v>2347.064142879457</v>
      </c>
      <c r="Z77" s="9">
        <v>2334.6169022288236</v>
      </c>
      <c r="AA77" s="9">
        <v>2322.23567332324</v>
      </c>
      <c r="AB77" s="9">
        <v>2309.9201060810606</v>
      </c>
      <c r="AC77" s="9">
        <v>2297.669852277237</v>
      </c>
      <c r="AD77" s="9">
        <v>2285.4845655334702</v>
      </c>
      <c r="AE77" s="9">
        <v>2273.3639013084176</v>
      </c>
      <c r="AF77" s="9">
        <v>2261.307516887951</v>
      </c>
      <c r="AG77" s="9">
        <v>2249.3150713754653</v>
      </c>
      <c r="AH77" s="9">
        <v>2237.3862256822417</v>
      </c>
      <c r="AI77" s="9">
        <v>2225.520642517858</v>
      </c>
      <c r="AJ77" s="9">
        <v>2213.7179863806527</v>
      </c>
      <c r="AK77" s="9">
        <v>2201.977923548237</v>
      </c>
      <c r="AL77" s="9">
        <v>2190.3001220680603</v>
      </c>
      <c r="AM77" s="9">
        <v>2178.684251748025</v>
      </c>
      <c r="AN77" s="9">
        <v>2167.1299841471478</v>
      </c>
      <c r="AO77" s="9">
        <v>2155.6369925662752</v>
      </c>
      <c r="AP77" s="9">
        <v>2144.204952038843</v>
      </c>
      <c r="AQ77" s="9">
        <v>2132.8335393216926</v>
      </c>
      <c r="AR77" s="9">
        <v>2121.522432885927</v>
      </c>
      <c r="AS77" s="9">
        <v>2110.271312907821</v>
      </c>
      <c r="AT77" s="9">
        <v>2099.0798612597778</v>
      </c>
      <c r="AU77" s="9">
        <v>2087.9477615013348</v>
      </c>
      <c r="AV77" s="9">
        <v>2076.874698870216</v>
      </c>
      <c r="AW77" s="9">
        <v>2065.8603602734297</v>
      </c>
      <c r="AX77" s="9">
        <v>2054.9044342784205</v>
      </c>
      <c r="AY77" s="9">
        <v>2044.0066111042584</v>
      </c>
      <c r="AZ77" s="9">
        <v>2033.1665826128826</v>
      </c>
      <c r="BA77" s="9">
        <v>2022.384042300388</v>
      </c>
      <c r="BB77" s="9">
        <v>2011.6586852883595</v>
      </c>
      <c r="BC77" s="9">
        <v>2000.99020831525</v>
      </c>
      <c r="BD77" s="9">
        <v>1990.3783097278067</v>
      </c>
      <c r="BE77" s="9">
        <v>1979.8226894725426</v>
      </c>
      <c r="BF77" s="9">
        <v>1969.3230490872504</v>
      </c>
      <c r="BG77" s="9">
        <v>1958.8790916925645</v>
      </c>
      <c r="BH77" s="9">
        <v>1948.4905219835673</v>
      </c>
      <c r="BI77" s="9">
        <v>1938.1570462214383</v>
      </c>
      <c r="BJ77" s="9">
        <v>1927.8783722251485</v>
      </c>
      <c r="BK77" s="9">
        <v>1917.6542093632006</v>
      </c>
      <c r="BL77" s="9">
        <v>1907.4842685454098</v>
      </c>
      <c r="BM77" s="9">
        <v>1897.3682622147292</v>
      </c>
      <c r="BN77" s="9">
        <v>1887.3059043391208</v>
      </c>
      <c r="BO77" s="9">
        <v>1877.2969104034676</v>
      </c>
    </row>
    <row r="78" ht="15.75" customHeight="1">
      <c r="A78" s="5" t="s">
        <v>81</v>
      </c>
      <c r="B78" s="9">
        <v>1104.2923002373334</v>
      </c>
      <c r="C78" s="9">
        <v>1207.309942066667</v>
      </c>
      <c r="D78" s="9">
        <v>1239.6628109186668</v>
      </c>
      <c r="E78" s="9">
        <v>1244.304074950667</v>
      </c>
      <c r="F78" s="9">
        <v>998.0812597773333</v>
      </c>
      <c r="G78" s="9">
        <v>1184.7751555706668</v>
      </c>
      <c r="H78" s="9">
        <v>1254.51656976</v>
      </c>
      <c r="I78" s="9">
        <v>1199.971185952</v>
      </c>
      <c r="J78" s="9">
        <v>1170.2632552720002</v>
      </c>
      <c r="K78" s="9">
        <v>1235.3195327226135</v>
      </c>
      <c r="L78" s="9">
        <v>1238.8207315546067</v>
      </c>
      <c r="M78" s="9">
        <v>1242.3219303866001</v>
      </c>
      <c r="N78" s="9">
        <v>1245.8231292185935</v>
      </c>
      <c r="O78" s="9">
        <v>1249.324328050587</v>
      </c>
      <c r="P78" s="9">
        <v>1252.82552688258</v>
      </c>
      <c r="Q78" s="9">
        <v>1256.3267257145735</v>
      </c>
      <c r="R78" s="9">
        <v>1259.827924546567</v>
      </c>
      <c r="S78" s="9">
        <v>1263.3291233785603</v>
      </c>
      <c r="T78" s="9">
        <v>1266.8303222105535</v>
      </c>
      <c r="U78" s="9">
        <v>1270.3315210425467</v>
      </c>
      <c r="V78" s="9">
        <v>1273.8327198745403</v>
      </c>
      <c r="W78" s="9">
        <v>1277.3339187065335</v>
      </c>
      <c r="X78" s="9">
        <v>1179.78887361164</v>
      </c>
      <c r="Y78" s="9">
        <v>1173.5320714397285</v>
      </c>
      <c r="Z78" s="9">
        <v>1167.3084511144118</v>
      </c>
      <c r="AA78" s="9">
        <v>1161.11783666162</v>
      </c>
      <c r="AB78" s="9">
        <v>1154.9600530405303</v>
      </c>
      <c r="AC78" s="9">
        <v>1148.8349261386186</v>
      </c>
      <c r="AD78" s="9">
        <v>1142.7422827667351</v>
      </c>
      <c r="AE78" s="9">
        <v>1136.6819506542088</v>
      </c>
      <c r="AF78" s="9">
        <v>1130.6537584439754</v>
      </c>
      <c r="AG78" s="9">
        <v>1124.6575356877327</v>
      </c>
      <c r="AH78" s="9">
        <v>1118.6931128411209</v>
      </c>
      <c r="AI78" s="9">
        <v>1112.760321258929</v>
      </c>
      <c r="AJ78" s="9">
        <v>1106.8589931903264</v>
      </c>
      <c r="AK78" s="9">
        <v>1100.9889617741185</v>
      </c>
      <c r="AL78" s="9">
        <v>1095.1500610340302</v>
      </c>
      <c r="AM78" s="9">
        <v>1089.3421258740125</v>
      </c>
      <c r="AN78" s="9">
        <v>1083.5649920735739</v>
      </c>
      <c r="AO78" s="9">
        <v>1077.8184962831376</v>
      </c>
      <c r="AP78" s="9">
        <v>1072.1024760194216</v>
      </c>
      <c r="AQ78" s="9">
        <v>1066.4167696608463</v>
      </c>
      <c r="AR78" s="9">
        <v>1060.7612164429636</v>
      </c>
      <c r="AS78" s="9">
        <v>1055.1356564539105</v>
      </c>
      <c r="AT78" s="9">
        <v>1049.5399306298889</v>
      </c>
      <c r="AU78" s="9">
        <v>1043.9738807506674</v>
      </c>
      <c r="AV78" s="9">
        <v>1038.437349435108</v>
      </c>
      <c r="AW78" s="9">
        <v>1032.9301801367149</v>
      </c>
      <c r="AX78" s="9">
        <v>1027.4522171392102</v>
      </c>
      <c r="AY78" s="9">
        <v>1022.0033055521292</v>
      </c>
      <c r="AZ78" s="9">
        <v>1016.5832913064413</v>
      </c>
      <c r="BA78" s="9">
        <v>1011.192021150194</v>
      </c>
      <c r="BB78" s="9">
        <v>1005.8293426441797</v>
      </c>
      <c r="BC78" s="9">
        <v>1000.495104157625</v>
      </c>
      <c r="BD78" s="9">
        <v>995.1891548639034</v>
      </c>
      <c r="BE78" s="9">
        <v>989.9113447362713</v>
      </c>
      <c r="BF78" s="9">
        <v>984.6615245436252</v>
      </c>
      <c r="BG78" s="9">
        <v>979.4395458462823</v>
      </c>
      <c r="BH78" s="9">
        <v>974.2452609917837</v>
      </c>
      <c r="BI78" s="9">
        <v>969.0785231107192</v>
      </c>
      <c r="BJ78" s="9">
        <v>963.9391861125742</v>
      </c>
      <c r="BK78" s="9">
        <v>958.8271046816003</v>
      </c>
      <c r="BL78" s="9">
        <v>953.7421342727049</v>
      </c>
      <c r="BM78" s="9">
        <v>948.6841311073646</v>
      </c>
      <c r="BN78" s="9">
        <v>943.6529521695604</v>
      </c>
      <c r="BO78" s="9">
        <v>938.6484552017338</v>
      </c>
    </row>
    <row r="79" ht="15.75" customHeight="1">
      <c r="A79" s="5" t="s">
        <v>82</v>
      </c>
      <c r="B79" s="9">
        <v>1932.5115254153336</v>
      </c>
      <c r="C79" s="9">
        <v>2112.792398616667</v>
      </c>
      <c r="D79" s="9">
        <v>2169.409919107667</v>
      </c>
      <c r="E79" s="9">
        <v>2177.532131163667</v>
      </c>
      <c r="F79" s="9">
        <v>1746.6422046103335</v>
      </c>
      <c r="G79" s="9">
        <v>2073.3565222486673</v>
      </c>
      <c r="H79" s="9">
        <v>2195.40399708</v>
      </c>
      <c r="I79" s="9">
        <v>2099.9495754160002</v>
      </c>
      <c r="J79" s="9">
        <v>2047.9606967260004</v>
      </c>
      <c r="K79" s="9">
        <v>2122.933802130027</v>
      </c>
      <c r="L79" s="9">
        <v>2124.2014775691973</v>
      </c>
      <c r="M79" s="9">
        <v>2125.469153008367</v>
      </c>
      <c r="N79" s="9">
        <v>2126.736828447537</v>
      </c>
      <c r="O79" s="9">
        <v>2128.004503886707</v>
      </c>
      <c r="P79" s="9">
        <v>2129.272179325877</v>
      </c>
      <c r="Q79" s="9">
        <v>2130.539854765047</v>
      </c>
      <c r="R79" s="9">
        <v>2131.8075302042166</v>
      </c>
      <c r="S79" s="9">
        <v>2133.075205643387</v>
      </c>
      <c r="T79" s="9">
        <v>2134.342881082557</v>
      </c>
      <c r="U79" s="9">
        <v>2135.6105565217267</v>
      </c>
      <c r="V79" s="9">
        <v>2136.878231960897</v>
      </c>
      <c r="W79" s="9">
        <v>2138.1459074000672</v>
      </c>
      <c r="X79" s="9">
        <v>2064.63052882037</v>
      </c>
      <c r="Y79" s="9">
        <v>2053.681125019525</v>
      </c>
      <c r="Z79" s="9">
        <v>2042.789789450221</v>
      </c>
      <c r="AA79" s="9">
        <v>2031.9562141578351</v>
      </c>
      <c r="AB79" s="9">
        <v>2021.1800928209282</v>
      </c>
      <c r="AC79" s="9">
        <v>2010.4611207425828</v>
      </c>
      <c r="AD79" s="9">
        <v>1999.7989948417867</v>
      </c>
      <c r="AE79" s="9">
        <v>1989.1934136448656</v>
      </c>
      <c r="AF79" s="9">
        <v>1978.6440772769572</v>
      </c>
      <c r="AG79" s="9">
        <v>1968.1506874535323</v>
      </c>
      <c r="AH79" s="9">
        <v>1957.7129474719618</v>
      </c>
      <c r="AI79" s="9">
        <v>1947.330562203126</v>
      </c>
      <c r="AJ79" s="9">
        <v>1937.0032380830712</v>
      </c>
      <c r="AK79" s="9">
        <v>1926.7306831047074</v>
      </c>
      <c r="AL79" s="9">
        <v>1916.512606809553</v>
      </c>
      <c r="AM79" s="9">
        <v>1906.3487202795222</v>
      </c>
      <c r="AN79" s="9">
        <v>1896.2387361287547</v>
      </c>
      <c r="AO79" s="9">
        <v>1886.182368495491</v>
      </c>
      <c r="AP79" s="9">
        <v>1876.1793330339879</v>
      </c>
      <c r="AQ79" s="9">
        <v>1866.2293469064812</v>
      </c>
      <c r="AR79" s="9">
        <v>1856.3321287751862</v>
      </c>
      <c r="AS79" s="9">
        <v>1846.4873987943436</v>
      </c>
      <c r="AT79" s="9">
        <v>1836.6948786023056</v>
      </c>
      <c r="AU79" s="9">
        <v>1826.9542913136681</v>
      </c>
      <c r="AV79" s="9">
        <v>1817.265361511439</v>
      </c>
      <c r="AW79" s="9">
        <v>1807.6278152392513</v>
      </c>
      <c r="AX79" s="9">
        <v>1798.0413799936182</v>
      </c>
      <c r="AY79" s="9">
        <v>1788.5057847162261</v>
      </c>
      <c r="AZ79" s="9">
        <v>1779.0207597862723</v>
      </c>
      <c r="BA79" s="9">
        <v>1769.5860370128398</v>
      </c>
      <c r="BB79" s="9">
        <v>1760.2013496273146</v>
      </c>
      <c r="BC79" s="9">
        <v>1750.8664322758436</v>
      </c>
      <c r="BD79" s="9">
        <v>1741.5810210118311</v>
      </c>
      <c r="BE79" s="9">
        <v>1732.344853288475</v>
      </c>
      <c r="BF79" s="9">
        <v>1723.1576679513441</v>
      </c>
      <c r="BG79" s="9">
        <v>1714.0192052309942</v>
      </c>
      <c r="BH79" s="9">
        <v>1704.9292067356214</v>
      </c>
      <c r="BI79" s="9">
        <v>1695.8874154437585</v>
      </c>
      <c r="BJ79" s="9">
        <v>1686.8935756970052</v>
      </c>
      <c r="BK79" s="9">
        <v>1677.9474331928006</v>
      </c>
      <c r="BL79" s="9">
        <v>1669.0487349772336</v>
      </c>
      <c r="BM79" s="9">
        <v>1660.1972294378882</v>
      </c>
      <c r="BN79" s="9">
        <v>1651.392666296731</v>
      </c>
      <c r="BO79" s="9">
        <v>1642.6347966030341</v>
      </c>
    </row>
    <row r="80" ht="15.75" customHeight="1">
      <c r="A80" s="5" t="s">
        <v>84</v>
      </c>
      <c r="B80" s="9">
        <v>238.42674664215133</v>
      </c>
      <c r="C80" s="9">
        <v>260.66919203712104</v>
      </c>
      <c r="D80" s="9">
        <v>267.6544705392574</v>
      </c>
      <c r="E80" s="9">
        <v>268.6565616370756</v>
      </c>
      <c r="F80" s="9">
        <v>215.49481745192406</v>
      </c>
      <c r="G80" s="9">
        <v>255.80372677093922</v>
      </c>
      <c r="H80" s="9">
        <v>270.8615321072725</v>
      </c>
      <c r="I80" s="9">
        <v>259.0846878759998</v>
      </c>
      <c r="J80" s="9">
        <v>252.67047557009073</v>
      </c>
      <c r="K80" s="9">
        <v>253.2661869832668</v>
      </c>
      <c r="L80" s="9">
        <v>252.34081135153502</v>
      </c>
      <c r="M80" s="9">
        <v>251.41543571980324</v>
      </c>
      <c r="N80" s="9">
        <v>250.49006008807146</v>
      </c>
      <c r="O80" s="9">
        <v>249.56468445633968</v>
      </c>
      <c r="P80" s="9">
        <v>248.6393088246079</v>
      </c>
      <c r="Q80" s="9">
        <v>247.71393319287614</v>
      </c>
      <c r="R80" s="9">
        <v>246.78855756114433</v>
      </c>
      <c r="S80" s="9">
        <v>245.86318192941258</v>
      </c>
      <c r="T80" s="9">
        <v>244.93780629768077</v>
      </c>
      <c r="U80" s="9">
        <v>244.012430665949</v>
      </c>
      <c r="V80" s="9">
        <v>243.08705503421723</v>
      </c>
      <c r="W80" s="9">
        <v>242.16167940248545</v>
      </c>
      <c r="X80" s="9">
        <v>254.72714316614932</v>
      </c>
      <c r="Y80" s="9">
        <v>253.3762426972139</v>
      </c>
      <c r="Z80" s="9">
        <v>252.03250649061147</v>
      </c>
      <c r="AA80" s="9">
        <v>250.69589655194048</v>
      </c>
      <c r="AB80" s="9">
        <v>249.3663750882961</v>
      </c>
      <c r="AC80" s="9">
        <v>248.04390450720155</v>
      </c>
      <c r="AD80" s="9">
        <v>246.7284474155449</v>
      </c>
      <c r="AE80" s="9">
        <v>245.41996661852215</v>
      </c>
      <c r="AF80" s="9">
        <v>244.1184251185854</v>
      </c>
      <c r="AG80" s="9">
        <v>242.82378611439663</v>
      </c>
      <c r="AH80" s="9">
        <v>241.53601299978726</v>
      </c>
      <c r="AI80" s="9">
        <v>240.25506936272313</v>
      </c>
      <c r="AJ80" s="9">
        <v>238.9809189842748</v>
      </c>
      <c r="AK80" s="9">
        <v>237.71352583759355</v>
      </c>
      <c r="AL80" s="9">
        <v>236.4528540868927</v>
      </c>
      <c r="AM80" s="9">
        <v>235.19886808643435</v>
      </c>
      <c r="AN80" s="9">
        <v>233.95153237952147</v>
      </c>
      <c r="AO80" s="9">
        <v>232.71081169749542</v>
      </c>
      <c r="AP80" s="9">
        <v>231.47667095873857</v>
      </c>
      <c r="AQ80" s="9">
        <v>230.24907526768254</v>
      </c>
      <c r="AR80" s="9">
        <v>229.02798991382147</v>
      </c>
      <c r="AS80" s="9">
        <v>227.8133803707305</v>
      </c>
      <c r="AT80" s="9">
        <v>226.60521229508944</v>
      </c>
      <c r="AU80" s="9">
        <v>225.40345152571211</v>
      </c>
      <c r="AV80" s="9">
        <v>224.20806408257994</v>
      </c>
      <c r="AW80" s="9">
        <v>223.01901616588145</v>
      </c>
      <c r="AX80" s="9">
        <v>221.83627415505657</v>
      </c>
      <c r="AY80" s="9">
        <v>220.6598046078459</v>
      </c>
      <c r="AZ80" s="9">
        <v>219.4895742593451</v>
      </c>
      <c r="BA80" s="9">
        <v>218.32555002106446</v>
      </c>
      <c r="BB80" s="9">
        <v>217.16769897999316</v>
      </c>
      <c r="BC80" s="9">
        <v>216.01598839766885</v>
      </c>
      <c r="BD80" s="9">
        <v>214.8703857092517</v>
      </c>
      <c r="BE80" s="9">
        <v>213.73085852260385</v>
      </c>
      <c r="BF80" s="9">
        <v>212.59737461737345</v>
      </c>
      <c r="BG80" s="9">
        <v>211.46990194408352</v>
      </c>
      <c r="BH80" s="9">
        <v>210.34840862322582</v>
      </c>
      <c r="BI80" s="9">
        <v>209.23286294435965</v>
      </c>
      <c r="BJ80" s="9">
        <v>208.12323336521473</v>
      </c>
      <c r="BK80" s="9">
        <v>207.0194885107999</v>
      </c>
      <c r="BL80" s="9">
        <v>205.92159717251565</v>
      </c>
      <c r="BM80" s="9">
        <v>204.82952830727172</v>
      </c>
      <c r="BN80" s="9">
        <v>203.74325103660948</v>
      </c>
      <c r="BO80" s="9">
        <v>202.66273464582872</v>
      </c>
    </row>
    <row r="81" ht="15.75" customHeight="1">
      <c r="A81" s="5" t="s">
        <v>85</v>
      </c>
      <c r="B81" s="9">
        <v>238.42674664215133</v>
      </c>
      <c r="C81" s="9">
        <v>260.66919203712104</v>
      </c>
      <c r="D81" s="9">
        <v>267.6544705392574</v>
      </c>
      <c r="E81" s="9">
        <v>268.6565616370756</v>
      </c>
      <c r="F81" s="9">
        <v>215.49481745192406</v>
      </c>
      <c r="G81" s="9">
        <v>255.80372677093922</v>
      </c>
      <c r="H81" s="9">
        <v>270.8615321072725</v>
      </c>
      <c r="I81" s="9">
        <v>259.0846878759998</v>
      </c>
      <c r="J81" s="9">
        <v>252.67047557009073</v>
      </c>
      <c r="K81" s="9">
        <v>266.7167172923822</v>
      </c>
      <c r="L81" s="9">
        <v>267.47265794928984</v>
      </c>
      <c r="M81" s="9">
        <v>268.2285986061975</v>
      </c>
      <c r="N81" s="9">
        <v>268.98453926310515</v>
      </c>
      <c r="O81" s="9">
        <v>269.74047992001283</v>
      </c>
      <c r="P81" s="9">
        <v>270.49642057692046</v>
      </c>
      <c r="Q81" s="9">
        <v>271.25236123382814</v>
      </c>
      <c r="R81" s="9">
        <v>272.00830189073577</v>
      </c>
      <c r="S81" s="9">
        <v>272.76424254764345</v>
      </c>
      <c r="T81" s="9">
        <v>273.5201832045511</v>
      </c>
      <c r="U81" s="9">
        <v>274.2761238614587</v>
      </c>
      <c r="V81" s="9">
        <v>275.0320645183664</v>
      </c>
      <c r="W81" s="9">
        <v>275.788005175274</v>
      </c>
      <c r="X81" s="9">
        <v>254.72714316614932</v>
      </c>
      <c r="Y81" s="9">
        <v>253.3762426972139</v>
      </c>
      <c r="Z81" s="9">
        <v>252.03250649061147</v>
      </c>
      <c r="AA81" s="9">
        <v>250.69589655194048</v>
      </c>
      <c r="AB81" s="9">
        <v>249.3663750882961</v>
      </c>
      <c r="AC81" s="9">
        <v>248.04390450720155</v>
      </c>
      <c r="AD81" s="9">
        <v>246.7284474155449</v>
      </c>
      <c r="AE81" s="9">
        <v>245.41996661852215</v>
      </c>
      <c r="AF81" s="9">
        <v>244.1184251185854</v>
      </c>
      <c r="AG81" s="9">
        <v>242.82378611439663</v>
      </c>
      <c r="AH81" s="9">
        <v>241.53601299978726</v>
      </c>
      <c r="AI81" s="9">
        <v>240.25506936272313</v>
      </c>
      <c r="AJ81" s="9">
        <v>238.9809189842748</v>
      </c>
      <c r="AK81" s="9">
        <v>237.71352583759355</v>
      </c>
      <c r="AL81" s="9">
        <v>236.4528540868927</v>
      </c>
      <c r="AM81" s="9">
        <v>235.19886808643435</v>
      </c>
      <c r="AN81" s="9">
        <v>233.95153237952147</v>
      </c>
      <c r="AO81" s="9">
        <v>232.71081169749542</v>
      </c>
      <c r="AP81" s="9">
        <v>231.47667095873857</v>
      </c>
      <c r="AQ81" s="9">
        <v>230.24907526768254</v>
      </c>
      <c r="AR81" s="9">
        <v>229.02798991382147</v>
      </c>
      <c r="AS81" s="9">
        <v>227.8133803707305</v>
      </c>
      <c r="AT81" s="9">
        <v>226.60521229508944</v>
      </c>
      <c r="AU81" s="9">
        <v>225.40345152571211</v>
      </c>
      <c r="AV81" s="9">
        <v>224.20806408257994</v>
      </c>
      <c r="AW81" s="9">
        <v>223.01901616588145</v>
      </c>
      <c r="AX81" s="9">
        <v>221.83627415505657</v>
      </c>
      <c r="AY81" s="9">
        <v>220.6598046078459</v>
      </c>
      <c r="AZ81" s="9">
        <v>219.4895742593451</v>
      </c>
      <c r="BA81" s="9">
        <v>218.32555002106446</v>
      </c>
      <c r="BB81" s="9">
        <v>217.16769897999316</v>
      </c>
      <c r="BC81" s="9">
        <v>216.01598839766885</v>
      </c>
      <c r="BD81" s="9">
        <v>214.8703857092517</v>
      </c>
      <c r="BE81" s="9">
        <v>213.73085852260385</v>
      </c>
      <c r="BF81" s="9">
        <v>212.59737461737345</v>
      </c>
      <c r="BG81" s="9">
        <v>211.46990194408352</v>
      </c>
      <c r="BH81" s="9">
        <v>210.34840862322582</v>
      </c>
      <c r="BI81" s="9">
        <v>209.23286294435965</v>
      </c>
      <c r="BJ81" s="9">
        <v>208.12323336521473</v>
      </c>
      <c r="BK81" s="9">
        <v>207.0194885107999</v>
      </c>
      <c r="BL81" s="9">
        <v>205.92159717251565</v>
      </c>
      <c r="BM81" s="9">
        <v>204.82952830727172</v>
      </c>
      <c r="BN81" s="9">
        <v>203.74325103660948</v>
      </c>
      <c r="BO81" s="9">
        <v>202.66273464582872</v>
      </c>
    </row>
    <row r="82" ht="15.75" customHeight="1">
      <c r="A82" s="5" t="s">
        <v>86</v>
      </c>
      <c r="B82" s="9">
        <v>238.42674664215133</v>
      </c>
      <c r="C82" s="9">
        <v>260.66919203712104</v>
      </c>
      <c r="D82" s="9">
        <v>267.6544705392574</v>
      </c>
      <c r="E82" s="9">
        <v>268.6565616370756</v>
      </c>
      <c r="F82" s="9">
        <v>215.49481745192406</v>
      </c>
      <c r="G82" s="9">
        <v>255.80372677093922</v>
      </c>
      <c r="H82" s="9">
        <v>270.8615321072725</v>
      </c>
      <c r="I82" s="9">
        <v>259.0846878759998</v>
      </c>
      <c r="J82" s="9">
        <v>252.67047557009073</v>
      </c>
      <c r="K82" s="9">
        <v>252.32777789193312</v>
      </c>
      <c r="L82" s="9">
        <v>251.28510112378464</v>
      </c>
      <c r="M82" s="9">
        <v>250.24242435563616</v>
      </c>
      <c r="N82" s="9">
        <v>249.19974758748768</v>
      </c>
      <c r="O82" s="9">
        <v>248.1570708193392</v>
      </c>
      <c r="P82" s="9">
        <v>247.11439405119071</v>
      </c>
      <c r="Q82" s="9">
        <v>246.07171728304223</v>
      </c>
      <c r="R82" s="9">
        <v>245.02904051489375</v>
      </c>
      <c r="S82" s="9">
        <v>243.98636374674527</v>
      </c>
      <c r="T82" s="9">
        <v>242.9436869785968</v>
      </c>
      <c r="U82" s="9">
        <v>241.9010102104483</v>
      </c>
      <c r="V82" s="9">
        <v>240.85833344229982</v>
      </c>
      <c r="W82" s="9">
        <v>239.81565667415134</v>
      </c>
      <c r="X82" s="9">
        <v>254.72714316614932</v>
      </c>
      <c r="Y82" s="9">
        <v>253.3762426972139</v>
      </c>
      <c r="Z82" s="9">
        <v>252.03250649061147</v>
      </c>
      <c r="AA82" s="9">
        <v>250.69589655194048</v>
      </c>
      <c r="AB82" s="9">
        <v>249.3663750882961</v>
      </c>
      <c r="AC82" s="9">
        <v>248.04390450720155</v>
      </c>
      <c r="AD82" s="9">
        <v>246.7284474155449</v>
      </c>
      <c r="AE82" s="9">
        <v>245.41996661852215</v>
      </c>
      <c r="AF82" s="9">
        <v>244.1184251185854</v>
      </c>
      <c r="AG82" s="9">
        <v>242.82378611439663</v>
      </c>
      <c r="AH82" s="9">
        <v>241.53601299978726</v>
      </c>
      <c r="AI82" s="9">
        <v>240.25506936272313</v>
      </c>
      <c r="AJ82" s="9">
        <v>238.9809189842748</v>
      </c>
      <c r="AK82" s="9">
        <v>237.71352583759355</v>
      </c>
      <c r="AL82" s="9">
        <v>236.4528540868927</v>
      </c>
      <c r="AM82" s="9">
        <v>235.19886808643435</v>
      </c>
      <c r="AN82" s="9">
        <v>233.95153237952147</v>
      </c>
      <c r="AO82" s="9">
        <v>232.71081169749542</v>
      </c>
      <c r="AP82" s="9">
        <v>231.47667095873857</v>
      </c>
      <c r="AQ82" s="9">
        <v>230.24907526768254</v>
      </c>
      <c r="AR82" s="9">
        <v>229.02798991382147</v>
      </c>
      <c r="AS82" s="9">
        <v>227.8133803707305</v>
      </c>
      <c r="AT82" s="9">
        <v>226.60521229508944</v>
      </c>
      <c r="AU82" s="9">
        <v>225.40345152571211</v>
      </c>
      <c r="AV82" s="9">
        <v>224.20806408257994</v>
      </c>
      <c r="AW82" s="9">
        <v>223.01901616588145</v>
      </c>
      <c r="AX82" s="9">
        <v>221.83627415505657</v>
      </c>
      <c r="AY82" s="9">
        <v>220.6598046078459</v>
      </c>
      <c r="AZ82" s="9">
        <v>219.4895742593451</v>
      </c>
      <c r="BA82" s="9">
        <v>218.32555002106446</v>
      </c>
      <c r="BB82" s="9">
        <v>217.16769897999316</v>
      </c>
      <c r="BC82" s="9">
        <v>216.01598839766885</v>
      </c>
      <c r="BD82" s="9">
        <v>214.8703857092517</v>
      </c>
      <c r="BE82" s="9">
        <v>213.73085852260385</v>
      </c>
      <c r="BF82" s="9">
        <v>212.59737461737345</v>
      </c>
      <c r="BG82" s="9">
        <v>211.46990194408352</v>
      </c>
      <c r="BH82" s="9">
        <v>210.34840862322582</v>
      </c>
      <c r="BI82" s="9">
        <v>209.23286294435965</v>
      </c>
      <c r="BJ82" s="9">
        <v>208.12323336521473</v>
      </c>
      <c r="BK82" s="9">
        <v>207.0194885107999</v>
      </c>
      <c r="BL82" s="9">
        <v>205.92159717251565</v>
      </c>
      <c r="BM82" s="9">
        <v>204.82952830727172</v>
      </c>
      <c r="BN82" s="9">
        <v>203.74325103660948</v>
      </c>
      <c r="BO82" s="9">
        <v>202.66273464582872</v>
      </c>
    </row>
    <row r="83" ht="15.75" customHeight="1">
      <c r="A83" s="5" t="s">
        <v>87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ht="15.75" customHeight="1">
      <c r="A84" s="5" t="s">
        <v>88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ht="15.75" customHeight="1">
      <c r="A85" s="5" t="s">
        <v>89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ht="15.75" customHeight="1">
      <c r="A86" s="5" t="s">
        <v>90</v>
      </c>
      <c r="B86" s="9">
        <v>238.42674664215133</v>
      </c>
      <c r="C86" s="9">
        <v>260.66919203712104</v>
      </c>
      <c r="D86" s="9">
        <v>267.6544705392574</v>
      </c>
      <c r="E86" s="9">
        <v>268.6565616370756</v>
      </c>
      <c r="F86" s="9">
        <v>215.49481745192406</v>
      </c>
      <c r="G86" s="9">
        <v>255.80372677093922</v>
      </c>
      <c r="H86" s="9">
        <v>270.8615321072725</v>
      </c>
      <c r="I86" s="9">
        <v>259.0846878759998</v>
      </c>
      <c r="J86" s="9">
        <v>252.67047557009073</v>
      </c>
      <c r="K86" s="9">
        <v>257.1240910254162</v>
      </c>
      <c r="L86" s="9">
        <v>256.6809533989531</v>
      </c>
      <c r="M86" s="9">
        <v>256.23781577248997</v>
      </c>
      <c r="N86" s="9">
        <v>255.79467814602688</v>
      </c>
      <c r="O86" s="9">
        <v>255.35154051956377</v>
      </c>
      <c r="P86" s="9">
        <v>254.90840289310066</v>
      </c>
      <c r="Q86" s="9">
        <v>254.46526526663757</v>
      </c>
      <c r="R86" s="9">
        <v>254.02212764017446</v>
      </c>
      <c r="S86" s="9">
        <v>253.57899001371135</v>
      </c>
      <c r="T86" s="9">
        <v>253.13585238724824</v>
      </c>
      <c r="U86" s="9">
        <v>252.69271476078515</v>
      </c>
      <c r="V86" s="9">
        <v>252.24957713432204</v>
      </c>
      <c r="W86" s="9">
        <v>251.80643950785893</v>
      </c>
      <c r="X86" s="9">
        <v>254.72714316614932</v>
      </c>
      <c r="Y86" s="9">
        <v>253.3762426972139</v>
      </c>
      <c r="Z86" s="9">
        <v>252.03250649061147</v>
      </c>
      <c r="AA86" s="9">
        <v>250.69589655194048</v>
      </c>
      <c r="AB86" s="9">
        <v>249.3663750882961</v>
      </c>
      <c r="AC86" s="9">
        <v>248.04390450720155</v>
      </c>
      <c r="AD86" s="9">
        <v>246.7284474155449</v>
      </c>
      <c r="AE86" s="9">
        <v>245.41996661852215</v>
      </c>
      <c r="AF86" s="9">
        <v>244.1184251185854</v>
      </c>
      <c r="AG86" s="9">
        <v>242.82378611439663</v>
      </c>
      <c r="AH86" s="9">
        <v>241.53601299978726</v>
      </c>
      <c r="AI86" s="9">
        <v>240.25506936272313</v>
      </c>
      <c r="AJ86" s="9">
        <v>238.9809189842748</v>
      </c>
      <c r="AK86" s="9">
        <v>237.71352583759355</v>
      </c>
      <c r="AL86" s="9">
        <v>236.4528540868927</v>
      </c>
      <c r="AM86" s="9">
        <v>235.19886808643435</v>
      </c>
      <c r="AN86" s="9">
        <v>233.95153237952147</v>
      </c>
      <c r="AO86" s="9">
        <v>232.71081169749542</v>
      </c>
      <c r="AP86" s="9">
        <v>231.47667095873857</v>
      </c>
      <c r="AQ86" s="9">
        <v>230.24907526768254</v>
      </c>
      <c r="AR86" s="9">
        <v>229.02798991382147</v>
      </c>
      <c r="AS86" s="9">
        <v>227.8133803707305</v>
      </c>
      <c r="AT86" s="9">
        <v>226.60521229508944</v>
      </c>
      <c r="AU86" s="9">
        <v>225.40345152571211</v>
      </c>
      <c r="AV86" s="9">
        <v>224.20806408257994</v>
      </c>
      <c r="AW86" s="9">
        <v>223.01901616588145</v>
      </c>
      <c r="AX86" s="9">
        <v>221.83627415505657</v>
      </c>
      <c r="AY86" s="9">
        <v>220.6598046078459</v>
      </c>
      <c r="AZ86" s="9">
        <v>219.4895742593451</v>
      </c>
      <c r="BA86" s="9">
        <v>218.32555002106446</v>
      </c>
      <c r="BB86" s="9">
        <v>217.16769897999316</v>
      </c>
      <c r="BC86" s="9">
        <v>216.01598839766885</v>
      </c>
      <c r="BD86" s="9">
        <v>214.8703857092517</v>
      </c>
      <c r="BE86" s="9">
        <v>213.73085852260385</v>
      </c>
      <c r="BF86" s="9">
        <v>212.59737461737345</v>
      </c>
      <c r="BG86" s="9">
        <v>211.46990194408352</v>
      </c>
      <c r="BH86" s="9">
        <v>210.34840862322582</v>
      </c>
      <c r="BI86" s="9">
        <v>209.23286294435965</v>
      </c>
      <c r="BJ86" s="9">
        <v>208.12323336521473</v>
      </c>
      <c r="BK86" s="9">
        <v>207.0194885107999</v>
      </c>
      <c r="BL86" s="9">
        <v>205.92159717251565</v>
      </c>
      <c r="BM86" s="9">
        <v>204.82952830727172</v>
      </c>
      <c r="BN86" s="9">
        <v>203.74325103660948</v>
      </c>
      <c r="BO86" s="9">
        <v>202.66273464582872</v>
      </c>
    </row>
    <row r="87" ht="15.75" customHeight="1">
      <c r="A87" s="5" t="s">
        <v>92</v>
      </c>
      <c r="B87" s="9">
        <v>1104.2923002373334</v>
      </c>
      <c r="C87" s="9">
        <v>1207.309942066667</v>
      </c>
      <c r="D87" s="9">
        <v>1239.6628109186668</v>
      </c>
      <c r="E87" s="9">
        <v>1244.304074950667</v>
      </c>
      <c r="F87" s="9">
        <v>998.0812597773333</v>
      </c>
      <c r="G87" s="9">
        <v>1184.7751555706668</v>
      </c>
      <c r="H87" s="9">
        <v>1254.51656976</v>
      </c>
      <c r="I87" s="9">
        <v>1199.971185952</v>
      </c>
      <c r="J87" s="9">
        <v>1170.2632552720002</v>
      </c>
      <c r="K87" s="9">
        <v>1190.8905268545604</v>
      </c>
      <c r="L87" s="9">
        <v>1188.838099953047</v>
      </c>
      <c r="M87" s="9">
        <v>1186.7856730515336</v>
      </c>
      <c r="N87" s="9">
        <v>1184.7332461500205</v>
      </c>
      <c r="O87" s="9">
        <v>1182.680819248507</v>
      </c>
      <c r="P87" s="9">
        <v>1180.6283923469937</v>
      </c>
      <c r="Q87" s="9">
        <v>1178.5759654454803</v>
      </c>
      <c r="R87" s="9">
        <v>1176.523538543967</v>
      </c>
      <c r="S87" s="9">
        <v>1174.4711116424537</v>
      </c>
      <c r="T87" s="9">
        <v>1172.4186847409403</v>
      </c>
      <c r="U87" s="9">
        <v>1170.366257839427</v>
      </c>
      <c r="V87" s="9">
        <v>1168.3138309379137</v>
      </c>
      <c r="W87" s="9">
        <v>1166.2614040364003</v>
      </c>
      <c r="X87" s="9">
        <v>1179.78887361164</v>
      </c>
      <c r="Y87" s="9">
        <v>1173.5320714397285</v>
      </c>
      <c r="Z87" s="9">
        <v>1167.3084511144118</v>
      </c>
      <c r="AA87" s="9">
        <v>1161.11783666162</v>
      </c>
      <c r="AB87" s="9">
        <v>1154.9600530405303</v>
      </c>
      <c r="AC87" s="9">
        <v>1148.8349261386186</v>
      </c>
      <c r="AD87" s="9">
        <v>1142.7422827667351</v>
      </c>
      <c r="AE87" s="9">
        <v>1136.6819506542088</v>
      </c>
      <c r="AF87" s="9">
        <v>1130.6537584439754</v>
      </c>
      <c r="AG87" s="9">
        <v>1124.6575356877327</v>
      </c>
      <c r="AH87" s="9">
        <v>1118.6931128411209</v>
      </c>
      <c r="AI87" s="9">
        <v>1112.760321258929</v>
      </c>
      <c r="AJ87" s="9">
        <v>1106.8589931903264</v>
      </c>
      <c r="AK87" s="9">
        <v>1100.9889617741185</v>
      </c>
      <c r="AL87" s="9">
        <v>1095.1500610340302</v>
      </c>
      <c r="AM87" s="9">
        <v>1089.3421258740125</v>
      </c>
      <c r="AN87" s="9">
        <v>1083.5649920735739</v>
      </c>
      <c r="AO87" s="9">
        <v>1077.8184962831376</v>
      </c>
      <c r="AP87" s="9">
        <v>1072.1024760194216</v>
      </c>
      <c r="AQ87" s="9">
        <v>1066.4167696608463</v>
      </c>
      <c r="AR87" s="9">
        <v>1060.7612164429636</v>
      </c>
      <c r="AS87" s="9">
        <v>1055.1356564539105</v>
      </c>
      <c r="AT87" s="9">
        <v>1049.5399306298889</v>
      </c>
      <c r="AU87" s="9">
        <v>1043.9738807506674</v>
      </c>
      <c r="AV87" s="9">
        <v>1038.437349435108</v>
      </c>
      <c r="AW87" s="9">
        <v>1032.9301801367149</v>
      </c>
      <c r="AX87" s="9">
        <v>1027.4522171392102</v>
      </c>
      <c r="AY87" s="9">
        <v>1022.0033055521292</v>
      </c>
      <c r="AZ87" s="9">
        <v>1016.5832913064413</v>
      </c>
      <c r="BA87" s="9">
        <v>1011.192021150194</v>
      </c>
      <c r="BB87" s="9">
        <v>1005.8293426441797</v>
      </c>
      <c r="BC87" s="9">
        <v>1000.495104157625</v>
      </c>
      <c r="BD87" s="9">
        <v>995.1891548639034</v>
      </c>
      <c r="BE87" s="9">
        <v>989.9113447362713</v>
      </c>
      <c r="BF87" s="9">
        <v>984.6615245436252</v>
      </c>
      <c r="BG87" s="9">
        <v>979.4395458462823</v>
      </c>
      <c r="BH87" s="9">
        <v>974.2452609917837</v>
      </c>
      <c r="BI87" s="9">
        <v>969.0785231107192</v>
      </c>
      <c r="BJ87" s="9">
        <v>963.9391861125742</v>
      </c>
      <c r="BK87" s="9">
        <v>958.8271046816003</v>
      </c>
      <c r="BL87" s="9">
        <v>953.7421342727049</v>
      </c>
      <c r="BM87" s="9">
        <v>948.6841311073646</v>
      </c>
      <c r="BN87" s="9">
        <v>943.6529521695604</v>
      </c>
      <c r="BO87" s="9">
        <v>938.6484552017338</v>
      </c>
    </row>
    <row r="88" ht="15.75" customHeight="1">
      <c r="A88" s="5" t="s">
        <v>93</v>
      </c>
      <c r="B88" s="9">
        <v>414.109612589</v>
      </c>
      <c r="C88" s="9">
        <v>452.741228275</v>
      </c>
      <c r="D88" s="9">
        <v>464.87355409450004</v>
      </c>
      <c r="E88" s="9">
        <v>466.61402810650003</v>
      </c>
      <c r="F88" s="9">
        <v>374.2804724165</v>
      </c>
      <c r="G88" s="9">
        <v>444.29068333900005</v>
      </c>
      <c r="H88" s="9">
        <v>470.44371365999996</v>
      </c>
      <c r="I88" s="9">
        <v>449.98919473200004</v>
      </c>
      <c r="J88" s="9">
        <v>438.848720727</v>
      </c>
      <c r="K88" s="9">
        <v>438.25350897019996</v>
      </c>
      <c r="L88" s="9">
        <v>436.44254405709995</v>
      </c>
      <c r="M88" s="9">
        <v>434.63157914399994</v>
      </c>
      <c r="N88" s="9">
        <v>432.82061423089993</v>
      </c>
      <c r="O88" s="9">
        <v>431.0096493178</v>
      </c>
      <c r="P88" s="9">
        <v>429.1986844047</v>
      </c>
      <c r="Q88" s="9">
        <v>427.3877194916</v>
      </c>
      <c r="R88" s="9">
        <v>425.5767545785</v>
      </c>
      <c r="S88" s="9">
        <v>423.7657896654</v>
      </c>
      <c r="T88" s="9">
        <v>421.9548247523</v>
      </c>
      <c r="U88" s="9">
        <v>420.1438598392</v>
      </c>
      <c r="V88" s="9">
        <v>418.3328949261</v>
      </c>
      <c r="W88" s="9">
        <v>416.521930013</v>
      </c>
      <c r="X88" s="9">
        <v>442.42082760436494</v>
      </c>
      <c r="Y88" s="9">
        <v>440.07452678989813</v>
      </c>
      <c r="Z88" s="9">
        <v>437.74066916790446</v>
      </c>
      <c r="AA88" s="9">
        <v>435.41918874810744</v>
      </c>
      <c r="AB88" s="9">
        <v>433.1100198901989</v>
      </c>
      <c r="AC88" s="9">
        <v>430.81309730198194</v>
      </c>
      <c r="AD88" s="9">
        <v>428.52835603752567</v>
      </c>
      <c r="AE88" s="9">
        <v>426.2557314953283</v>
      </c>
      <c r="AF88" s="9">
        <v>423.99515941649076</v>
      </c>
      <c r="AG88" s="9">
        <v>421.7465758828997</v>
      </c>
      <c r="AH88" s="9">
        <v>419.5099173154203</v>
      </c>
      <c r="AI88" s="9">
        <v>417.28512047209836</v>
      </c>
      <c r="AJ88" s="9">
        <v>415.07212244637236</v>
      </c>
      <c r="AK88" s="9">
        <v>412.87086066529434</v>
      </c>
      <c r="AL88" s="9">
        <v>410.68127288776134</v>
      </c>
      <c r="AM88" s="9">
        <v>408.5032972027547</v>
      </c>
      <c r="AN88" s="9">
        <v>406.33687202759023</v>
      </c>
      <c r="AO88" s="9">
        <v>404.1819361061765</v>
      </c>
      <c r="AP88" s="9">
        <v>402.0384285072831</v>
      </c>
      <c r="AQ88" s="9">
        <v>399.9062886228174</v>
      </c>
      <c r="AR88" s="9">
        <v>397.7854561661113</v>
      </c>
      <c r="AS88" s="9">
        <v>395.6758711702164</v>
      </c>
      <c r="AT88" s="9">
        <v>393.5774739862083</v>
      </c>
      <c r="AU88" s="9">
        <v>391.49020528150027</v>
      </c>
      <c r="AV88" s="9">
        <v>389.41400603816544</v>
      </c>
      <c r="AW88" s="9">
        <v>387.3488175512681</v>
      </c>
      <c r="AX88" s="9">
        <v>385.2945814272038</v>
      </c>
      <c r="AY88" s="9">
        <v>383.2512395820484</v>
      </c>
      <c r="AZ88" s="9">
        <v>381.2187342399155</v>
      </c>
      <c r="BA88" s="9">
        <v>379.19700793132273</v>
      </c>
      <c r="BB88" s="9">
        <v>377.18600349156736</v>
      </c>
      <c r="BC88" s="9">
        <v>375.18566405910934</v>
      </c>
      <c r="BD88" s="9">
        <v>373.1959330739638</v>
      </c>
      <c r="BE88" s="9">
        <v>371.2167542761017</v>
      </c>
      <c r="BF88" s="9">
        <v>369.2480717038594</v>
      </c>
      <c r="BG88" s="9">
        <v>367.28982969235585</v>
      </c>
      <c r="BH88" s="9">
        <v>365.3419728719188</v>
      </c>
      <c r="BI88" s="9">
        <v>363.4044461665197</v>
      </c>
      <c r="BJ88" s="9">
        <v>361.4771947922153</v>
      </c>
      <c r="BK88" s="9">
        <v>359.5601642556001</v>
      </c>
      <c r="BL88" s="9">
        <v>357.6533003522643</v>
      </c>
      <c r="BM88" s="9">
        <v>355.7565491652617</v>
      </c>
      <c r="BN88" s="9">
        <v>353.86985706358513</v>
      </c>
      <c r="BO88" s="9">
        <v>351.9931707006501</v>
      </c>
    </row>
    <row r="89" ht="15.75" customHeight="1">
      <c r="A89" s="5" t="s">
        <v>94</v>
      </c>
      <c r="B89" s="9">
        <v>828.219225178</v>
      </c>
      <c r="C89" s="9">
        <v>905.48245655</v>
      </c>
      <c r="D89" s="9">
        <v>929.7471081890001</v>
      </c>
      <c r="E89" s="9">
        <v>933.2280562130001</v>
      </c>
      <c r="F89" s="9">
        <v>748.560944833</v>
      </c>
      <c r="G89" s="9">
        <v>888.5813666780001</v>
      </c>
      <c r="H89" s="9">
        <v>940.8874273199999</v>
      </c>
      <c r="I89" s="9">
        <v>899.9783894640001</v>
      </c>
      <c r="J89" s="9">
        <v>877.697441454</v>
      </c>
      <c r="K89" s="9">
        <v>909.82877234144</v>
      </c>
      <c r="L89" s="9">
        <v>910.3720618153701</v>
      </c>
      <c r="M89" s="9">
        <v>910.9153512893</v>
      </c>
      <c r="N89" s="9">
        <v>911.45864076323</v>
      </c>
      <c r="O89" s="9">
        <v>912.00193023716</v>
      </c>
      <c r="P89" s="9">
        <v>912.5452197110901</v>
      </c>
      <c r="Q89" s="9">
        <v>913.08850918502</v>
      </c>
      <c r="R89" s="9">
        <v>913.63179865895</v>
      </c>
      <c r="S89" s="9">
        <v>914.1750881328801</v>
      </c>
      <c r="T89" s="9">
        <v>914.71837760681</v>
      </c>
      <c r="U89" s="9">
        <v>915.2616670807399</v>
      </c>
      <c r="V89" s="9">
        <v>915.8049565546701</v>
      </c>
      <c r="W89" s="9">
        <v>916.3482460286001</v>
      </c>
      <c r="X89" s="9">
        <v>884.8416552087299</v>
      </c>
      <c r="Y89" s="9">
        <v>880.1490535797963</v>
      </c>
      <c r="Z89" s="9">
        <v>875.4813383358089</v>
      </c>
      <c r="AA89" s="9">
        <v>870.8383774962149</v>
      </c>
      <c r="AB89" s="9">
        <v>866.2200397803978</v>
      </c>
      <c r="AC89" s="9">
        <v>861.6261946039639</v>
      </c>
      <c r="AD89" s="9">
        <v>857.0567120750513</v>
      </c>
      <c r="AE89" s="9">
        <v>852.5114629906566</v>
      </c>
      <c r="AF89" s="9">
        <v>847.9903188329815</v>
      </c>
      <c r="AG89" s="9">
        <v>843.4931517657994</v>
      </c>
      <c r="AH89" s="9">
        <v>839.0198346308406</v>
      </c>
      <c r="AI89" s="9">
        <v>834.5702409441967</v>
      </c>
      <c r="AJ89" s="9">
        <v>830.1442448927447</v>
      </c>
      <c r="AK89" s="9">
        <v>825.7417213305887</v>
      </c>
      <c r="AL89" s="9">
        <v>821.3625457755227</v>
      </c>
      <c r="AM89" s="9">
        <v>817.0065944055094</v>
      </c>
      <c r="AN89" s="9">
        <v>812.6737440551805</v>
      </c>
      <c r="AO89" s="9">
        <v>808.363872212353</v>
      </c>
      <c r="AP89" s="9">
        <v>804.0768570145661</v>
      </c>
      <c r="AQ89" s="9">
        <v>799.8125772456348</v>
      </c>
      <c r="AR89" s="9">
        <v>795.5709123322226</v>
      </c>
      <c r="AS89" s="9">
        <v>791.3517423404328</v>
      </c>
      <c r="AT89" s="9">
        <v>787.1549479724166</v>
      </c>
      <c r="AU89" s="9">
        <v>782.9804105630005</v>
      </c>
      <c r="AV89" s="9">
        <v>778.8280120763309</v>
      </c>
      <c r="AW89" s="9">
        <v>774.6976351025362</v>
      </c>
      <c r="AX89" s="9">
        <v>770.5891628544076</v>
      </c>
      <c r="AY89" s="9">
        <v>766.5024791640968</v>
      </c>
      <c r="AZ89" s="9">
        <v>762.437468479831</v>
      </c>
      <c r="BA89" s="9">
        <v>758.3940158626455</v>
      </c>
      <c r="BB89" s="9">
        <v>754.3720069831347</v>
      </c>
      <c r="BC89" s="9">
        <v>750.3713281182187</v>
      </c>
      <c r="BD89" s="9">
        <v>746.3918661479275</v>
      </c>
      <c r="BE89" s="9">
        <v>742.4335085522034</v>
      </c>
      <c r="BF89" s="9">
        <v>738.4961434077188</v>
      </c>
      <c r="BG89" s="9">
        <v>734.5796593847117</v>
      </c>
      <c r="BH89" s="9">
        <v>730.6839457438376</v>
      </c>
      <c r="BI89" s="9">
        <v>726.8088923330394</v>
      </c>
      <c r="BJ89" s="9">
        <v>722.9543895844306</v>
      </c>
      <c r="BK89" s="9">
        <v>719.1203285112002</v>
      </c>
      <c r="BL89" s="9">
        <v>715.3066007045286</v>
      </c>
      <c r="BM89" s="9">
        <v>711.5130983305233</v>
      </c>
      <c r="BN89" s="9">
        <v>707.7397141271703</v>
      </c>
      <c r="BO89" s="9">
        <v>703.9863414013003</v>
      </c>
    </row>
    <row r="90" ht="15.75" customHeight="1">
      <c r="A90" s="5" t="s">
        <v>95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ht="15.75" customHeight="1">
      <c r="A91" s="5" t="s">
        <v>96</v>
      </c>
      <c r="B91" s="9">
        <v>828.219225178</v>
      </c>
      <c r="C91" s="9">
        <v>905.48245655</v>
      </c>
      <c r="D91" s="9">
        <v>929.7471081890001</v>
      </c>
      <c r="E91" s="9">
        <v>933.2280562130001</v>
      </c>
      <c r="F91" s="9">
        <v>748.560944833</v>
      </c>
      <c r="G91" s="9">
        <v>888.5813666780001</v>
      </c>
      <c r="H91" s="9">
        <v>940.8874273199999</v>
      </c>
      <c r="I91" s="9">
        <v>899.9783894640001</v>
      </c>
      <c r="J91" s="9">
        <v>877.697441454</v>
      </c>
      <c r="K91" s="9">
        <v>879.7667547839801</v>
      </c>
      <c r="L91" s="9">
        <v>876.5522920632275</v>
      </c>
      <c r="M91" s="9">
        <v>873.3378293424751</v>
      </c>
      <c r="N91" s="9">
        <v>870.1233666217225</v>
      </c>
      <c r="O91" s="9">
        <v>866.9089039009701</v>
      </c>
      <c r="P91" s="9">
        <v>863.6944411802175</v>
      </c>
      <c r="Q91" s="9">
        <v>860.4799784594651</v>
      </c>
      <c r="R91" s="9">
        <v>857.2655157387126</v>
      </c>
      <c r="S91" s="9">
        <v>854.05105301796</v>
      </c>
      <c r="T91" s="9">
        <v>850.8365902972075</v>
      </c>
      <c r="U91" s="9">
        <v>847.6221275764551</v>
      </c>
      <c r="V91" s="9">
        <v>844.4076648557026</v>
      </c>
      <c r="W91" s="9">
        <v>841.1932021349501</v>
      </c>
      <c r="X91" s="9">
        <v>884.8416552087299</v>
      </c>
      <c r="Y91" s="9">
        <v>880.1490535797963</v>
      </c>
      <c r="Z91" s="9">
        <v>875.4813383358089</v>
      </c>
      <c r="AA91" s="9">
        <v>870.8383774962149</v>
      </c>
      <c r="AB91" s="9">
        <v>866.2200397803978</v>
      </c>
      <c r="AC91" s="9">
        <v>861.6261946039639</v>
      </c>
      <c r="AD91" s="9">
        <v>857.0567120750513</v>
      </c>
      <c r="AE91" s="9">
        <v>852.5114629906566</v>
      </c>
      <c r="AF91" s="9">
        <v>847.9903188329815</v>
      </c>
      <c r="AG91" s="9">
        <v>843.4931517657994</v>
      </c>
      <c r="AH91" s="9">
        <v>839.0198346308406</v>
      </c>
      <c r="AI91" s="9">
        <v>834.5702409441967</v>
      </c>
      <c r="AJ91" s="9">
        <v>830.1442448927447</v>
      </c>
      <c r="AK91" s="9">
        <v>825.7417213305887</v>
      </c>
      <c r="AL91" s="9">
        <v>821.3625457755227</v>
      </c>
      <c r="AM91" s="9">
        <v>817.0065944055094</v>
      </c>
      <c r="AN91" s="9">
        <v>812.6737440551805</v>
      </c>
      <c r="AO91" s="9">
        <v>808.363872212353</v>
      </c>
      <c r="AP91" s="9">
        <v>804.0768570145661</v>
      </c>
      <c r="AQ91" s="9">
        <v>799.8125772456348</v>
      </c>
      <c r="AR91" s="9">
        <v>795.5709123322226</v>
      </c>
      <c r="AS91" s="9">
        <v>791.3517423404328</v>
      </c>
      <c r="AT91" s="9">
        <v>787.1549479724166</v>
      </c>
      <c r="AU91" s="9">
        <v>782.9804105630005</v>
      </c>
      <c r="AV91" s="9">
        <v>778.8280120763309</v>
      </c>
      <c r="AW91" s="9">
        <v>774.6976351025362</v>
      </c>
      <c r="AX91" s="9">
        <v>770.5891628544076</v>
      </c>
      <c r="AY91" s="9">
        <v>766.5024791640968</v>
      </c>
      <c r="AZ91" s="9">
        <v>762.437468479831</v>
      </c>
      <c r="BA91" s="9">
        <v>758.3940158626455</v>
      </c>
      <c r="BB91" s="9">
        <v>754.3720069831347</v>
      </c>
      <c r="BC91" s="9">
        <v>750.3713281182187</v>
      </c>
      <c r="BD91" s="9">
        <v>746.3918661479275</v>
      </c>
      <c r="BE91" s="9">
        <v>742.4335085522034</v>
      </c>
      <c r="BF91" s="9">
        <v>738.4961434077188</v>
      </c>
      <c r="BG91" s="9">
        <v>734.5796593847117</v>
      </c>
      <c r="BH91" s="9">
        <v>730.6839457438376</v>
      </c>
      <c r="BI91" s="9">
        <v>726.8088923330394</v>
      </c>
      <c r="BJ91" s="9">
        <v>722.9543895844306</v>
      </c>
      <c r="BK91" s="9">
        <v>719.1203285112002</v>
      </c>
      <c r="BL91" s="9">
        <v>715.3066007045286</v>
      </c>
      <c r="BM91" s="9">
        <v>711.5130983305233</v>
      </c>
      <c r="BN91" s="9">
        <v>707.7397141271703</v>
      </c>
      <c r="BO91" s="9">
        <v>703.9863414013003</v>
      </c>
    </row>
    <row r="92" ht="15.75" customHeight="1">
      <c r="A92" s="5" t="s">
        <v>97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ht="15.75" customHeight="1">
      <c r="A93" s="5" t="s">
        <v>98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ht="15.75" customHeight="1">
      <c r="A94" s="5" t="s">
        <v>99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ht="15.75" customHeight="1">
      <c r="A95" s="5" t="s">
        <v>100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ht="15.75" customHeight="1">
      <c r="A96" s="5" t="s">
        <v>101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ht="15.75" customHeight="1">
      <c r="A97" s="5" t="s">
        <v>103</v>
      </c>
      <c r="B97" s="9">
        <v>238.42674664215133</v>
      </c>
      <c r="C97" s="9">
        <v>260.66919203712104</v>
      </c>
      <c r="D97" s="9">
        <v>267.6544705392574</v>
      </c>
      <c r="E97" s="9">
        <v>268.6565616370756</v>
      </c>
      <c r="F97" s="9">
        <v>215.49481745192406</v>
      </c>
      <c r="G97" s="9">
        <v>255.80372677093922</v>
      </c>
      <c r="H97" s="9">
        <v>270.8615321072725</v>
      </c>
      <c r="I97" s="9">
        <v>259.0846878759998</v>
      </c>
      <c r="J97" s="9">
        <v>252.67047557009073</v>
      </c>
      <c r="K97" s="9">
        <v>252.32777789193318</v>
      </c>
      <c r="L97" s="9">
        <v>251.2851011237847</v>
      </c>
      <c r="M97" s="9">
        <v>250.24242435563622</v>
      </c>
      <c r="N97" s="9">
        <v>249.19974758748774</v>
      </c>
      <c r="O97" s="9">
        <v>248.15707081933925</v>
      </c>
      <c r="P97" s="9">
        <v>247.11439405119077</v>
      </c>
      <c r="Q97" s="9">
        <v>246.07171728304226</v>
      </c>
      <c r="R97" s="9">
        <v>245.02904051489378</v>
      </c>
      <c r="S97" s="9">
        <v>243.9863637467453</v>
      </c>
      <c r="T97" s="9">
        <v>242.94368697859682</v>
      </c>
      <c r="U97" s="9">
        <v>241.90101021044833</v>
      </c>
      <c r="V97" s="9">
        <v>240.85833344229985</v>
      </c>
      <c r="W97" s="9">
        <v>239.81565667415137</v>
      </c>
      <c r="X97" s="9">
        <v>254.72714316614932</v>
      </c>
      <c r="Y97" s="9">
        <v>253.3762426972139</v>
      </c>
      <c r="Z97" s="9">
        <v>252.03250649061147</v>
      </c>
      <c r="AA97" s="9">
        <v>250.69589655194048</v>
      </c>
      <c r="AB97" s="9">
        <v>249.3663750882961</v>
      </c>
      <c r="AC97" s="9">
        <v>248.04390450720155</v>
      </c>
      <c r="AD97" s="9">
        <v>246.7284474155449</v>
      </c>
      <c r="AE97" s="9">
        <v>245.41996661852215</v>
      </c>
      <c r="AF97" s="9">
        <v>244.1184251185854</v>
      </c>
      <c r="AG97" s="9">
        <v>242.82378611439663</v>
      </c>
      <c r="AH97" s="9">
        <v>241.53601299978726</v>
      </c>
      <c r="AI97" s="9">
        <v>240.25506936272313</v>
      </c>
      <c r="AJ97" s="9">
        <v>238.9809189842748</v>
      </c>
      <c r="AK97" s="9">
        <v>237.71352583759355</v>
      </c>
      <c r="AL97" s="9">
        <v>236.4528540868927</v>
      </c>
      <c r="AM97" s="9">
        <v>235.19886808643435</v>
      </c>
      <c r="AN97" s="9">
        <v>233.95153237952147</v>
      </c>
      <c r="AO97" s="9">
        <v>232.71081169749542</v>
      </c>
      <c r="AP97" s="9">
        <v>231.47667095873857</v>
      </c>
      <c r="AQ97" s="9">
        <v>230.24907526768254</v>
      </c>
      <c r="AR97" s="9">
        <v>229.02798991382147</v>
      </c>
      <c r="AS97" s="9">
        <v>227.8133803707305</v>
      </c>
      <c r="AT97" s="9">
        <v>226.60521229508944</v>
      </c>
      <c r="AU97" s="9">
        <v>225.40345152571211</v>
      </c>
      <c r="AV97" s="9">
        <v>224.20806408257994</v>
      </c>
      <c r="AW97" s="9">
        <v>223.01901616588145</v>
      </c>
      <c r="AX97" s="9">
        <v>221.83627415505657</v>
      </c>
      <c r="AY97" s="9">
        <v>220.6598046078459</v>
      </c>
      <c r="AZ97" s="9">
        <v>219.4895742593451</v>
      </c>
      <c r="BA97" s="9">
        <v>218.32555002106446</v>
      </c>
      <c r="BB97" s="9">
        <v>217.16769897999316</v>
      </c>
      <c r="BC97" s="9">
        <v>216.01598839766885</v>
      </c>
      <c r="BD97" s="9">
        <v>214.8703857092517</v>
      </c>
      <c r="BE97" s="9">
        <v>213.73085852260385</v>
      </c>
      <c r="BF97" s="9">
        <v>212.59737461737345</v>
      </c>
      <c r="BG97" s="9">
        <v>211.46990194408352</v>
      </c>
      <c r="BH97" s="9">
        <v>210.34840862322582</v>
      </c>
      <c r="BI97" s="9">
        <v>209.23286294435965</v>
      </c>
      <c r="BJ97" s="9">
        <v>208.12323336521473</v>
      </c>
      <c r="BK97" s="9">
        <v>207.0194885107999</v>
      </c>
      <c r="BL97" s="9">
        <v>205.92159717251565</v>
      </c>
      <c r="BM97" s="9">
        <v>204.82952830727172</v>
      </c>
      <c r="BN97" s="9">
        <v>203.74325103660948</v>
      </c>
      <c r="BO97" s="9">
        <v>202.66273464582872</v>
      </c>
    </row>
    <row r="98" ht="15.75" customHeight="1">
      <c r="A98" s="5" t="s">
        <v>104</v>
      </c>
      <c r="B98" s="9">
        <v>690.1826876483334</v>
      </c>
      <c r="C98" s="9">
        <v>754.5687137916668</v>
      </c>
      <c r="D98" s="9">
        <v>774.7892568241668</v>
      </c>
      <c r="E98" s="9">
        <v>777.6900468441668</v>
      </c>
      <c r="F98" s="9">
        <v>623.8007873608334</v>
      </c>
      <c r="G98" s="9">
        <v>740.4844722316668</v>
      </c>
      <c r="H98" s="9">
        <v>784.0728561000001</v>
      </c>
      <c r="I98" s="9">
        <v>749.98199122</v>
      </c>
      <c r="J98" s="9">
        <v>731.4145345450002</v>
      </c>
      <c r="K98" s="9">
        <v>733.1389623199835</v>
      </c>
      <c r="L98" s="9">
        <v>730.4602433860231</v>
      </c>
      <c r="M98" s="9">
        <v>727.7815244520626</v>
      </c>
      <c r="N98" s="9">
        <v>725.1028055181022</v>
      </c>
      <c r="O98" s="9">
        <v>722.4240865841418</v>
      </c>
      <c r="P98" s="9">
        <v>719.7453676501814</v>
      </c>
      <c r="Q98" s="9">
        <v>717.066648716221</v>
      </c>
      <c r="R98" s="9">
        <v>714.3879297822606</v>
      </c>
      <c r="S98" s="9">
        <v>711.7092108483001</v>
      </c>
      <c r="T98" s="9">
        <v>709.0304919143397</v>
      </c>
      <c r="U98" s="9">
        <v>706.3517729803793</v>
      </c>
      <c r="V98" s="9">
        <v>703.6730540464189</v>
      </c>
      <c r="W98" s="9">
        <v>700.9943351124585</v>
      </c>
      <c r="X98" s="9">
        <v>737.368046007275</v>
      </c>
      <c r="Y98" s="9">
        <v>733.4575446498303</v>
      </c>
      <c r="Z98" s="9">
        <v>729.5677819465075</v>
      </c>
      <c r="AA98" s="9">
        <v>725.6986479135126</v>
      </c>
      <c r="AB98" s="9">
        <v>721.8500331503315</v>
      </c>
      <c r="AC98" s="9">
        <v>718.0218288366367</v>
      </c>
      <c r="AD98" s="9">
        <v>714.2139267292096</v>
      </c>
      <c r="AE98" s="9">
        <v>710.4262191588805</v>
      </c>
      <c r="AF98" s="9">
        <v>706.6585990274847</v>
      </c>
      <c r="AG98" s="9">
        <v>702.9109598048329</v>
      </c>
      <c r="AH98" s="9">
        <v>699.1831955257006</v>
      </c>
      <c r="AI98" s="9">
        <v>695.4752007868307</v>
      </c>
      <c r="AJ98" s="9">
        <v>691.786870743954</v>
      </c>
      <c r="AK98" s="9">
        <v>688.118101108824</v>
      </c>
      <c r="AL98" s="9">
        <v>684.4687881462689</v>
      </c>
      <c r="AM98" s="9">
        <v>680.8388286712579</v>
      </c>
      <c r="AN98" s="9">
        <v>677.2281200459838</v>
      </c>
      <c r="AO98" s="9">
        <v>673.636560176961</v>
      </c>
      <c r="AP98" s="9">
        <v>670.0640475121386</v>
      </c>
      <c r="AQ98" s="9">
        <v>666.510481038029</v>
      </c>
      <c r="AR98" s="9">
        <v>662.9757602768523</v>
      </c>
      <c r="AS98" s="9">
        <v>659.4597852836941</v>
      </c>
      <c r="AT98" s="9">
        <v>655.9624566436805</v>
      </c>
      <c r="AU98" s="9">
        <v>652.4836754691672</v>
      </c>
      <c r="AV98" s="9">
        <v>649.0233433969424</v>
      </c>
      <c r="AW98" s="9">
        <v>645.5813625854469</v>
      </c>
      <c r="AX98" s="9">
        <v>642.1576357120065</v>
      </c>
      <c r="AY98" s="9">
        <v>638.7520659700808</v>
      </c>
      <c r="AZ98" s="9">
        <v>635.3645570665258</v>
      </c>
      <c r="BA98" s="9">
        <v>631.9950132188713</v>
      </c>
      <c r="BB98" s="9">
        <v>628.6433391526124</v>
      </c>
      <c r="BC98" s="9">
        <v>625.3094400985156</v>
      </c>
      <c r="BD98" s="9">
        <v>621.9932217899396</v>
      </c>
      <c r="BE98" s="9">
        <v>618.6945904601696</v>
      </c>
      <c r="BF98" s="9">
        <v>615.4134528397658</v>
      </c>
      <c r="BG98" s="9">
        <v>612.1497161539264</v>
      </c>
      <c r="BH98" s="9">
        <v>608.9032881198648</v>
      </c>
      <c r="BI98" s="9">
        <v>605.6740769441994</v>
      </c>
      <c r="BJ98" s="9">
        <v>602.461991320359</v>
      </c>
      <c r="BK98" s="9">
        <v>599.2669404260002</v>
      </c>
      <c r="BL98" s="9">
        <v>596.0888339204406</v>
      </c>
      <c r="BM98" s="9">
        <v>592.9275819421028</v>
      </c>
      <c r="BN98" s="9">
        <v>589.7830951059753</v>
      </c>
      <c r="BO98" s="9">
        <v>586.6552845010837</v>
      </c>
    </row>
    <row r="99" ht="15.75" customHeight="1">
      <c r="A99" s="5" t="s">
        <v>105</v>
      </c>
      <c r="B99" s="9">
        <v>1104.2923002373334</v>
      </c>
      <c r="C99" s="9">
        <v>1207.309942066667</v>
      </c>
      <c r="D99" s="9">
        <v>1239.6628109186668</v>
      </c>
      <c r="E99" s="9">
        <v>1244.304074950667</v>
      </c>
      <c r="F99" s="9">
        <v>998.0812597773333</v>
      </c>
      <c r="G99" s="9">
        <v>1184.7751555706668</v>
      </c>
      <c r="H99" s="9">
        <v>1254.51656976</v>
      </c>
      <c r="I99" s="9">
        <v>1199.971185952</v>
      </c>
      <c r="J99" s="9">
        <v>1170.2632552720002</v>
      </c>
      <c r="K99" s="9">
        <v>1196.2026905996538</v>
      </c>
      <c r="L99" s="9">
        <v>1194.814284166277</v>
      </c>
      <c r="M99" s="9">
        <v>1193.4258777329003</v>
      </c>
      <c r="N99" s="9">
        <v>1192.0374712995238</v>
      </c>
      <c r="O99" s="9">
        <v>1190.649064866147</v>
      </c>
      <c r="P99" s="9">
        <v>1189.2606584327705</v>
      </c>
      <c r="Q99" s="9">
        <v>1187.8722519993937</v>
      </c>
      <c r="R99" s="9">
        <v>1186.483845566017</v>
      </c>
      <c r="S99" s="9">
        <v>1185.0954391326404</v>
      </c>
      <c r="T99" s="9">
        <v>1183.7070326992637</v>
      </c>
      <c r="U99" s="9">
        <v>1182.318626265887</v>
      </c>
      <c r="V99" s="9">
        <v>1180.9302198325101</v>
      </c>
      <c r="W99" s="9">
        <v>1179.5418133991336</v>
      </c>
      <c r="X99" s="9">
        <v>1179.78887361164</v>
      </c>
      <c r="Y99" s="9">
        <v>1173.5320714397285</v>
      </c>
      <c r="Z99" s="9">
        <v>1167.3084511144118</v>
      </c>
      <c r="AA99" s="9">
        <v>1161.11783666162</v>
      </c>
      <c r="AB99" s="9">
        <v>1154.9600530405303</v>
      </c>
      <c r="AC99" s="9">
        <v>1148.8349261386186</v>
      </c>
      <c r="AD99" s="9">
        <v>1142.7422827667351</v>
      </c>
      <c r="AE99" s="9">
        <v>1136.6819506542088</v>
      </c>
      <c r="AF99" s="9">
        <v>1130.6537584439754</v>
      </c>
      <c r="AG99" s="9">
        <v>1124.6575356877327</v>
      </c>
      <c r="AH99" s="9">
        <v>1118.6931128411209</v>
      </c>
      <c r="AI99" s="9">
        <v>1112.760321258929</v>
      </c>
      <c r="AJ99" s="9">
        <v>1106.8589931903264</v>
      </c>
      <c r="AK99" s="9">
        <v>1100.9889617741185</v>
      </c>
      <c r="AL99" s="9">
        <v>1095.1500610340302</v>
      </c>
      <c r="AM99" s="9">
        <v>1089.3421258740125</v>
      </c>
      <c r="AN99" s="9">
        <v>1083.5649920735739</v>
      </c>
      <c r="AO99" s="9">
        <v>1077.8184962831376</v>
      </c>
      <c r="AP99" s="9">
        <v>1072.1024760194216</v>
      </c>
      <c r="AQ99" s="9">
        <v>1066.4167696608463</v>
      </c>
      <c r="AR99" s="9">
        <v>1060.7612164429636</v>
      </c>
      <c r="AS99" s="9">
        <v>1055.1356564539105</v>
      </c>
      <c r="AT99" s="9">
        <v>1049.5399306298889</v>
      </c>
      <c r="AU99" s="9">
        <v>1043.9738807506674</v>
      </c>
      <c r="AV99" s="9">
        <v>1038.437349435108</v>
      </c>
      <c r="AW99" s="9">
        <v>1032.9301801367149</v>
      </c>
      <c r="AX99" s="9">
        <v>1027.4522171392102</v>
      </c>
      <c r="AY99" s="9">
        <v>1022.0033055521292</v>
      </c>
      <c r="AZ99" s="9">
        <v>1016.5832913064413</v>
      </c>
      <c r="BA99" s="9">
        <v>1011.192021150194</v>
      </c>
      <c r="BB99" s="9">
        <v>1005.8293426441797</v>
      </c>
      <c r="BC99" s="9">
        <v>1000.495104157625</v>
      </c>
      <c r="BD99" s="9">
        <v>995.1891548639034</v>
      </c>
      <c r="BE99" s="9">
        <v>989.9113447362713</v>
      </c>
      <c r="BF99" s="9">
        <v>984.6615245436252</v>
      </c>
      <c r="BG99" s="9">
        <v>979.4395458462823</v>
      </c>
      <c r="BH99" s="9">
        <v>974.2452609917837</v>
      </c>
      <c r="BI99" s="9">
        <v>969.0785231107192</v>
      </c>
      <c r="BJ99" s="9">
        <v>963.9391861125742</v>
      </c>
      <c r="BK99" s="9">
        <v>958.8271046816003</v>
      </c>
      <c r="BL99" s="9">
        <v>953.7421342727049</v>
      </c>
      <c r="BM99" s="9">
        <v>948.6841311073646</v>
      </c>
      <c r="BN99" s="9">
        <v>943.6529521695604</v>
      </c>
      <c r="BO99" s="9">
        <v>938.6484552017338</v>
      </c>
    </row>
    <row r="100" ht="15.75" customHeight="1">
      <c r="A100" s="5" t="s">
        <v>106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ht="15.75" customHeight="1">
      <c r="A101" s="5" t="s">
        <v>107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ht="15.75" customHeight="1">
      <c r="A102" s="5" t="s">
        <v>108</v>
      </c>
      <c r="B102" s="9">
        <v>238.42674664215133</v>
      </c>
      <c r="C102" s="9">
        <v>260.66919203712104</v>
      </c>
      <c r="D102" s="9">
        <v>267.6544705392574</v>
      </c>
      <c r="E102" s="9">
        <v>268.6565616370756</v>
      </c>
      <c r="F102" s="9">
        <v>215.49481745192406</v>
      </c>
      <c r="G102" s="9">
        <v>255.80372677093922</v>
      </c>
      <c r="H102" s="9">
        <v>270.8615321072725</v>
      </c>
      <c r="I102" s="9">
        <v>259.0846878759998</v>
      </c>
      <c r="J102" s="9">
        <v>252.67047557009073</v>
      </c>
      <c r="K102" s="9">
        <v>261.9516844619436</v>
      </c>
      <c r="L102" s="9">
        <v>262.1119960150465</v>
      </c>
      <c r="M102" s="9">
        <v>262.2723075681493</v>
      </c>
      <c r="N102" s="9">
        <v>262.4326191212521</v>
      </c>
      <c r="O102" s="9">
        <v>262.592930674355</v>
      </c>
      <c r="P102" s="9">
        <v>262.75324222745775</v>
      </c>
      <c r="Q102" s="9">
        <v>262.9135537805606</v>
      </c>
      <c r="R102" s="9">
        <v>263.07386533366343</v>
      </c>
      <c r="S102" s="9">
        <v>263.23417688676625</v>
      </c>
      <c r="T102" s="9">
        <v>263.3944884398691</v>
      </c>
      <c r="U102" s="9">
        <v>263.55479999297194</v>
      </c>
      <c r="V102" s="9">
        <v>263.7151115460748</v>
      </c>
      <c r="W102" s="9">
        <v>263.87542309917757</v>
      </c>
      <c r="X102" s="9">
        <v>254.72714316614932</v>
      </c>
      <c r="Y102" s="9">
        <v>253.3762426972139</v>
      </c>
      <c r="Z102" s="9">
        <v>252.03250649061147</v>
      </c>
      <c r="AA102" s="9">
        <v>250.69589655194048</v>
      </c>
      <c r="AB102" s="9">
        <v>249.3663750882961</v>
      </c>
      <c r="AC102" s="9">
        <v>248.04390450720155</v>
      </c>
      <c r="AD102" s="9">
        <v>246.7284474155449</v>
      </c>
      <c r="AE102" s="9">
        <v>245.41996661852215</v>
      </c>
      <c r="AF102" s="9">
        <v>244.1184251185854</v>
      </c>
      <c r="AG102" s="9">
        <v>242.82378611439663</v>
      </c>
      <c r="AH102" s="9">
        <v>241.53601299978726</v>
      </c>
      <c r="AI102" s="9">
        <v>240.25506936272313</v>
      </c>
      <c r="AJ102" s="9">
        <v>238.9809189842748</v>
      </c>
      <c r="AK102" s="9">
        <v>237.71352583759355</v>
      </c>
      <c r="AL102" s="9">
        <v>236.4528540868927</v>
      </c>
      <c r="AM102" s="9">
        <v>235.19886808643435</v>
      </c>
      <c r="AN102" s="9">
        <v>233.95153237952147</v>
      </c>
      <c r="AO102" s="9">
        <v>232.71081169749542</v>
      </c>
      <c r="AP102" s="9">
        <v>231.47667095873857</v>
      </c>
      <c r="AQ102" s="9">
        <v>230.24907526768254</v>
      </c>
      <c r="AR102" s="9">
        <v>229.02798991382147</v>
      </c>
      <c r="AS102" s="9">
        <v>227.8133803707305</v>
      </c>
      <c r="AT102" s="9">
        <v>226.60521229508944</v>
      </c>
      <c r="AU102" s="9">
        <v>225.40345152571211</v>
      </c>
      <c r="AV102" s="9">
        <v>224.20806408257994</v>
      </c>
      <c r="AW102" s="9">
        <v>223.01901616588145</v>
      </c>
      <c r="AX102" s="9">
        <v>221.83627415505657</v>
      </c>
      <c r="AY102" s="9">
        <v>220.6598046078459</v>
      </c>
      <c r="AZ102" s="9">
        <v>219.4895742593451</v>
      </c>
      <c r="BA102" s="9">
        <v>218.32555002106446</v>
      </c>
      <c r="BB102" s="9">
        <v>217.16769897999316</v>
      </c>
      <c r="BC102" s="9">
        <v>216.01598839766885</v>
      </c>
      <c r="BD102" s="9">
        <v>214.8703857092517</v>
      </c>
      <c r="BE102" s="9">
        <v>213.73085852260385</v>
      </c>
      <c r="BF102" s="9">
        <v>212.59737461737345</v>
      </c>
      <c r="BG102" s="9">
        <v>211.46990194408352</v>
      </c>
      <c r="BH102" s="9">
        <v>210.34840862322582</v>
      </c>
      <c r="BI102" s="9">
        <v>209.23286294435965</v>
      </c>
      <c r="BJ102" s="9">
        <v>208.12323336521473</v>
      </c>
      <c r="BK102" s="9">
        <v>207.0194885107999</v>
      </c>
      <c r="BL102" s="9">
        <v>205.92159717251565</v>
      </c>
      <c r="BM102" s="9">
        <v>204.82952830727172</v>
      </c>
      <c r="BN102" s="9">
        <v>203.74325103660948</v>
      </c>
      <c r="BO102" s="9">
        <v>202.66273464582872</v>
      </c>
    </row>
    <row r="103" ht="15.75" customHeight="1">
      <c r="A103" s="5" t="s">
        <v>109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ht="15.75" customHeight="1">
      <c r="A104" s="5" t="s">
        <v>110</v>
      </c>
      <c r="B104" s="9">
        <v>238.42674664215133</v>
      </c>
      <c r="C104" s="9">
        <v>260.66919203712104</v>
      </c>
      <c r="D104" s="9">
        <v>267.6544705392574</v>
      </c>
      <c r="E104" s="9">
        <v>268.6565616370756</v>
      </c>
      <c r="F104" s="9">
        <v>215.49481745192406</v>
      </c>
      <c r="G104" s="9">
        <v>255.80372677093922</v>
      </c>
      <c r="H104" s="9">
        <v>270.8615321072725</v>
      </c>
      <c r="I104" s="9">
        <v>259.0846878759998</v>
      </c>
      <c r="J104" s="9">
        <v>252.67047557009073</v>
      </c>
      <c r="K104" s="9">
        <v>252.32777789193318</v>
      </c>
      <c r="L104" s="9">
        <v>251.2851011237847</v>
      </c>
      <c r="M104" s="9">
        <v>250.24242435563622</v>
      </c>
      <c r="N104" s="9">
        <v>249.19974758748774</v>
      </c>
      <c r="O104" s="9">
        <v>248.15707081933925</v>
      </c>
      <c r="P104" s="9">
        <v>247.11439405119077</v>
      </c>
      <c r="Q104" s="9">
        <v>246.07171728304226</v>
      </c>
      <c r="R104" s="9">
        <v>245.02904051489378</v>
      </c>
      <c r="S104" s="9">
        <v>243.9863637467453</v>
      </c>
      <c r="T104" s="9">
        <v>242.94368697859682</v>
      </c>
      <c r="U104" s="9">
        <v>241.90101021044833</v>
      </c>
      <c r="V104" s="9">
        <v>240.85833344229985</v>
      </c>
      <c r="W104" s="9">
        <v>239.81565667415137</v>
      </c>
      <c r="X104" s="9">
        <v>254.72714316614932</v>
      </c>
      <c r="Y104" s="9">
        <v>253.3762426972139</v>
      </c>
      <c r="Z104" s="9">
        <v>252.03250649061147</v>
      </c>
      <c r="AA104" s="9">
        <v>250.69589655194048</v>
      </c>
      <c r="AB104" s="9">
        <v>249.3663750882961</v>
      </c>
      <c r="AC104" s="9">
        <v>248.04390450720155</v>
      </c>
      <c r="AD104" s="9">
        <v>246.7284474155449</v>
      </c>
      <c r="AE104" s="9">
        <v>245.41996661852215</v>
      </c>
      <c r="AF104" s="9">
        <v>244.1184251185854</v>
      </c>
      <c r="AG104" s="9">
        <v>242.82378611439663</v>
      </c>
      <c r="AH104" s="9">
        <v>241.53601299978726</v>
      </c>
      <c r="AI104" s="9">
        <v>240.25506936272313</v>
      </c>
      <c r="AJ104" s="9">
        <v>238.9809189842748</v>
      </c>
      <c r="AK104" s="9">
        <v>237.71352583759355</v>
      </c>
      <c r="AL104" s="9">
        <v>236.4528540868927</v>
      </c>
      <c r="AM104" s="9">
        <v>235.19886808643435</v>
      </c>
      <c r="AN104" s="9">
        <v>233.95153237952147</v>
      </c>
      <c r="AO104" s="9">
        <v>232.71081169749542</v>
      </c>
      <c r="AP104" s="9">
        <v>231.47667095873857</v>
      </c>
      <c r="AQ104" s="9">
        <v>230.24907526768254</v>
      </c>
      <c r="AR104" s="9">
        <v>229.02798991382147</v>
      </c>
      <c r="AS104" s="9">
        <v>227.8133803707305</v>
      </c>
      <c r="AT104" s="9">
        <v>226.60521229508944</v>
      </c>
      <c r="AU104" s="9">
        <v>225.40345152571211</v>
      </c>
      <c r="AV104" s="9">
        <v>224.20806408257994</v>
      </c>
      <c r="AW104" s="9">
        <v>223.01901616588145</v>
      </c>
      <c r="AX104" s="9">
        <v>221.83627415505657</v>
      </c>
      <c r="AY104" s="9">
        <v>220.6598046078459</v>
      </c>
      <c r="AZ104" s="9">
        <v>219.4895742593451</v>
      </c>
      <c r="BA104" s="9">
        <v>218.32555002106446</v>
      </c>
      <c r="BB104" s="9">
        <v>217.16769897999316</v>
      </c>
      <c r="BC104" s="9">
        <v>216.01598839766885</v>
      </c>
      <c r="BD104" s="9">
        <v>214.8703857092517</v>
      </c>
      <c r="BE104" s="9">
        <v>213.73085852260385</v>
      </c>
      <c r="BF104" s="9">
        <v>212.59737461737345</v>
      </c>
      <c r="BG104" s="9">
        <v>211.46990194408352</v>
      </c>
      <c r="BH104" s="9">
        <v>210.34840862322582</v>
      </c>
      <c r="BI104" s="9">
        <v>209.23286294435965</v>
      </c>
      <c r="BJ104" s="9">
        <v>208.12323336521473</v>
      </c>
      <c r="BK104" s="9">
        <v>207.0194885107999</v>
      </c>
      <c r="BL104" s="9">
        <v>205.92159717251565</v>
      </c>
      <c r="BM104" s="9">
        <v>204.82952830727172</v>
      </c>
      <c r="BN104" s="9">
        <v>203.74325103660948</v>
      </c>
      <c r="BO104" s="9">
        <v>202.66273464582872</v>
      </c>
    </row>
    <row r="105" ht="15.75" customHeight="1">
      <c r="A105" s="5" t="s">
        <v>111</v>
      </c>
      <c r="B105" s="9">
        <v>552.1461501186667</v>
      </c>
      <c r="C105" s="9">
        <v>603.6549710333335</v>
      </c>
      <c r="D105" s="9">
        <v>619.8314054593334</v>
      </c>
      <c r="E105" s="9">
        <v>622.1520374753335</v>
      </c>
      <c r="F105" s="9">
        <v>499.0406298886667</v>
      </c>
      <c r="G105" s="9">
        <v>592.3875777853334</v>
      </c>
      <c r="H105" s="9">
        <v>627.25828488</v>
      </c>
      <c r="I105" s="9">
        <v>599.985592976</v>
      </c>
      <c r="J105" s="9">
        <v>585.1316276360001</v>
      </c>
      <c r="K105" s="9">
        <v>586.5111698559869</v>
      </c>
      <c r="L105" s="9">
        <v>584.3681947088185</v>
      </c>
      <c r="M105" s="9">
        <v>582.2252195616502</v>
      </c>
      <c r="N105" s="9">
        <v>580.0822444144818</v>
      </c>
      <c r="O105" s="9">
        <v>577.9392692673135</v>
      </c>
      <c r="P105" s="9">
        <v>575.7962941201451</v>
      </c>
      <c r="Q105" s="9">
        <v>573.6533189729769</v>
      </c>
      <c r="R105" s="9">
        <v>571.5103438258085</v>
      </c>
      <c r="S105" s="9">
        <v>569.3673686786402</v>
      </c>
      <c r="T105" s="9">
        <v>567.2243935314718</v>
      </c>
      <c r="U105" s="9">
        <v>565.0814183843034</v>
      </c>
      <c r="V105" s="9">
        <v>562.9384432371352</v>
      </c>
      <c r="W105" s="9">
        <v>560.7954680899668</v>
      </c>
      <c r="X105" s="9">
        <v>589.89443680582</v>
      </c>
      <c r="Y105" s="9">
        <v>586.7660357198642</v>
      </c>
      <c r="Z105" s="9">
        <v>583.6542255572059</v>
      </c>
      <c r="AA105" s="9">
        <v>580.55891833081</v>
      </c>
      <c r="AB105" s="9">
        <v>577.4800265202651</v>
      </c>
      <c r="AC105" s="9">
        <v>574.4174630693093</v>
      </c>
      <c r="AD105" s="9">
        <v>571.3711413833676</v>
      </c>
      <c r="AE105" s="9">
        <v>568.3409753271044</v>
      </c>
      <c r="AF105" s="9">
        <v>565.3268792219877</v>
      </c>
      <c r="AG105" s="9">
        <v>562.3287678438663</v>
      </c>
      <c r="AH105" s="9">
        <v>559.3465564205604</v>
      </c>
      <c r="AI105" s="9">
        <v>556.3801606294645</v>
      </c>
      <c r="AJ105" s="9">
        <v>553.4294965951632</v>
      </c>
      <c r="AK105" s="9">
        <v>550.4944808870592</v>
      </c>
      <c r="AL105" s="9">
        <v>547.5750305170151</v>
      </c>
      <c r="AM105" s="9">
        <v>544.6710629370062</v>
      </c>
      <c r="AN105" s="9">
        <v>541.7824960367869</v>
      </c>
      <c r="AO105" s="9">
        <v>538.9092481415688</v>
      </c>
      <c r="AP105" s="9">
        <v>536.0512380097108</v>
      </c>
      <c r="AQ105" s="9">
        <v>533.2083848304231</v>
      </c>
      <c r="AR105" s="9">
        <v>530.3806082214818</v>
      </c>
      <c r="AS105" s="9">
        <v>527.5678282269553</v>
      </c>
      <c r="AT105" s="9">
        <v>524.7699653149444</v>
      </c>
      <c r="AU105" s="9">
        <v>521.9869403753337</v>
      </c>
      <c r="AV105" s="9">
        <v>519.218674717554</v>
      </c>
      <c r="AW105" s="9">
        <v>516.4650900683574</v>
      </c>
      <c r="AX105" s="9">
        <v>513.7261085696051</v>
      </c>
      <c r="AY105" s="9">
        <v>511.0016527760646</v>
      </c>
      <c r="AZ105" s="9">
        <v>508.29164565322066</v>
      </c>
      <c r="BA105" s="9">
        <v>505.596010575097</v>
      </c>
      <c r="BB105" s="9">
        <v>502.9146713220899</v>
      </c>
      <c r="BC105" s="9">
        <v>500.2475520788125</v>
      </c>
      <c r="BD105" s="9">
        <v>497.5945774319517</v>
      </c>
      <c r="BE105" s="9">
        <v>494.95567236813565</v>
      </c>
      <c r="BF105" s="9">
        <v>492.3307622718126</v>
      </c>
      <c r="BG105" s="9">
        <v>489.71977292314114</v>
      </c>
      <c r="BH105" s="9">
        <v>487.1226304958918</v>
      </c>
      <c r="BI105" s="9">
        <v>484.5392615553596</v>
      </c>
      <c r="BJ105" s="9">
        <v>481.9695930562871</v>
      </c>
      <c r="BK105" s="9">
        <v>479.41355234080015</v>
      </c>
      <c r="BL105" s="9">
        <v>476.87106713635245</v>
      </c>
      <c r="BM105" s="9">
        <v>474.3420655536823</v>
      </c>
      <c r="BN105" s="9">
        <v>471.8264760847802</v>
      </c>
      <c r="BO105" s="9">
        <v>469.3242276008669</v>
      </c>
    </row>
    <row r="106" ht="15.75" customHeight="1">
      <c r="A106" s="5" t="s">
        <v>112</v>
      </c>
      <c r="B106" s="9">
        <v>238.42674664215133</v>
      </c>
      <c r="C106" s="9">
        <v>260.66919203712104</v>
      </c>
      <c r="D106" s="9">
        <v>267.6544705392574</v>
      </c>
      <c r="E106" s="9">
        <v>268.6565616370756</v>
      </c>
      <c r="F106" s="9">
        <v>215.49481745192406</v>
      </c>
      <c r="G106" s="9">
        <v>255.80372677093922</v>
      </c>
      <c r="H106" s="9">
        <v>270.8615321072725</v>
      </c>
      <c r="I106" s="9">
        <v>259.0846878759998</v>
      </c>
      <c r="J106" s="9">
        <v>252.67047557009073</v>
      </c>
      <c r="K106" s="9">
        <v>266.7167172923822</v>
      </c>
      <c r="L106" s="9">
        <v>267.47265794928984</v>
      </c>
      <c r="M106" s="9">
        <v>268.2285986061975</v>
      </c>
      <c r="N106" s="9">
        <v>268.98453926310515</v>
      </c>
      <c r="O106" s="9">
        <v>269.74047992001283</v>
      </c>
      <c r="P106" s="9">
        <v>270.49642057692046</v>
      </c>
      <c r="Q106" s="9">
        <v>271.25236123382814</v>
      </c>
      <c r="R106" s="9">
        <v>272.00830189073577</v>
      </c>
      <c r="S106" s="9">
        <v>272.76424254764345</v>
      </c>
      <c r="T106" s="9">
        <v>273.5201832045511</v>
      </c>
      <c r="U106" s="9">
        <v>274.2761238614587</v>
      </c>
      <c r="V106" s="9">
        <v>275.0320645183664</v>
      </c>
      <c r="W106" s="9">
        <v>275.788005175274</v>
      </c>
      <c r="X106" s="9">
        <v>254.72714316614932</v>
      </c>
      <c r="Y106" s="9">
        <v>253.3762426972139</v>
      </c>
      <c r="Z106" s="9">
        <v>252.03250649061147</v>
      </c>
      <c r="AA106" s="9">
        <v>250.69589655194048</v>
      </c>
      <c r="AB106" s="9">
        <v>249.3663750882961</v>
      </c>
      <c r="AC106" s="9">
        <v>248.04390450720155</v>
      </c>
      <c r="AD106" s="9">
        <v>246.7284474155449</v>
      </c>
      <c r="AE106" s="9">
        <v>245.41996661852215</v>
      </c>
      <c r="AF106" s="9">
        <v>244.1184251185854</v>
      </c>
      <c r="AG106" s="9">
        <v>242.82378611439663</v>
      </c>
      <c r="AH106" s="9">
        <v>241.53601299978726</v>
      </c>
      <c r="AI106" s="9">
        <v>240.25506936272313</v>
      </c>
      <c r="AJ106" s="9">
        <v>238.9809189842748</v>
      </c>
      <c r="AK106" s="9">
        <v>237.71352583759355</v>
      </c>
      <c r="AL106" s="9">
        <v>236.4528540868927</v>
      </c>
      <c r="AM106" s="9">
        <v>235.19886808643435</v>
      </c>
      <c r="AN106" s="9">
        <v>233.95153237952147</v>
      </c>
      <c r="AO106" s="9">
        <v>232.71081169749542</v>
      </c>
      <c r="AP106" s="9">
        <v>231.47667095873857</v>
      </c>
      <c r="AQ106" s="9">
        <v>230.24907526768254</v>
      </c>
      <c r="AR106" s="9">
        <v>229.02798991382147</v>
      </c>
      <c r="AS106" s="9">
        <v>227.8133803707305</v>
      </c>
      <c r="AT106" s="9">
        <v>226.60521229508944</v>
      </c>
      <c r="AU106" s="9">
        <v>225.40345152571211</v>
      </c>
      <c r="AV106" s="9">
        <v>224.20806408257994</v>
      </c>
      <c r="AW106" s="9">
        <v>223.01901616588145</v>
      </c>
      <c r="AX106" s="9">
        <v>221.83627415505657</v>
      </c>
      <c r="AY106" s="9">
        <v>220.6598046078459</v>
      </c>
      <c r="AZ106" s="9">
        <v>219.4895742593451</v>
      </c>
      <c r="BA106" s="9">
        <v>218.32555002106446</v>
      </c>
      <c r="BB106" s="9">
        <v>217.16769897999316</v>
      </c>
      <c r="BC106" s="9">
        <v>216.01598839766885</v>
      </c>
      <c r="BD106" s="9">
        <v>214.8703857092517</v>
      </c>
      <c r="BE106" s="9">
        <v>213.73085852260385</v>
      </c>
      <c r="BF106" s="9">
        <v>212.59737461737345</v>
      </c>
      <c r="BG106" s="9">
        <v>211.46990194408352</v>
      </c>
      <c r="BH106" s="9">
        <v>210.34840862322582</v>
      </c>
      <c r="BI106" s="9">
        <v>209.23286294435965</v>
      </c>
      <c r="BJ106" s="9">
        <v>208.12323336521473</v>
      </c>
      <c r="BK106" s="9">
        <v>207.0194885107999</v>
      </c>
      <c r="BL106" s="9">
        <v>205.92159717251565</v>
      </c>
      <c r="BM106" s="9">
        <v>204.82952830727172</v>
      </c>
      <c r="BN106" s="9">
        <v>203.74325103660948</v>
      </c>
      <c r="BO106" s="9">
        <v>202.66273464582872</v>
      </c>
    </row>
    <row r="107" ht="15.75" customHeight="1">
      <c r="A107" s="5" t="s">
        <v>113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ht="15.75" customHeight="1">
      <c r="A108" s="5" t="s">
        <v>114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ht="15.75" customHeight="1">
      <c r="A109" s="5" t="s">
        <v>115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ht="15.75" customHeight="1">
      <c r="A110" s="5" t="s">
        <v>116</v>
      </c>
      <c r="B110" s="9">
        <v>238.42674664215133</v>
      </c>
      <c r="C110" s="9">
        <v>260.66919203712104</v>
      </c>
      <c r="D110" s="9">
        <v>267.6544705392574</v>
      </c>
      <c r="E110" s="9">
        <v>268.6565616370756</v>
      </c>
      <c r="F110" s="9">
        <v>215.49481745192406</v>
      </c>
      <c r="G110" s="9">
        <v>255.80372677093922</v>
      </c>
      <c r="H110" s="9">
        <v>270.8615321072725</v>
      </c>
      <c r="I110" s="9">
        <v>259.0846878759998</v>
      </c>
      <c r="J110" s="9">
        <v>252.67047557009073</v>
      </c>
      <c r="K110" s="9">
        <v>254.6216667818598</v>
      </c>
      <c r="L110" s="9">
        <v>253.86572612495215</v>
      </c>
      <c r="M110" s="9">
        <v>253.1097854680445</v>
      </c>
      <c r="N110" s="9">
        <v>252.35384481113684</v>
      </c>
      <c r="O110" s="9">
        <v>251.59790415422918</v>
      </c>
      <c r="P110" s="9">
        <v>250.84196349732156</v>
      </c>
      <c r="Q110" s="9">
        <v>250.0860228404139</v>
      </c>
      <c r="R110" s="9">
        <v>249.33008218350625</v>
      </c>
      <c r="S110" s="9">
        <v>248.5741415265986</v>
      </c>
      <c r="T110" s="9">
        <v>247.81820086969094</v>
      </c>
      <c r="U110" s="9">
        <v>247.0622602127833</v>
      </c>
      <c r="V110" s="9">
        <v>246.30631955587563</v>
      </c>
      <c r="W110" s="9">
        <v>245.55037889896798</v>
      </c>
      <c r="X110" s="9">
        <v>254.72714316614932</v>
      </c>
      <c r="Y110" s="9">
        <v>253.3762426972139</v>
      </c>
      <c r="Z110" s="9">
        <v>252.03250649061147</v>
      </c>
      <c r="AA110" s="9">
        <v>250.69589655194048</v>
      </c>
      <c r="AB110" s="9">
        <v>249.3663750882961</v>
      </c>
      <c r="AC110" s="9">
        <v>248.04390450720155</v>
      </c>
      <c r="AD110" s="9">
        <v>246.7284474155449</v>
      </c>
      <c r="AE110" s="9">
        <v>245.41996661852215</v>
      </c>
      <c r="AF110" s="9">
        <v>244.1184251185854</v>
      </c>
      <c r="AG110" s="9">
        <v>242.82378611439663</v>
      </c>
      <c r="AH110" s="9">
        <v>241.53601299978726</v>
      </c>
      <c r="AI110" s="9">
        <v>240.25506936272313</v>
      </c>
      <c r="AJ110" s="9">
        <v>238.9809189842748</v>
      </c>
      <c r="AK110" s="9">
        <v>237.71352583759355</v>
      </c>
      <c r="AL110" s="9">
        <v>236.4528540868927</v>
      </c>
      <c r="AM110" s="9">
        <v>235.19886808643435</v>
      </c>
      <c r="AN110" s="9">
        <v>233.95153237952147</v>
      </c>
      <c r="AO110" s="9">
        <v>232.71081169749542</v>
      </c>
      <c r="AP110" s="9">
        <v>231.47667095873857</v>
      </c>
      <c r="AQ110" s="9">
        <v>230.24907526768254</v>
      </c>
      <c r="AR110" s="9">
        <v>229.02798991382147</v>
      </c>
      <c r="AS110" s="9">
        <v>227.8133803707305</v>
      </c>
      <c r="AT110" s="9">
        <v>226.60521229508944</v>
      </c>
      <c r="AU110" s="9">
        <v>225.40345152571211</v>
      </c>
      <c r="AV110" s="9">
        <v>224.20806408257994</v>
      </c>
      <c r="AW110" s="9">
        <v>223.01901616588145</v>
      </c>
      <c r="AX110" s="9">
        <v>221.83627415505657</v>
      </c>
      <c r="AY110" s="9">
        <v>220.6598046078459</v>
      </c>
      <c r="AZ110" s="9">
        <v>219.4895742593451</v>
      </c>
      <c r="BA110" s="9">
        <v>218.32555002106446</v>
      </c>
      <c r="BB110" s="9">
        <v>217.16769897999316</v>
      </c>
      <c r="BC110" s="9">
        <v>216.01598839766885</v>
      </c>
      <c r="BD110" s="9">
        <v>214.8703857092517</v>
      </c>
      <c r="BE110" s="9">
        <v>213.73085852260385</v>
      </c>
      <c r="BF110" s="9">
        <v>212.59737461737345</v>
      </c>
      <c r="BG110" s="9">
        <v>211.46990194408352</v>
      </c>
      <c r="BH110" s="9">
        <v>210.34840862322582</v>
      </c>
      <c r="BI110" s="9">
        <v>209.23286294435965</v>
      </c>
      <c r="BJ110" s="9">
        <v>208.12323336521473</v>
      </c>
      <c r="BK110" s="9">
        <v>207.0194885107999</v>
      </c>
      <c r="BL110" s="9">
        <v>205.92159717251565</v>
      </c>
      <c r="BM110" s="9">
        <v>204.82952830727172</v>
      </c>
      <c r="BN110" s="9">
        <v>203.74325103660948</v>
      </c>
      <c r="BO110" s="9">
        <v>202.66273464582872</v>
      </c>
    </row>
    <row r="111" ht="15.75" customHeight="1">
      <c r="A111" s="5" t="s">
        <v>117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ht="15.75" customHeight="1">
      <c r="A112" s="5" t="s">
        <v>118</v>
      </c>
      <c r="B112" s="9">
        <v>238.42674664215133</v>
      </c>
      <c r="C112" s="9">
        <v>260.66919203712104</v>
      </c>
      <c r="D112" s="9">
        <v>267.6544705392574</v>
      </c>
      <c r="E112" s="9">
        <v>268.6565616370756</v>
      </c>
      <c r="F112" s="9">
        <v>215.49481745192406</v>
      </c>
      <c r="G112" s="9">
        <v>255.80372677093922</v>
      </c>
      <c r="H112" s="9">
        <v>270.8615321072725</v>
      </c>
      <c r="I112" s="9">
        <v>259.0846878759998</v>
      </c>
      <c r="J112" s="9">
        <v>252.67047557009073</v>
      </c>
      <c r="K112" s="9">
        <v>254.6216667818598</v>
      </c>
      <c r="L112" s="9">
        <v>253.86572612495215</v>
      </c>
      <c r="M112" s="9">
        <v>253.1097854680445</v>
      </c>
      <c r="N112" s="9">
        <v>252.35384481113684</v>
      </c>
      <c r="O112" s="9">
        <v>251.59790415422918</v>
      </c>
      <c r="P112" s="9">
        <v>250.84196349732156</v>
      </c>
      <c r="Q112" s="9">
        <v>250.0860228404139</v>
      </c>
      <c r="R112" s="9">
        <v>249.33008218350625</v>
      </c>
      <c r="S112" s="9">
        <v>248.5741415265986</v>
      </c>
      <c r="T112" s="9">
        <v>247.81820086969094</v>
      </c>
      <c r="U112" s="9">
        <v>247.0622602127833</v>
      </c>
      <c r="V112" s="9">
        <v>246.30631955587563</v>
      </c>
      <c r="W112" s="9">
        <v>245.55037889896798</v>
      </c>
      <c r="X112" s="9">
        <v>254.72714316614932</v>
      </c>
      <c r="Y112" s="9">
        <v>253.3762426972139</v>
      </c>
      <c r="Z112" s="9">
        <v>252.03250649061147</v>
      </c>
      <c r="AA112" s="9">
        <v>250.69589655194048</v>
      </c>
      <c r="AB112" s="9">
        <v>249.3663750882961</v>
      </c>
      <c r="AC112" s="9">
        <v>248.04390450720155</v>
      </c>
      <c r="AD112" s="9">
        <v>246.7284474155449</v>
      </c>
      <c r="AE112" s="9">
        <v>245.41996661852215</v>
      </c>
      <c r="AF112" s="9">
        <v>244.1184251185854</v>
      </c>
      <c r="AG112" s="9">
        <v>242.82378611439663</v>
      </c>
      <c r="AH112" s="9">
        <v>241.53601299978726</v>
      </c>
      <c r="AI112" s="9">
        <v>240.25506936272313</v>
      </c>
      <c r="AJ112" s="9">
        <v>238.9809189842748</v>
      </c>
      <c r="AK112" s="9">
        <v>237.71352583759355</v>
      </c>
      <c r="AL112" s="9">
        <v>236.4528540868927</v>
      </c>
      <c r="AM112" s="9">
        <v>235.19886808643435</v>
      </c>
      <c r="AN112" s="9">
        <v>233.95153237952147</v>
      </c>
      <c r="AO112" s="9">
        <v>232.71081169749542</v>
      </c>
      <c r="AP112" s="9">
        <v>231.47667095873857</v>
      </c>
      <c r="AQ112" s="9">
        <v>230.24907526768254</v>
      </c>
      <c r="AR112" s="9">
        <v>229.02798991382147</v>
      </c>
      <c r="AS112" s="9">
        <v>227.8133803707305</v>
      </c>
      <c r="AT112" s="9">
        <v>226.60521229508944</v>
      </c>
      <c r="AU112" s="9">
        <v>225.40345152571211</v>
      </c>
      <c r="AV112" s="9">
        <v>224.20806408257994</v>
      </c>
      <c r="AW112" s="9">
        <v>223.01901616588145</v>
      </c>
      <c r="AX112" s="9">
        <v>221.83627415505657</v>
      </c>
      <c r="AY112" s="9">
        <v>220.6598046078459</v>
      </c>
      <c r="AZ112" s="9">
        <v>219.4895742593451</v>
      </c>
      <c r="BA112" s="9">
        <v>218.32555002106446</v>
      </c>
      <c r="BB112" s="9">
        <v>217.16769897999316</v>
      </c>
      <c r="BC112" s="9">
        <v>216.01598839766885</v>
      </c>
      <c r="BD112" s="9">
        <v>214.8703857092517</v>
      </c>
      <c r="BE112" s="9">
        <v>213.73085852260385</v>
      </c>
      <c r="BF112" s="9">
        <v>212.59737461737345</v>
      </c>
      <c r="BG112" s="9">
        <v>211.46990194408352</v>
      </c>
      <c r="BH112" s="9">
        <v>210.34840862322582</v>
      </c>
      <c r="BI112" s="9">
        <v>209.23286294435965</v>
      </c>
      <c r="BJ112" s="9">
        <v>208.12323336521473</v>
      </c>
      <c r="BK112" s="9">
        <v>207.0194885107999</v>
      </c>
      <c r="BL112" s="9">
        <v>205.92159717251565</v>
      </c>
      <c r="BM112" s="9">
        <v>204.82952830727172</v>
      </c>
      <c r="BN112" s="9">
        <v>203.74325103660948</v>
      </c>
      <c r="BO112" s="9">
        <v>202.66273464582872</v>
      </c>
    </row>
    <row r="113" ht="15.75" customHeight="1">
      <c r="A113" s="5" t="s">
        <v>119</v>
      </c>
      <c r="B113" s="9">
        <v>238.42674664215133</v>
      </c>
      <c r="C113" s="9">
        <v>260.66919203712104</v>
      </c>
      <c r="D113" s="9">
        <v>267.6544705392574</v>
      </c>
      <c r="E113" s="9">
        <v>268.6565616370756</v>
      </c>
      <c r="F113" s="9">
        <v>215.49481745192406</v>
      </c>
      <c r="G113" s="9">
        <v>255.80372677093922</v>
      </c>
      <c r="H113" s="9">
        <v>270.8615321072725</v>
      </c>
      <c r="I113" s="9">
        <v>259.0846878759998</v>
      </c>
      <c r="J113" s="9">
        <v>252.67047557009073</v>
      </c>
      <c r="K113" s="9">
        <v>261.9204041588992</v>
      </c>
      <c r="L113" s="9">
        <v>262.0768056741215</v>
      </c>
      <c r="M113" s="9">
        <v>262.2332071893438</v>
      </c>
      <c r="N113" s="9">
        <v>262.389608704566</v>
      </c>
      <c r="O113" s="9">
        <v>262.5460102197883</v>
      </c>
      <c r="P113" s="9">
        <v>262.70241173501057</v>
      </c>
      <c r="Q113" s="9">
        <v>262.85881325023286</v>
      </c>
      <c r="R113" s="9">
        <v>263.0152147654551</v>
      </c>
      <c r="S113" s="9">
        <v>263.1716162806774</v>
      </c>
      <c r="T113" s="9">
        <v>263.32801779589965</v>
      </c>
      <c r="U113" s="9">
        <v>263.48441931112194</v>
      </c>
      <c r="V113" s="9">
        <v>263.6408208263442</v>
      </c>
      <c r="W113" s="9">
        <v>263.7972223415665</v>
      </c>
      <c r="X113" s="9">
        <v>254.72714316614932</v>
      </c>
      <c r="Y113" s="9">
        <v>253.3762426972139</v>
      </c>
      <c r="Z113" s="9">
        <v>252.03250649061147</v>
      </c>
      <c r="AA113" s="9">
        <v>250.69589655194048</v>
      </c>
      <c r="AB113" s="9">
        <v>249.3663750882961</v>
      </c>
      <c r="AC113" s="9">
        <v>248.04390450720155</v>
      </c>
      <c r="AD113" s="9">
        <v>246.7284474155449</v>
      </c>
      <c r="AE113" s="9">
        <v>245.41996661852215</v>
      </c>
      <c r="AF113" s="9">
        <v>244.1184251185854</v>
      </c>
      <c r="AG113" s="9">
        <v>242.82378611439663</v>
      </c>
      <c r="AH113" s="9">
        <v>241.53601299978726</v>
      </c>
      <c r="AI113" s="9">
        <v>240.25506936272313</v>
      </c>
      <c r="AJ113" s="9">
        <v>238.9809189842748</v>
      </c>
      <c r="AK113" s="9">
        <v>237.71352583759355</v>
      </c>
      <c r="AL113" s="9">
        <v>236.4528540868927</v>
      </c>
      <c r="AM113" s="9">
        <v>235.19886808643435</v>
      </c>
      <c r="AN113" s="9">
        <v>233.95153237952147</v>
      </c>
      <c r="AO113" s="9">
        <v>232.71081169749542</v>
      </c>
      <c r="AP113" s="9">
        <v>231.47667095873857</v>
      </c>
      <c r="AQ113" s="9">
        <v>230.24907526768254</v>
      </c>
      <c r="AR113" s="9">
        <v>229.02798991382147</v>
      </c>
      <c r="AS113" s="9">
        <v>227.8133803707305</v>
      </c>
      <c r="AT113" s="9">
        <v>226.60521229508944</v>
      </c>
      <c r="AU113" s="9">
        <v>225.40345152571211</v>
      </c>
      <c r="AV113" s="9">
        <v>224.20806408257994</v>
      </c>
      <c r="AW113" s="9">
        <v>223.01901616588145</v>
      </c>
      <c r="AX113" s="9">
        <v>221.83627415505657</v>
      </c>
      <c r="AY113" s="9">
        <v>220.6598046078459</v>
      </c>
      <c r="AZ113" s="9">
        <v>219.4895742593451</v>
      </c>
      <c r="BA113" s="9">
        <v>218.32555002106446</v>
      </c>
      <c r="BB113" s="9">
        <v>217.16769897999316</v>
      </c>
      <c r="BC113" s="9">
        <v>216.01598839766885</v>
      </c>
      <c r="BD113" s="9">
        <v>214.8703857092517</v>
      </c>
      <c r="BE113" s="9">
        <v>213.73085852260385</v>
      </c>
      <c r="BF113" s="9">
        <v>212.59737461737345</v>
      </c>
      <c r="BG113" s="9">
        <v>211.46990194408352</v>
      </c>
      <c r="BH113" s="9">
        <v>210.34840862322582</v>
      </c>
      <c r="BI113" s="9">
        <v>209.23286294435965</v>
      </c>
      <c r="BJ113" s="9">
        <v>208.12323336521473</v>
      </c>
      <c r="BK113" s="9">
        <v>207.0194885107999</v>
      </c>
      <c r="BL113" s="9">
        <v>205.92159717251565</v>
      </c>
      <c r="BM113" s="9">
        <v>204.82952830727172</v>
      </c>
      <c r="BN113" s="9">
        <v>203.74325103660948</v>
      </c>
      <c r="BO113" s="9">
        <v>202.66273464582872</v>
      </c>
    </row>
    <row r="114" ht="15.75" customHeight="1">
      <c r="A114" s="5" t="s">
        <v>120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33"/>
    <col customWidth="1" min="2" max="10" width="10.78"/>
    <col customWidth="1" min="11" max="13" width="11.11"/>
    <col customWidth="1" min="14" max="27" width="10.78"/>
    <col customWidth="1" min="28" max="38" width="12.67"/>
    <col customWidth="1" min="39" max="48" width="10.78"/>
  </cols>
  <sheetData>
    <row r="1">
      <c r="A1" s="5" t="s">
        <v>32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>
      <c r="A2" s="12" t="s">
        <v>293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>
      <c r="A3" s="6" t="s">
        <v>294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45"/>
      <c r="K4" s="12"/>
      <c r="L4" s="12" t="s">
        <v>295</v>
      </c>
      <c r="M4" s="46">
        <f t="shared" ref="M4:AV4" si="1">M25/L25</f>
        <v>1.031222195</v>
      </c>
      <c r="N4" s="46">
        <f t="shared" si="1"/>
        <v>1.031222195</v>
      </c>
      <c r="O4" s="46">
        <f t="shared" si="1"/>
        <v>1.031222195</v>
      </c>
      <c r="P4" s="46">
        <f t="shared" si="1"/>
        <v>1.031222195</v>
      </c>
      <c r="Q4" s="46">
        <f t="shared" si="1"/>
        <v>1.031222195</v>
      </c>
      <c r="R4" s="46">
        <f t="shared" si="1"/>
        <v>1.031222195</v>
      </c>
      <c r="S4" s="46">
        <f t="shared" si="1"/>
        <v>1.031222195</v>
      </c>
      <c r="T4" s="46">
        <f t="shared" si="1"/>
        <v>1.031222195</v>
      </c>
      <c r="U4" s="46">
        <f t="shared" si="1"/>
        <v>1.031222195</v>
      </c>
      <c r="V4" s="46">
        <f t="shared" si="1"/>
        <v>1.031222195</v>
      </c>
      <c r="W4" s="46">
        <f t="shared" si="1"/>
        <v>1.031222195</v>
      </c>
      <c r="X4" s="46">
        <f t="shared" si="1"/>
        <v>1.031222195</v>
      </c>
      <c r="Y4" s="46">
        <f t="shared" si="1"/>
        <v>1.031222195</v>
      </c>
      <c r="Z4" s="46">
        <f t="shared" si="1"/>
        <v>1.031222195</v>
      </c>
      <c r="AA4" s="46">
        <f t="shared" si="1"/>
        <v>1.031222195</v>
      </c>
      <c r="AB4" s="46">
        <f t="shared" si="1"/>
        <v>1.031222195</v>
      </c>
      <c r="AC4" s="46">
        <f t="shared" si="1"/>
        <v>1.031222195</v>
      </c>
      <c r="AD4" s="46">
        <f t="shared" si="1"/>
        <v>1.031222195</v>
      </c>
      <c r="AE4" s="46">
        <f t="shared" si="1"/>
        <v>1.031222195</v>
      </c>
      <c r="AF4" s="46">
        <f t="shared" si="1"/>
        <v>1.031222195</v>
      </c>
      <c r="AG4" s="46">
        <f t="shared" si="1"/>
        <v>1.031222195</v>
      </c>
      <c r="AH4" s="46">
        <f t="shared" si="1"/>
        <v>1.031222195</v>
      </c>
      <c r="AI4" s="46">
        <f t="shared" si="1"/>
        <v>1.031222195</v>
      </c>
      <c r="AJ4" s="46">
        <f t="shared" si="1"/>
        <v>1.031222195</v>
      </c>
      <c r="AK4" s="46">
        <f t="shared" si="1"/>
        <v>1.031222195</v>
      </c>
      <c r="AL4" s="46">
        <f t="shared" si="1"/>
        <v>1.031222195</v>
      </c>
      <c r="AM4" s="46">
        <f t="shared" si="1"/>
        <v>1.031222195</v>
      </c>
      <c r="AN4" s="46">
        <f t="shared" si="1"/>
        <v>1.031222195</v>
      </c>
      <c r="AO4" s="46">
        <f t="shared" si="1"/>
        <v>1.031222195</v>
      </c>
      <c r="AP4" s="46">
        <f t="shared" si="1"/>
        <v>1.031222195</v>
      </c>
      <c r="AQ4" s="46">
        <f t="shared" si="1"/>
        <v>1.031222195</v>
      </c>
      <c r="AR4" s="46">
        <f t="shared" si="1"/>
        <v>1.031222195</v>
      </c>
      <c r="AS4" s="46">
        <f t="shared" si="1"/>
        <v>1.031222195</v>
      </c>
      <c r="AT4" s="46">
        <f t="shared" si="1"/>
        <v>1.031222195</v>
      </c>
      <c r="AU4" s="46">
        <f t="shared" si="1"/>
        <v>1.031222195</v>
      </c>
      <c r="AV4" s="46">
        <f t="shared" si="1"/>
        <v>1.031222195</v>
      </c>
    </row>
    <row r="5">
      <c r="A5" s="7" t="s">
        <v>126</v>
      </c>
      <c r="B5" s="7">
        <v>2014.0</v>
      </c>
      <c r="C5" s="7">
        <v>2015.0</v>
      </c>
      <c r="D5" s="7">
        <v>2016.0</v>
      </c>
      <c r="E5" s="7">
        <v>2017.0</v>
      </c>
      <c r="F5" s="7">
        <v>2018.0</v>
      </c>
      <c r="G5" s="7">
        <v>2019.0</v>
      </c>
      <c r="H5" s="7">
        <v>2020.0</v>
      </c>
      <c r="I5" s="7">
        <v>2021.0</v>
      </c>
      <c r="J5" s="7">
        <v>2022.0</v>
      </c>
      <c r="K5" s="7">
        <v>2023.0</v>
      </c>
      <c r="L5" s="7">
        <v>2024.0</v>
      </c>
      <c r="M5" s="7">
        <v>2025.0</v>
      </c>
      <c r="N5" s="7">
        <v>2026.0</v>
      </c>
      <c r="O5" s="7">
        <v>2027.0</v>
      </c>
      <c r="P5" s="7">
        <v>2028.0</v>
      </c>
      <c r="Q5" s="7">
        <v>2029.0</v>
      </c>
      <c r="R5" s="7">
        <v>2030.0</v>
      </c>
      <c r="S5" s="7">
        <v>2031.0</v>
      </c>
      <c r="T5" s="7">
        <v>2032.0</v>
      </c>
      <c r="U5" s="7">
        <v>2033.0</v>
      </c>
      <c r="V5" s="7">
        <v>2034.0</v>
      </c>
      <c r="W5" s="7">
        <v>2035.0</v>
      </c>
      <c r="X5" s="7">
        <v>2036.0</v>
      </c>
      <c r="Y5" s="7">
        <v>2037.0</v>
      </c>
      <c r="Z5" s="7">
        <v>2038.0</v>
      </c>
      <c r="AA5" s="7">
        <v>2039.0</v>
      </c>
      <c r="AB5" s="7">
        <v>2040.0</v>
      </c>
      <c r="AC5" s="7">
        <v>2041.0</v>
      </c>
      <c r="AD5" s="7">
        <v>2042.0</v>
      </c>
      <c r="AE5" s="7">
        <v>2043.0</v>
      </c>
      <c r="AF5" s="7">
        <v>2044.0</v>
      </c>
      <c r="AG5" s="7">
        <v>2045.0</v>
      </c>
      <c r="AH5" s="7">
        <v>2046.0</v>
      </c>
      <c r="AI5" s="7">
        <v>2047.0</v>
      </c>
      <c r="AJ5" s="7">
        <v>2048.0</v>
      </c>
      <c r="AK5" s="7">
        <v>2049.0</v>
      </c>
      <c r="AL5" s="7">
        <v>2050.0</v>
      </c>
      <c r="AM5" s="7">
        <v>2051.0</v>
      </c>
      <c r="AN5" s="7">
        <v>2052.0</v>
      </c>
      <c r="AO5" s="7">
        <v>2053.0</v>
      </c>
      <c r="AP5" s="7">
        <v>2054.0</v>
      </c>
      <c r="AQ5" s="7">
        <v>2055.0</v>
      </c>
      <c r="AR5" s="7">
        <v>2056.0</v>
      </c>
      <c r="AS5" s="7">
        <v>2057.0</v>
      </c>
      <c r="AT5" s="7">
        <v>2058.0</v>
      </c>
      <c r="AU5" s="7">
        <v>2059.0</v>
      </c>
      <c r="AV5" s="7">
        <v>2060.0</v>
      </c>
    </row>
    <row r="6">
      <c r="A6" s="5" t="s">
        <v>187</v>
      </c>
      <c r="B6" s="18"/>
      <c r="C6" s="18"/>
      <c r="D6" s="18"/>
      <c r="E6" s="18">
        <v>1400.0000000000002</v>
      </c>
      <c r="F6" s="18">
        <v>1418.339125696016</v>
      </c>
      <c r="G6" s="18">
        <v>1436.9184824858137</v>
      </c>
      <c r="H6" s="18">
        <v>1455.7412172466964</v>
      </c>
      <c r="I6" s="18">
        <v>1474.8105180780954</v>
      </c>
      <c r="J6" s="18">
        <v>1494.129614841553</v>
      </c>
      <c r="K6" s="18">
        <v>1513.7017797077808</v>
      </c>
      <c r="L6" s="18">
        <v>1533.5303277108835</v>
      </c>
      <c r="M6" s="18">
        <v>1553.6186173098424</v>
      </c>
      <c r="N6" s="18">
        <v>1573.9700509573536</v>
      </c>
      <c r="O6" s="18">
        <v>1594.588075676119</v>
      </c>
      <c r="P6" s="18">
        <v>1615.476183642685</v>
      </c>
      <c r="Q6" s="18">
        <v>1636.6379127789303</v>
      </c>
      <c r="R6" s="18">
        <v>1658.0768473513006</v>
      </c>
      <c r="S6" s="18">
        <v>1679.796618577893</v>
      </c>
      <c r="T6" s="18">
        <v>1701.8009052434948</v>
      </c>
      <c r="U6" s="18">
        <v>1724.093434322676</v>
      </c>
      <c r="V6" s="18">
        <v>1746.6779816110472</v>
      </c>
      <c r="W6" s="18">
        <v>1769.5583723647817</v>
      </c>
      <c r="X6" s="18">
        <v>1792.7384819485212</v>
      </c>
      <c r="Y6" s="18">
        <v>1816.2222364917632</v>
      </c>
      <c r="Z6" s="18">
        <v>1840.01361355385</v>
      </c>
      <c r="AA6" s="18">
        <v>1864.1166427976675</v>
      </c>
      <c r="AB6" s="18">
        <v>1888.5354066721688</v>
      </c>
      <c r="AC6" s="18">
        <v>1913.2740411038383</v>
      </c>
      <c r="AD6" s="18">
        <v>1938.336736197215</v>
      </c>
      <c r="AE6" s="18">
        <v>1963.7277369445908</v>
      </c>
      <c r="AF6" s="18">
        <v>1989.451343945005</v>
      </c>
      <c r="AG6" s="18">
        <v>2015.5119141326586</v>
      </c>
      <c r="AH6" s="18">
        <v>2041.913861514871</v>
      </c>
      <c r="AI6" s="18">
        <v>2068.6616579196984</v>
      </c>
      <c r="AJ6" s="18">
        <v>2095.759833753354</v>
      </c>
      <c r="AK6" s="18">
        <v>2123.2129787675426</v>
      </c>
      <c r="AL6" s="18">
        <v>2151.02574283685</v>
      </c>
      <c r="AM6" s="18">
        <v>2179.2028367463154</v>
      </c>
      <c r="AN6" s="18">
        <v>2207.749032989319</v>
      </c>
      <c r="AO6" s="18">
        <v>2236.6691665759254</v>
      </c>
      <c r="AP6" s="18">
        <v>2265.9681358518105</v>
      </c>
      <c r="AQ6" s="18">
        <v>2295.6509033279203</v>
      </c>
      <c r="AR6" s="18">
        <v>2325.722496520994</v>
      </c>
      <c r="AS6" s="18">
        <v>2356.188008805101</v>
      </c>
      <c r="AT6" s="18">
        <v>2387.0526002743313</v>
      </c>
      <c r="AU6" s="18">
        <v>2418.3214986167827</v>
      </c>
      <c r="AV6" s="5">
        <f>1.75*E6</f>
        <v>2450</v>
      </c>
    </row>
    <row r="7">
      <c r="A7" s="5" t="s">
        <v>61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5"/>
      <c r="AN7" s="5"/>
      <c r="AO7" s="5"/>
      <c r="AP7" s="5"/>
      <c r="AQ7" s="5"/>
      <c r="AR7" s="5"/>
      <c r="AS7" s="5"/>
      <c r="AT7" s="5"/>
      <c r="AU7" s="5"/>
      <c r="AV7" s="5"/>
    </row>
    <row r="8">
      <c r="A8" s="5" t="s">
        <v>131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5"/>
      <c r="AN8" s="5"/>
      <c r="AO8" s="5"/>
      <c r="AP8" s="5"/>
      <c r="AQ8" s="5"/>
      <c r="AR8" s="5"/>
      <c r="AS8" s="5"/>
      <c r="AT8" s="5"/>
      <c r="AU8" s="5"/>
      <c r="AV8" s="5"/>
    </row>
    <row r="9">
      <c r="A9" s="5" t="s">
        <v>67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>
      <c r="A10" s="5" t="s">
        <v>134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>
      <c r="A11" s="5" t="s">
        <v>71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>
      <c r="A12" s="5" t="s">
        <v>72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>
      <c r="A13" s="5" t="s">
        <v>73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>
      <c r="A14" s="5" t="s">
        <v>75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>
      <c r="A15" s="5" t="s">
        <v>145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>
      <c r="A16" s="5" t="s">
        <v>76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>
      <c r="A17" s="5" t="s">
        <v>77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>
      <c r="A18" s="5" t="s">
        <v>148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>
      <c r="A19" s="5" t="s">
        <v>79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>
      <c r="A20" s="5" t="s">
        <v>80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ht="15.75" customHeight="1">
      <c r="A21" s="5" t="s">
        <v>81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ht="15.75" customHeight="1">
      <c r="A22" s="5" t="s">
        <v>82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ht="15.75" customHeight="1">
      <c r="A23" s="5" t="s">
        <v>84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ht="15.75" customHeight="1">
      <c r="A24" s="5" t="s">
        <v>85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ht="15.75" customHeight="1">
      <c r="A25" s="5" t="s">
        <v>86</v>
      </c>
      <c r="B25" s="18">
        <v>4460.0</v>
      </c>
      <c r="C25" s="18">
        <v>4550.0</v>
      </c>
      <c r="D25" s="18">
        <v>2360.0</v>
      </c>
      <c r="E25" s="18">
        <v>1400.0</v>
      </c>
      <c r="F25" s="18">
        <v>1600.0</v>
      </c>
      <c r="G25" s="18">
        <v>1400.0</v>
      </c>
      <c r="H25" s="18">
        <v>1300.0</v>
      </c>
      <c r="I25" s="18">
        <v>1000.0</v>
      </c>
      <c r="J25" s="18">
        <v>920.0</v>
      </c>
      <c r="K25" s="18">
        <v>850.0</v>
      </c>
      <c r="L25" s="18">
        <v>810.0000000000002</v>
      </c>
      <c r="M25" s="18">
        <v>835.2899780480916</v>
      </c>
      <c r="N25" s="18">
        <v>861.369564725409</v>
      </c>
      <c r="O25" s="18">
        <v>888.2634133466429</v>
      </c>
      <c r="P25" s="18">
        <v>915.9969469570865</v>
      </c>
      <c r="Q25" s="18">
        <v>944.596382365313</v>
      </c>
      <c r="R25" s="18">
        <v>974.0887549262086</v>
      </c>
      <c r="S25" s="18">
        <v>1004.5019440977842</v>
      </c>
      <c r="T25" s="18">
        <v>1035.86469979593</v>
      </c>
      <c r="U25" s="18">
        <v>1068.2066695720187</v>
      </c>
      <c r="V25" s="18">
        <v>1101.5584266390572</v>
      </c>
      <c r="W25" s="18">
        <v>1135.9514987728742</v>
      </c>
      <c r="X25" s="18">
        <v>1171.4183981156673</v>
      </c>
      <c r="Y25" s="18">
        <v>1207.9926519100816</v>
      </c>
      <c r="Z25" s="18">
        <v>1245.7088341928738</v>
      </c>
      <c r="AA25" s="18">
        <v>1284.6025984781222</v>
      </c>
      <c r="AB25" s="18">
        <v>1324.7107114608787</v>
      </c>
      <c r="AC25" s="18">
        <v>1366.0710877731221</v>
      </c>
      <c r="AD25" s="18">
        <v>1408.7228258248688</v>
      </c>
      <c r="AE25" s="18">
        <v>1452.7062447643204</v>
      </c>
      <c r="AF25" s="18">
        <v>1498.0629225919931</v>
      </c>
      <c r="AG25" s="18">
        <v>1544.8357354648465</v>
      </c>
      <c r="AH25" s="18">
        <v>1593.0688982275788</v>
      </c>
      <c r="AI25" s="18">
        <v>1642.8080062093966</v>
      </c>
      <c r="AJ25" s="18">
        <v>1694.1000783257723</v>
      </c>
      <c r="AK25" s="18">
        <v>1746.9936015259314</v>
      </c>
      <c r="AL25" s="18">
        <v>1801.538576628088</v>
      </c>
      <c r="AM25" s="18">
        <v>1857.7865655857597</v>
      </c>
      <c r="AN25" s="18">
        <v>1915.790740229837</v>
      </c>
      <c r="AO25" s="18">
        <v>1975.6059325324904</v>
      </c>
      <c r="AP25" s="18">
        <v>2037.2886864404238</v>
      </c>
      <c r="AQ25" s="18">
        <v>2100.8973113264765</v>
      </c>
      <c r="AR25" s="18">
        <v>2166.4919371101073</v>
      </c>
      <c r="AS25" s="18">
        <v>2234.13457109885</v>
      </c>
      <c r="AT25" s="18">
        <v>2303.8891566044945</v>
      </c>
      <c r="AU25" s="18">
        <v>2375.821633389387</v>
      </c>
      <c r="AV25" s="18">
        <v>2450.0000000000027</v>
      </c>
    </row>
    <row r="26" ht="15.75" customHeight="1">
      <c r="A26" s="5" t="s">
        <v>87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ht="15.75" customHeight="1">
      <c r="A27" s="5" t="s">
        <v>88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ht="15.75" customHeight="1">
      <c r="A28" s="5" t="s">
        <v>89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ht="15.75" customHeight="1">
      <c r="A29" s="5" t="s">
        <v>90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ht="15.75" customHeight="1">
      <c r="A30" s="5" t="s">
        <v>92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ht="15.75" customHeight="1">
      <c r="A31" s="5" t="s">
        <v>93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ht="15.75" customHeight="1">
      <c r="A32" s="5" t="s">
        <v>94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ht="15.75" customHeight="1">
      <c r="A33" s="5" t="s">
        <v>95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ht="15.75" customHeight="1">
      <c r="A34" s="5" t="s">
        <v>96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ht="15.75" customHeight="1">
      <c r="A35" s="5" t="s">
        <v>97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ht="15.75" customHeight="1">
      <c r="A36" s="5" t="s">
        <v>98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ht="15.75" customHeight="1">
      <c r="A37" s="5" t="s">
        <v>99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ht="15.75" customHeight="1">
      <c r="A38" s="5" t="s">
        <v>100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ht="15.75" customHeight="1">
      <c r="A39" s="5" t="s">
        <v>101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ht="15.75" customHeight="1">
      <c r="A40" s="5" t="s">
        <v>103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ht="15.75" customHeight="1">
      <c r="A41" s="5" t="s">
        <v>104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ht="15.75" customHeight="1">
      <c r="A42" s="5" t="s">
        <v>105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ht="15.75" customHeight="1">
      <c r="A43" s="5" t="s">
        <v>106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ht="15.75" customHeight="1">
      <c r="A44" s="5" t="s">
        <v>107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ht="15.75" customHeight="1">
      <c r="A45" s="5" t="s">
        <v>108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ht="15.75" customHeight="1">
      <c r="A46" s="5" t="s">
        <v>109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ht="15.75" customHeight="1">
      <c r="A47" s="5" t="s">
        <v>110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ht="15.75" customHeight="1">
      <c r="A48" s="5" t="s">
        <v>111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ht="15.75" customHeight="1">
      <c r="A49" s="5" t="s">
        <v>112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ht="15.75" customHeight="1">
      <c r="A50" s="5" t="s">
        <v>113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ht="15.75" customHeight="1">
      <c r="A51" s="5" t="s">
        <v>114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ht="15.75" customHeight="1">
      <c r="A52" s="5" t="s">
        <v>115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ht="15.75" customHeight="1">
      <c r="A53" s="5" t="s">
        <v>116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ht="15.75" customHeight="1">
      <c r="A54" s="5" t="s">
        <v>117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ht="15.75" customHeight="1">
      <c r="A55" s="5" t="s">
        <v>118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ht="15.75" customHeight="1">
      <c r="A56" s="5" t="s">
        <v>119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ht="15.75" customHeight="1">
      <c r="A57" s="5" t="s">
        <v>120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25"/>
      <c r="AN58" s="25"/>
      <c r="AO58" s="25"/>
      <c r="AP58" s="25"/>
      <c r="AQ58" s="25"/>
      <c r="AR58" s="25"/>
      <c r="AS58" s="25"/>
      <c r="AT58" s="25"/>
      <c r="AU58" s="25"/>
      <c r="AV58" s="25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5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23"/>
      <c r="AN59" s="23"/>
      <c r="AO59" s="23"/>
      <c r="AP59" s="23"/>
      <c r="AQ59" s="23"/>
      <c r="AR59" s="23"/>
      <c r="AS59" s="23"/>
      <c r="AT59" s="23"/>
      <c r="AU59" s="23"/>
      <c r="AV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</row>
  </sheetData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33"/>
    <col customWidth="1" min="2" max="10" width="10.78"/>
    <col customWidth="1" min="11" max="13" width="11.11"/>
    <col customWidth="1" min="14" max="27" width="10.78"/>
    <col customWidth="1" min="28" max="38" width="12.67"/>
    <col customWidth="1" min="39" max="64" width="10.78"/>
  </cols>
  <sheetData>
    <row r="1">
      <c r="A1" s="5" t="s">
        <v>33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</row>
    <row r="2">
      <c r="A2" s="5">
        <v>1.19</v>
      </c>
      <c r="B2" s="12" t="s">
        <v>296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</row>
    <row r="3">
      <c r="A3" s="6" t="s">
        <v>294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</row>
    <row r="4" ht="27.75" customHeight="1">
      <c r="A4" s="48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24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</row>
    <row r="5">
      <c r="A5" s="7" t="s">
        <v>126</v>
      </c>
      <c r="B5" s="7">
        <v>2014.0</v>
      </c>
      <c r="C5" s="7">
        <v>2015.0</v>
      </c>
      <c r="D5" s="7">
        <v>2016.0</v>
      </c>
      <c r="E5" s="7">
        <v>2017.0</v>
      </c>
      <c r="F5" s="7">
        <v>2018.0</v>
      </c>
      <c r="G5" s="7">
        <v>2019.0</v>
      </c>
      <c r="H5" s="7">
        <v>2020.0</v>
      </c>
      <c r="I5" s="7">
        <v>2021.0</v>
      </c>
      <c r="J5" s="7">
        <v>2022.0</v>
      </c>
      <c r="K5" s="7">
        <v>2023.0</v>
      </c>
      <c r="L5" s="7">
        <v>2024.0</v>
      </c>
      <c r="M5" s="7">
        <v>2025.0</v>
      </c>
      <c r="N5" s="7">
        <v>2026.0</v>
      </c>
      <c r="O5" s="7">
        <v>2027.0</v>
      </c>
      <c r="P5" s="7">
        <v>2028.0</v>
      </c>
      <c r="Q5" s="7">
        <v>2029.0</v>
      </c>
      <c r="R5" s="7">
        <v>2030.0</v>
      </c>
      <c r="S5" s="7">
        <v>2031.0</v>
      </c>
      <c r="T5" s="7">
        <v>2032.0</v>
      </c>
      <c r="U5" s="7">
        <v>2033.0</v>
      </c>
      <c r="V5" s="7">
        <v>2034.0</v>
      </c>
      <c r="W5" s="7">
        <v>2035.0</v>
      </c>
      <c r="X5" s="7">
        <v>2036.0</v>
      </c>
      <c r="Y5" s="7">
        <v>2037.0</v>
      </c>
      <c r="Z5" s="7">
        <v>2038.0</v>
      </c>
      <c r="AA5" s="7">
        <v>2039.0</v>
      </c>
      <c r="AB5" s="7">
        <v>2040.0</v>
      </c>
      <c r="AC5" s="7">
        <v>2041.0</v>
      </c>
      <c r="AD5" s="7">
        <v>2042.0</v>
      </c>
      <c r="AE5" s="7">
        <v>2043.0</v>
      </c>
      <c r="AF5" s="7">
        <v>2044.0</v>
      </c>
      <c r="AG5" s="7">
        <v>2045.0</v>
      </c>
      <c r="AH5" s="7">
        <v>2046.0</v>
      </c>
      <c r="AI5" s="7">
        <v>2047.0</v>
      </c>
      <c r="AJ5" s="7">
        <v>2048.0</v>
      </c>
      <c r="AK5" s="7">
        <v>2049.0</v>
      </c>
      <c r="AL5" s="7">
        <v>2050.0</v>
      </c>
      <c r="AM5" s="7">
        <v>2051.0</v>
      </c>
      <c r="AN5" s="7">
        <v>2052.0</v>
      </c>
      <c r="AO5" s="7">
        <v>2053.0</v>
      </c>
      <c r="AP5" s="7">
        <v>2054.0</v>
      </c>
      <c r="AQ5" s="7">
        <v>2055.0</v>
      </c>
      <c r="AR5" s="7">
        <v>2056.0</v>
      </c>
      <c r="AS5" s="7">
        <v>2057.0</v>
      </c>
      <c r="AT5" s="7">
        <v>2058.0</v>
      </c>
      <c r="AU5" s="7">
        <v>2059.0</v>
      </c>
      <c r="AV5" s="7">
        <v>2060.0</v>
      </c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</row>
    <row r="6">
      <c r="A6" s="5" t="s">
        <v>187</v>
      </c>
      <c r="B6" s="18">
        <f t="shared" ref="B6:AV6" si="1">B25</f>
        <v>5307.4</v>
      </c>
      <c r="C6" s="18">
        <f t="shared" si="1"/>
        <v>5414.5</v>
      </c>
      <c r="D6" s="18">
        <f t="shared" si="1"/>
        <v>2808.4</v>
      </c>
      <c r="E6" s="18">
        <f t="shared" si="1"/>
        <v>1666</v>
      </c>
      <c r="F6" s="18">
        <f t="shared" si="1"/>
        <v>1904</v>
      </c>
      <c r="G6" s="18">
        <f t="shared" si="1"/>
        <v>1666</v>
      </c>
      <c r="H6" s="18">
        <f t="shared" si="1"/>
        <v>1547</v>
      </c>
      <c r="I6" s="18">
        <f t="shared" si="1"/>
        <v>1190</v>
      </c>
      <c r="J6" s="18">
        <f t="shared" si="1"/>
        <v>1094.8</v>
      </c>
      <c r="K6" s="18">
        <f t="shared" si="1"/>
        <v>1011.5</v>
      </c>
      <c r="L6" s="18">
        <f t="shared" si="1"/>
        <v>963.9</v>
      </c>
      <c r="M6" s="18">
        <f t="shared" si="1"/>
        <v>993.9950739</v>
      </c>
      <c r="N6" s="18">
        <f t="shared" si="1"/>
        <v>1025.029782</v>
      </c>
      <c r="O6" s="18">
        <f t="shared" si="1"/>
        <v>1057.033462</v>
      </c>
      <c r="P6" s="18">
        <f t="shared" si="1"/>
        <v>1090.036367</v>
      </c>
      <c r="Q6" s="18">
        <f t="shared" si="1"/>
        <v>1124.069695</v>
      </c>
      <c r="R6" s="18">
        <f t="shared" si="1"/>
        <v>1159.165618</v>
      </c>
      <c r="S6" s="18">
        <f t="shared" si="1"/>
        <v>1195.357313</v>
      </c>
      <c r="T6" s="18">
        <f t="shared" si="1"/>
        <v>1232.678993</v>
      </c>
      <c r="U6" s="18">
        <f t="shared" si="1"/>
        <v>1271.165937</v>
      </c>
      <c r="V6" s="18">
        <f t="shared" si="1"/>
        <v>1310.854528</v>
      </c>
      <c r="W6" s="18">
        <f t="shared" si="1"/>
        <v>1351.782284</v>
      </c>
      <c r="X6" s="18">
        <f t="shared" si="1"/>
        <v>1393.987894</v>
      </c>
      <c r="Y6" s="18">
        <f t="shared" si="1"/>
        <v>1437.511256</v>
      </c>
      <c r="Z6" s="18">
        <f t="shared" si="1"/>
        <v>1482.393513</v>
      </c>
      <c r="AA6" s="18">
        <f t="shared" si="1"/>
        <v>1528.677092</v>
      </c>
      <c r="AB6" s="18">
        <f t="shared" si="1"/>
        <v>1576.405747</v>
      </c>
      <c r="AC6" s="18">
        <f t="shared" si="1"/>
        <v>1625.624594</v>
      </c>
      <c r="AD6" s="18">
        <f t="shared" si="1"/>
        <v>1676.380163</v>
      </c>
      <c r="AE6" s="18">
        <f t="shared" si="1"/>
        <v>1728.720431</v>
      </c>
      <c r="AF6" s="18">
        <f t="shared" si="1"/>
        <v>1782.694878</v>
      </c>
      <c r="AG6" s="18">
        <f t="shared" si="1"/>
        <v>1838.354525</v>
      </c>
      <c r="AH6" s="18">
        <f t="shared" si="1"/>
        <v>1895.751989</v>
      </c>
      <c r="AI6" s="18">
        <f t="shared" si="1"/>
        <v>1954.941527</v>
      </c>
      <c r="AJ6" s="18">
        <f t="shared" si="1"/>
        <v>2015.979093</v>
      </c>
      <c r="AK6" s="18">
        <f t="shared" si="1"/>
        <v>2078.922386</v>
      </c>
      <c r="AL6" s="18">
        <f t="shared" si="1"/>
        <v>2143.830906</v>
      </c>
      <c r="AM6" s="18">
        <f t="shared" si="1"/>
        <v>2210.766013</v>
      </c>
      <c r="AN6" s="18">
        <f t="shared" si="1"/>
        <v>2279.790981</v>
      </c>
      <c r="AO6" s="18">
        <f t="shared" si="1"/>
        <v>2350.97106</v>
      </c>
      <c r="AP6" s="18">
        <f t="shared" si="1"/>
        <v>2424.373537</v>
      </c>
      <c r="AQ6" s="18">
        <f t="shared" si="1"/>
        <v>2500.0678</v>
      </c>
      <c r="AR6" s="18">
        <f t="shared" si="1"/>
        <v>2578.125405</v>
      </c>
      <c r="AS6" s="18">
        <f t="shared" si="1"/>
        <v>2658.62014</v>
      </c>
      <c r="AT6" s="18">
        <f t="shared" si="1"/>
        <v>2741.628096</v>
      </c>
      <c r="AU6" s="18">
        <f t="shared" si="1"/>
        <v>2827.227744</v>
      </c>
      <c r="AV6" s="18">
        <f t="shared" si="1"/>
        <v>2915.5</v>
      </c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</row>
    <row r="7">
      <c r="A7" s="5" t="s">
        <v>61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</row>
    <row r="8">
      <c r="A8" s="5" t="s">
        <v>131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</row>
    <row r="9">
      <c r="A9" s="5" t="s">
        <v>67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</row>
    <row r="10">
      <c r="A10" s="5" t="s">
        <v>134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</row>
    <row r="11">
      <c r="A11" s="5" t="s">
        <v>71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</row>
    <row r="12">
      <c r="A12" s="5" t="s">
        <v>72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</row>
    <row r="13">
      <c r="A13" s="5" t="s">
        <v>73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</row>
    <row r="14">
      <c r="A14" s="5" t="s">
        <v>75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</row>
    <row r="15">
      <c r="A15" s="5" t="s">
        <v>145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</row>
    <row r="16">
      <c r="A16" s="5" t="s">
        <v>76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</row>
    <row r="17">
      <c r="A17" s="5" t="s">
        <v>77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</row>
    <row r="18">
      <c r="A18" s="5" t="s">
        <v>148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</row>
    <row r="19">
      <c r="A19" s="5" t="s">
        <v>79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</row>
    <row r="20">
      <c r="A20" s="5" t="s">
        <v>80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</row>
    <row r="21" ht="15.75" customHeight="1">
      <c r="A21" s="5" t="s">
        <v>81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</row>
    <row r="22" ht="15.75" customHeight="1">
      <c r="A22" s="5" t="s">
        <v>82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</row>
    <row r="23" ht="15.75" customHeight="1">
      <c r="A23" s="5" t="s">
        <v>84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</row>
    <row r="24" ht="15.75" customHeight="1">
      <c r="A24" s="5" t="s">
        <v>85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</row>
    <row r="25" ht="15.75" customHeight="1">
      <c r="A25" s="5" t="s">
        <v>86</v>
      </c>
      <c r="B25" s="18">
        <f>$A$2*SD7.1!B25</f>
        <v>5307.4</v>
      </c>
      <c r="C25" s="18">
        <f>$A$2*SD7.1!C25</f>
        <v>5414.5</v>
      </c>
      <c r="D25" s="18">
        <f>$A$2*SD7.1!D25</f>
        <v>2808.4</v>
      </c>
      <c r="E25" s="18">
        <f>$A$2*SD7.1!E25</f>
        <v>1666</v>
      </c>
      <c r="F25" s="18">
        <f>$A$2*SD7.1!F25</f>
        <v>1904</v>
      </c>
      <c r="G25" s="18">
        <f>$A$2*SD7.1!G25</f>
        <v>1666</v>
      </c>
      <c r="H25" s="18">
        <f>$A$2*SD7.1!H25</f>
        <v>1547</v>
      </c>
      <c r="I25" s="18">
        <f>$A$2*SD7.1!I25</f>
        <v>1190</v>
      </c>
      <c r="J25" s="18">
        <f>$A$2*SD7.1!J25</f>
        <v>1094.8</v>
      </c>
      <c r="K25" s="18">
        <f>$A$2*SD7.1!K25</f>
        <v>1011.5</v>
      </c>
      <c r="L25" s="18">
        <f>$A$2*SD7.1!L25</f>
        <v>963.9</v>
      </c>
      <c r="M25" s="18">
        <f>$A$2*SD7.1!M25</f>
        <v>993.9950739</v>
      </c>
      <c r="N25" s="18">
        <f>$A$2*SD7.1!N25</f>
        <v>1025.029782</v>
      </c>
      <c r="O25" s="18">
        <f>$A$2*SD7.1!O25</f>
        <v>1057.033462</v>
      </c>
      <c r="P25" s="18">
        <f>$A$2*SD7.1!P25</f>
        <v>1090.036367</v>
      </c>
      <c r="Q25" s="18">
        <f>$A$2*SD7.1!Q25</f>
        <v>1124.069695</v>
      </c>
      <c r="R25" s="18">
        <f>$A$2*SD7.1!R25</f>
        <v>1159.165618</v>
      </c>
      <c r="S25" s="18">
        <f>$A$2*SD7.1!S25</f>
        <v>1195.357313</v>
      </c>
      <c r="T25" s="18">
        <f>$A$2*SD7.1!T25</f>
        <v>1232.678993</v>
      </c>
      <c r="U25" s="18">
        <f>$A$2*SD7.1!U25</f>
        <v>1271.165937</v>
      </c>
      <c r="V25" s="18">
        <f>$A$2*SD7.1!V25</f>
        <v>1310.854528</v>
      </c>
      <c r="W25" s="18">
        <f>$A$2*SD7.1!W25</f>
        <v>1351.782284</v>
      </c>
      <c r="X25" s="18">
        <f>$A$2*SD7.1!X25</f>
        <v>1393.987894</v>
      </c>
      <c r="Y25" s="18">
        <f>$A$2*SD7.1!Y25</f>
        <v>1437.511256</v>
      </c>
      <c r="Z25" s="18">
        <f>$A$2*SD7.1!Z25</f>
        <v>1482.393513</v>
      </c>
      <c r="AA25" s="18">
        <f>$A$2*SD7.1!AA25</f>
        <v>1528.677092</v>
      </c>
      <c r="AB25" s="18">
        <f>$A$2*SD7.1!AB25</f>
        <v>1576.405747</v>
      </c>
      <c r="AC25" s="18">
        <f>$A$2*SD7.1!AC25</f>
        <v>1625.624594</v>
      </c>
      <c r="AD25" s="18">
        <f>$A$2*SD7.1!AD25</f>
        <v>1676.380163</v>
      </c>
      <c r="AE25" s="18">
        <f>$A$2*SD7.1!AE25</f>
        <v>1728.720431</v>
      </c>
      <c r="AF25" s="18">
        <f>$A$2*SD7.1!AF25</f>
        <v>1782.694878</v>
      </c>
      <c r="AG25" s="18">
        <f>$A$2*SD7.1!AG25</f>
        <v>1838.354525</v>
      </c>
      <c r="AH25" s="18">
        <f>$A$2*SD7.1!AH25</f>
        <v>1895.751989</v>
      </c>
      <c r="AI25" s="18">
        <f>$A$2*SD7.1!AI25</f>
        <v>1954.941527</v>
      </c>
      <c r="AJ25" s="18">
        <f>$A$2*SD7.1!AJ25</f>
        <v>2015.979093</v>
      </c>
      <c r="AK25" s="18">
        <f>$A$2*SD7.1!AK25</f>
        <v>2078.922386</v>
      </c>
      <c r="AL25" s="18">
        <f>$A$2*SD7.1!AL25</f>
        <v>2143.830906</v>
      </c>
      <c r="AM25" s="18">
        <f>$A$2*SD7.1!AM25</f>
        <v>2210.766013</v>
      </c>
      <c r="AN25" s="18">
        <f>$A$2*SD7.1!AN25</f>
        <v>2279.790981</v>
      </c>
      <c r="AO25" s="18">
        <f>$A$2*SD7.1!AO25</f>
        <v>2350.97106</v>
      </c>
      <c r="AP25" s="18">
        <f>$A$2*SD7.1!AP25</f>
        <v>2424.373537</v>
      </c>
      <c r="AQ25" s="18">
        <f>$A$2*SD7.1!AQ25</f>
        <v>2500.0678</v>
      </c>
      <c r="AR25" s="18">
        <f>$A$2*SD7.1!AR25</f>
        <v>2578.125405</v>
      </c>
      <c r="AS25" s="18">
        <f>$A$2*SD7.1!AS25</f>
        <v>2658.62014</v>
      </c>
      <c r="AT25" s="18">
        <f>$A$2*SD7.1!AT25</f>
        <v>2741.628096</v>
      </c>
      <c r="AU25" s="18">
        <f>$A$2*SD7.1!AU25</f>
        <v>2827.227744</v>
      </c>
      <c r="AV25" s="18">
        <f>$A$2*SD7.1!AV25</f>
        <v>2915.5</v>
      </c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</row>
    <row r="26" ht="15.75" customHeight="1">
      <c r="A26" s="5" t="s">
        <v>87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</row>
    <row r="27" ht="15.75" customHeight="1">
      <c r="A27" s="5" t="s">
        <v>88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</row>
    <row r="28" ht="15.75" customHeight="1">
      <c r="A28" s="5" t="s">
        <v>89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</row>
    <row r="29" ht="15.75" customHeight="1">
      <c r="A29" s="5" t="s">
        <v>90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</row>
    <row r="30" ht="15.75" customHeight="1">
      <c r="A30" s="5" t="s">
        <v>92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49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</row>
    <row r="31" ht="15.75" customHeight="1">
      <c r="A31" s="5" t="s">
        <v>93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</row>
    <row r="32" ht="15.75" customHeight="1">
      <c r="A32" s="5" t="s">
        <v>94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</row>
    <row r="33" ht="15.75" customHeight="1">
      <c r="A33" s="5" t="s">
        <v>95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</row>
    <row r="34" ht="15.75" customHeight="1">
      <c r="A34" s="5" t="s">
        <v>96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</row>
    <row r="35" ht="15.75" customHeight="1">
      <c r="A35" s="5" t="s">
        <v>97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</row>
    <row r="36" ht="15.75" customHeight="1">
      <c r="A36" s="5" t="s">
        <v>98</v>
      </c>
      <c r="B36" s="18"/>
      <c r="C36" s="18"/>
      <c r="D36" s="18"/>
      <c r="E36" s="18"/>
      <c r="F36" s="18"/>
      <c r="G36" s="18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</row>
    <row r="37" ht="15.75" customHeight="1">
      <c r="A37" s="5" t="s">
        <v>99</v>
      </c>
      <c r="B37" s="18"/>
      <c r="C37" s="18"/>
      <c r="D37" s="18"/>
      <c r="E37" s="18"/>
      <c r="F37" s="18"/>
      <c r="G37" s="18"/>
      <c r="H37" s="18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</row>
    <row r="38" ht="15.75" customHeight="1">
      <c r="A38" s="5" t="s">
        <v>100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</row>
    <row r="39" ht="15.75" customHeight="1">
      <c r="A39" s="5" t="s">
        <v>101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</row>
    <row r="40" ht="15.75" customHeight="1">
      <c r="A40" s="5" t="s">
        <v>103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</row>
    <row r="41" ht="15.75" customHeight="1">
      <c r="A41" s="5" t="s">
        <v>104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</row>
    <row r="42" ht="15.75" customHeight="1">
      <c r="A42" s="5" t="s">
        <v>105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</row>
    <row r="43" ht="15.75" customHeight="1">
      <c r="A43" s="5" t="s">
        <v>106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</row>
    <row r="44" ht="15.75" customHeight="1">
      <c r="A44" s="5" t="s">
        <v>107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</row>
    <row r="45" ht="15.75" customHeight="1">
      <c r="A45" s="5" t="s">
        <v>108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</row>
    <row r="46" ht="15.75" customHeight="1">
      <c r="A46" s="5" t="s">
        <v>109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</row>
    <row r="47" ht="15.75" customHeight="1">
      <c r="A47" s="5" t="s">
        <v>110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</row>
    <row r="48" ht="15.75" customHeight="1">
      <c r="A48" s="5" t="s">
        <v>111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</row>
    <row r="49" ht="15.75" customHeight="1">
      <c r="A49" s="5" t="s">
        <v>112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</row>
    <row r="50" ht="15.75" customHeight="1">
      <c r="A50" s="5" t="s">
        <v>113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</row>
    <row r="51" ht="15.75" customHeight="1">
      <c r="A51" s="5" t="s">
        <v>114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</row>
    <row r="52" ht="15.75" customHeight="1">
      <c r="A52" s="5" t="s">
        <v>115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ht="15.75" customHeight="1">
      <c r="A53" s="5" t="s">
        <v>116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ht="15.75" customHeight="1">
      <c r="A54" s="5" t="s">
        <v>117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</row>
    <row r="55" ht="15.75" customHeight="1">
      <c r="A55" s="5" t="s">
        <v>118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</row>
    <row r="56" ht="15.75" customHeight="1">
      <c r="A56" s="5" t="s">
        <v>119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</row>
    <row r="57" ht="15.75" customHeight="1">
      <c r="A57" s="5" t="s">
        <v>120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5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5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5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</row>
    <row r="65" ht="15.75" customHeight="1">
      <c r="A65" s="52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  <c r="BA1000" s="23"/>
      <c r="BB1000" s="23"/>
      <c r="BC1000" s="23"/>
      <c r="BD1000" s="23"/>
      <c r="BE1000" s="23"/>
      <c r="BF1000" s="23"/>
      <c r="BG1000" s="23"/>
      <c r="BH1000" s="23"/>
      <c r="BI1000" s="23"/>
      <c r="BJ1000" s="23"/>
      <c r="BK1000" s="23"/>
      <c r="BL1000" s="23"/>
    </row>
  </sheetData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33"/>
    <col customWidth="1" min="2" max="3" width="14.67"/>
    <col customWidth="1" min="4" max="4" width="16.44"/>
    <col customWidth="1" min="5" max="5" width="15.11"/>
    <col customWidth="1" min="6" max="9" width="14.67"/>
    <col customWidth="1" min="10" max="10" width="18.44"/>
    <col customWidth="1" min="11" max="26" width="10.56"/>
  </cols>
  <sheetData>
    <row r="1" ht="15.75" customHeight="1">
      <c r="A1" s="5" t="s">
        <v>297</v>
      </c>
      <c r="B1" s="5"/>
      <c r="C1" s="5"/>
      <c r="D1" s="5"/>
      <c r="E1" s="5"/>
      <c r="F1" s="5"/>
      <c r="G1" s="5"/>
      <c r="H1" s="5"/>
      <c r="I1" s="5"/>
      <c r="J1" s="5"/>
    </row>
    <row r="2" ht="15.75" customHeight="1">
      <c r="A2" s="5" t="s">
        <v>298</v>
      </c>
      <c r="B2" s="5"/>
      <c r="C2" s="5"/>
      <c r="D2" s="5"/>
      <c r="E2" s="5"/>
      <c r="F2" s="5"/>
      <c r="G2" s="5"/>
      <c r="H2" s="5"/>
      <c r="I2" s="5"/>
      <c r="J2" s="5"/>
    </row>
    <row r="3" ht="15.75" customHeight="1">
      <c r="A3" s="5" t="s">
        <v>299</v>
      </c>
      <c r="B3" s="5"/>
      <c r="C3" s="5"/>
      <c r="D3" s="5"/>
      <c r="E3" s="5"/>
      <c r="F3" s="5"/>
      <c r="G3" s="5"/>
      <c r="H3" s="5"/>
      <c r="I3" s="5"/>
      <c r="J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</row>
    <row r="5" ht="15.75" customHeight="1">
      <c r="A5" s="53" t="s">
        <v>126</v>
      </c>
      <c r="B5" s="54" t="s">
        <v>300</v>
      </c>
      <c r="C5" s="54" t="s">
        <v>301</v>
      </c>
      <c r="D5" s="7" t="s">
        <v>302</v>
      </c>
      <c r="E5" s="54" t="s">
        <v>303</v>
      </c>
      <c r="F5" s="54" t="s">
        <v>304</v>
      </c>
      <c r="G5" s="7" t="s">
        <v>305</v>
      </c>
      <c r="H5" s="54" t="s">
        <v>306</v>
      </c>
      <c r="I5" s="7" t="s">
        <v>307</v>
      </c>
      <c r="J5" s="54" t="s">
        <v>308</v>
      </c>
    </row>
    <row r="6" ht="15.75" customHeight="1">
      <c r="A6" s="5" t="s">
        <v>61</v>
      </c>
      <c r="B6" s="18">
        <v>3881000.0</v>
      </c>
      <c r="C6" s="8">
        <f t="shared" ref="C6:C56" si="1">G$6*B6</f>
        <v>2967218.55</v>
      </c>
      <c r="D6" s="8">
        <f t="shared" ref="D6:D56" si="2">C6*H$6</f>
        <v>3471645704</v>
      </c>
      <c r="E6" s="8">
        <f t="shared" ref="E6:E56" si="3">I$6*D6*J$6</f>
        <v>2213174136</v>
      </c>
      <c r="F6" s="8">
        <f t="shared" ref="F6:F56" si="4">E6/1000000</f>
        <v>2213.174136</v>
      </c>
      <c r="G6" s="5">
        <v>0.76455</v>
      </c>
      <c r="H6" s="5">
        <v>1170.0</v>
      </c>
      <c r="I6" s="5">
        <f>1-0.15</f>
        <v>0.85</v>
      </c>
      <c r="J6" s="5">
        <v>0.75</v>
      </c>
    </row>
    <row r="7" ht="15.75" customHeight="1">
      <c r="A7" s="5" t="s">
        <v>131</v>
      </c>
      <c r="B7" s="5"/>
      <c r="C7" s="8">
        <f t="shared" si="1"/>
        <v>0</v>
      </c>
      <c r="D7" s="8">
        <f t="shared" si="2"/>
        <v>0</v>
      </c>
      <c r="E7" s="8">
        <f t="shared" si="3"/>
        <v>0</v>
      </c>
      <c r="F7" s="8">
        <f t="shared" si="4"/>
        <v>0</v>
      </c>
      <c r="G7" s="5"/>
      <c r="H7" s="5"/>
      <c r="I7" s="5"/>
      <c r="J7" s="5"/>
    </row>
    <row r="8" ht="15.75" customHeight="1">
      <c r="A8" s="5" t="s">
        <v>67</v>
      </c>
      <c r="B8" s="18">
        <v>6.2336925E7</v>
      </c>
      <c r="C8" s="8">
        <f t="shared" si="1"/>
        <v>47659696.01</v>
      </c>
      <c r="D8" s="8">
        <f t="shared" si="2"/>
        <v>55761844330</v>
      </c>
      <c r="E8" s="8">
        <f t="shared" si="3"/>
        <v>35548175761</v>
      </c>
      <c r="F8" s="8">
        <f t="shared" si="4"/>
        <v>35548.17576</v>
      </c>
      <c r="G8" s="5"/>
      <c r="H8" s="5"/>
      <c r="I8" s="5"/>
      <c r="J8" s="5"/>
    </row>
    <row r="9" ht="15.75" customHeight="1">
      <c r="A9" s="5" t="s">
        <v>134</v>
      </c>
      <c r="B9" s="18">
        <v>6579249.0</v>
      </c>
      <c r="C9" s="8">
        <f t="shared" si="1"/>
        <v>5030164.823</v>
      </c>
      <c r="D9" s="8">
        <f t="shared" si="2"/>
        <v>5885292843</v>
      </c>
      <c r="E9" s="8">
        <f t="shared" si="3"/>
        <v>3751874187</v>
      </c>
      <c r="F9" s="8">
        <f t="shared" si="4"/>
        <v>3751.874187</v>
      </c>
      <c r="G9" s="5"/>
      <c r="H9" s="5"/>
      <c r="I9" s="5"/>
      <c r="J9" s="5"/>
    </row>
    <row r="10" ht="15.75" customHeight="1">
      <c r="A10" s="5" t="s">
        <v>71</v>
      </c>
      <c r="B10" s="5"/>
      <c r="C10" s="8">
        <f t="shared" si="1"/>
        <v>0</v>
      </c>
      <c r="D10" s="8">
        <f t="shared" si="2"/>
        <v>0</v>
      </c>
      <c r="E10" s="8">
        <f t="shared" si="3"/>
        <v>0</v>
      </c>
      <c r="F10" s="8">
        <f t="shared" si="4"/>
        <v>0</v>
      </c>
      <c r="G10" s="5"/>
      <c r="H10" s="5"/>
      <c r="I10" s="5"/>
      <c r="J10" s="5"/>
    </row>
    <row r="11" ht="15.75" customHeight="1">
      <c r="A11" s="5" t="s">
        <v>72</v>
      </c>
      <c r="B11" s="18">
        <v>2.6222398E7</v>
      </c>
      <c r="C11" s="8">
        <f t="shared" si="1"/>
        <v>20048334.39</v>
      </c>
      <c r="D11" s="8">
        <f t="shared" si="2"/>
        <v>23456551237</v>
      </c>
      <c r="E11" s="8">
        <f t="shared" si="3"/>
        <v>14953551414</v>
      </c>
      <c r="F11" s="8">
        <f t="shared" si="4"/>
        <v>14953.55141</v>
      </c>
      <c r="G11" s="5"/>
      <c r="H11" s="5"/>
      <c r="I11" s="5"/>
      <c r="J11" s="5"/>
    </row>
    <row r="12" ht="15.75" customHeight="1">
      <c r="A12" s="5" t="s">
        <v>73</v>
      </c>
      <c r="B12" s="5"/>
      <c r="C12" s="8">
        <f t="shared" si="1"/>
        <v>0</v>
      </c>
      <c r="D12" s="8">
        <f t="shared" si="2"/>
        <v>0</v>
      </c>
      <c r="E12" s="8">
        <f t="shared" si="3"/>
        <v>0</v>
      </c>
      <c r="F12" s="8">
        <f t="shared" si="4"/>
        <v>0</v>
      </c>
      <c r="G12" s="5"/>
      <c r="H12" s="5"/>
      <c r="I12" s="5"/>
      <c r="J12" s="5"/>
    </row>
    <row r="13" ht="15.75" customHeight="1">
      <c r="A13" s="5" t="s">
        <v>75</v>
      </c>
      <c r="B13" s="18">
        <v>1488455.0</v>
      </c>
      <c r="C13" s="8">
        <f t="shared" si="1"/>
        <v>1137998.27</v>
      </c>
      <c r="D13" s="8">
        <f t="shared" si="2"/>
        <v>1331457976</v>
      </c>
      <c r="E13" s="8">
        <f t="shared" si="3"/>
        <v>848804459.8</v>
      </c>
      <c r="F13" s="8">
        <f t="shared" si="4"/>
        <v>848.8044598</v>
      </c>
      <c r="G13" s="5"/>
      <c r="H13" s="5"/>
      <c r="I13" s="5"/>
      <c r="J13" s="5"/>
    </row>
    <row r="14" ht="15.75" customHeight="1">
      <c r="A14" s="5" t="s">
        <v>145</v>
      </c>
      <c r="B14" s="5"/>
      <c r="C14" s="8">
        <f t="shared" si="1"/>
        <v>0</v>
      </c>
      <c r="D14" s="8">
        <f t="shared" si="2"/>
        <v>0</v>
      </c>
      <c r="E14" s="8">
        <f t="shared" si="3"/>
        <v>0</v>
      </c>
      <c r="F14" s="8">
        <f t="shared" si="4"/>
        <v>0</v>
      </c>
      <c r="G14" s="5"/>
      <c r="H14" s="5"/>
      <c r="I14" s="5"/>
      <c r="J14" s="5"/>
    </row>
    <row r="15" ht="15.75" customHeight="1">
      <c r="A15" s="5" t="s">
        <v>76</v>
      </c>
      <c r="B15" s="18">
        <v>1.55322E7</v>
      </c>
      <c r="C15" s="8">
        <f t="shared" si="1"/>
        <v>11875143.51</v>
      </c>
      <c r="D15" s="8">
        <f t="shared" si="2"/>
        <v>13893917907</v>
      </c>
      <c r="E15" s="8">
        <f t="shared" si="3"/>
        <v>8857372666</v>
      </c>
      <c r="F15" s="8">
        <f t="shared" si="4"/>
        <v>8857.372666</v>
      </c>
      <c r="G15" s="5"/>
      <c r="H15" s="5"/>
      <c r="I15" s="5"/>
      <c r="J15" s="5"/>
    </row>
    <row r="16" ht="15.75" customHeight="1">
      <c r="A16" s="5" t="s">
        <v>77</v>
      </c>
      <c r="B16" s="18">
        <v>4206222.0</v>
      </c>
      <c r="C16" s="8">
        <f t="shared" si="1"/>
        <v>3215867.03</v>
      </c>
      <c r="D16" s="8">
        <f t="shared" si="2"/>
        <v>3762564425</v>
      </c>
      <c r="E16" s="8">
        <f t="shared" si="3"/>
        <v>2398634821</v>
      </c>
      <c r="F16" s="8">
        <f t="shared" si="4"/>
        <v>2398.634821</v>
      </c>
      <c r="G16" s="5"/>
      <c r="H16" s="5"/>
      <c r="I16" s="5"/>
      <c r="J16" s="5"/>
    </row>
    <row r="17" ht="15.75" customHeight="1">
      <c r="A17" s="5" t="s">
        <v>148</v>
      </c>
      <c r="B17" s="5"/>
      <c r="C17" s="8">
        <f t="shared" si="1"/>
        <v>0</v>
      </c>
      <c r="D17" s="8">
        <f t="shared" si="2"/>
        <v>0</v>
      </c>
      <c r="E17" s="8">
        <f t="shared" si="3"/>
        <v>0</v>
      </c>
      <c r="F17" s="8">
        <f t="shared" si="4"/>
        <v>0</v>
      </c>
      <c r="G17" s="5"/>
      <c r="H17" s="5"/>
      <c r="I17" s="5"/>
      <c r="J17" s="5"/>
    </row>
    <row r="18" ht="15.75" customHeight="1">
      <c r="A18" s="5" t="s">
        <v>79</v>
      </c>
      <c r="B18" s="5"/>
      <c r="C18" s="8">
        <f t="shared" si="1"/>
        <v>0</v>
      </c>
      <c r="D18" s="8">
        <f t="shared" si="2"/>
        <v>0</v>
      </c>
      <c r="E18" s="8">
        <f t="shared" si="3"/>
        <v>0</v>
      </c>
      <c r="F18" s="8">
        <f t="shared" si="4"/>
        <v>0</v>
      </c>
      <c r="G18" s="5"/>
      <c r="H18" s="5"/>
      <c r="I18" s="5"/>
      <c r="J18" s="5"/>
    </row>
    <row r="19" ht="15.75" customHeight="1">
      <c r="A19" s="5" t="s">
        <v>80</v>
      </c>
      <c r="B19" s="18">
        <v>2.5587259E7</v>
      </c>
      <c r="C19" s="8">
        <f t="shared" si="1"/>
        <v>19562738.87</v>
      </c>
      <c r="D19" s="8">
        <f t="shared" si="2"/>
        <v>22888404476</v>
      </c>
      <c r="E19" s="8">
        <f t="shared" si="3"/>
        <v>14591357854</v>
      </c>
      <c r="F19" s="8">
        <f t="shared" si="4"/>
        <v>14591.35785</v>
      </c>
      <c r="G19" s="5"/>
      <c r="H19" s="5"/>
      <c r="I19" s="5"/>
      <c r="J19" s="5"/>
    </row>
    <row r="20" ht="15.75" customHeight="1">
      <c r="A20" s="5" t="s">
        <v>81</v>
      </c>
      <c r="B20" s="18">
        <v>3.4156666E7</v>
      </c>
      <c r="C20" s="8">
        <f t="shared" si="1"/>
        <v>26114478.99</v>
      </c>
      <c r="D20" s="8">
        <f t="shared" si="2"/>
        <v>30553940419</v>
      </c>
      <c r="E20" s="8">
        <f t="shared" si="3"/>
        <v>19478137017</v>
      </c>
      <c r="F20" s="8">
        <f t="shared" si="4"/>
        <v>19478.13702</v>
      </c>
      <c r="G20" s="5"/>
      <c r="H20" s="5"/>
      <c r="I20" s="5"/>
      <c r="J20" s="5"/>
    </row>
    <row r="21" ht="15.75" customHeight="1">
      <c r="A21" s="5" t="s">
        <v>82</v>
      </c>
      <c r="B21" s="18">
        <v>9290693.0</v>
      </c>
      <c r="C21" s="8">
        <f t="shared" si="1"/>
        <v>7103199.333</v>
      </c>
      <c r="D21" s="8">
        <f t="shared" si="2"/>
        <v>8310743220</v>
      </c>
      <c r="E21" s="8">
        <f t="shared" si="3"/>
        <v>5298098803</v>
      </c>
      <c r="F21" s="8">
        <f t="shared" si="4"/>
        <v>5298.098803</v>
      </c>
      <c r="G21" s="5"/>
      <c r="H21" s="5"/>
      <c r="I21" s="5"/>
      <c r="J21" s="5"/>
    </row>
    <row r="22" ht="15.75" customHeight="1">
      <c r="A22" s="5" t="s">
        <v>84</v>
      </c>
      <c r="B22" s="18">
        <v>1.3668965E7</v>
      </c>
      <c r="C22" s="8">
        <f t="shared" si="1"/>
        <v>10450607.19</v>
      </c>
      <c r="D22" s="8">
        <f t="shared" si="2"/>
        <v>12227210413</v>
      </c>
      <c r="E22" s="8">
        <f t="shared" si="3"/>
        <v>7794846638</v>
      </c>
      <c r="F22" s="8">
        <f t="shared" si="4"/>
        <v>7794.846638</v>
      </c>
      <c r="G22" s="5"/>
      <c r="H22" s="5"/>
      <c r="I22" s="5"/>
      <c r="J22" s="5"/>
    </row>
    <row r="23" ht="15.75" customHeight="1">
      <c r="A23" s="5" t="s">
        <v>85</v>
      </c>
      <c r="B23" s="18">
        <v>1.18026956E8</v>
      </c>
      <c r="C23" s="8">
        <f t="shared" si="1"/>
        <v>90237509.21</v>
      </c>
      <c r="D23" s="8">
        <f t="shared" si="2"/>
        <v>105577885775</v>
      </c>
      <c r="E23" s="8">
        <f t="shared" si="3"/>
        <v>67305902182</v>
      </c>
      <c r="F23" s="8">
        <f t="shared" si="4"/>
        <v>67305.90218</v>
      </c>
      <c r="G23" s="5"/>
      <c r="H23" s="5"/>
      <c r="I23" s="5"/>
      <c r="J23" s="5"/>
    </row>
    <row r="24" ht="15.75" customHeight="1">
      <c r="A24" s="5" t="s">
        <v>86</v>
      </c>
      <c r="B24" s="18">
        <v>1.95165E7</v>
      </c>
      <c r="C24" s="8">
        <f t="shared" si="1"/>
        <v>14921340.08</v>
      </c>
      <c r="D24" s="8">
        <f t="shared" si="2"/>
        <v>17457967888</v>
      </c>
      <c r="E24" s="8">
        <f t="shared" si="3"/>
        <v>11129454528</v>
      </c>
      <c r="F24" s="8">
        <f t="shared" si="4"/>
        <v>11129.45453</v>
      </c>
      <c r="G24" s="5"/>
      <c r="H24" s="5"/>
      <c r="I24" s="5"/>
      <c r="J24" s="5"/>
    </row>
    <row r="25" ht="15.75" customHeight="1">
      <c r="A25" s="5" t="s">
        <v>87</v>
      </c>
      <c r="B25" s="5"/>
      <c r="C25" s="8">
        <f t="shared" si="1"/>
        <v>0</v>
      </c>
      <c r="D25" s="8">
        <f t="shared" si="2"/>
        <v>0</v>
      </c>
      <c r="E25" s="8">
        <f t="shared" si="3"/>
        <v>0</v>
      </c>
      <c r="F25" s="8">
        <f t="shared" si="4"/>
        <v>0</v>
      </c>
      <c r="G25" s="5"/>
      <c r="H25" s="5"/>
      <c r="I25" s="5"/>
      <c r="J25" s="5"/>
    </row>
    <row r="26" ht="15.75" customHeight="1">
      <c r="A26" s="5" t="s">
        <v>88</v>
      </c>
      <c r="B26" s="18">
        <v>6116756.0</v>
      </c>
      <c r="C26" s="8">
        <f t="shared" si="1"/>
        <v>4676565.8</v>
      </c>
      <c r="D26" s="8">
        <f t="shared" si="2"/>
        <v>5471581986</v>
      </c>
      <c r="E26" s="8">
        <f t="shared" si="3"/>
        <v>3488133516</v>
      </c>
      <c r="F26" s="8">
        <f t="shared" si="4"/>
        <v>3488.133516</v>
      </c>
      <c r="G26" s="5"/>
      <c r="H26" s="5"/>
      <c r="I26" s="5"/>
      <c r="J26" s="5"/>
    </row>
    <row r="27" ht="15.75" customHeight="1">
      <c r="A27" s="5" t="s">
        <v>89</v>
      </c>
      <c r="B27" s="5"/>
      <c r="C27" s="8">
        <f t="shared" si="1"/>
        <v>0</v>
      </c>
      <c r="D27" s="8">
        <f t="shared" si="2"/>
        <v>0</v>
      </c>
      <c r="E27" s="8">
        <f t="shared" si="3"/>
        <v>0</v>
      </c>
      <c r="F27" s="8">
        <f t="shared" si="4"/>
        <v>0</v>
      </c>
      <c r="G27" s="5"/>
      <c r="H27" s="5"/>
      <c r="I27" s="5"/>
      <c r="J27" s="5"/>
    </row>
    <row r="28" ht="15.75" customHeight="1">
      <c r="A28" s="5" t="s">
        <v>90</v>
      </c>
      <c r="B28" s="18">
        <v>4.7901212E7</v>
      </c>
      <c r="C28" s="8">
        <f t="shared" si="1"/>
        <v>36622871.63</v>
      </c>
      <c r="D28" s="8">
        <f t="shared" si="2"/>
        <v>42848759812</v>
      </c>
      <c r="E28" s="8">
        <f t="shared" si="3"/>
        <v>27316084380</v>
      </c>
      <c r="F28" s="8">
        <f t="shared" si="4"/>
        <v>27316.08438</v>
      </c>
      <c r="G28" s="5"/>
      <c r="H28" s="5"/>
      <c r="I28" s="5"/>
      <c r="J28" s="5"/>
    </row>
    <row r="29" ht="15.75" customHeight="1">
      <c r="A29" s="5" t="s">
        <v>92</v>
      </c>
      <c r="B29" s="18">
        <v>9556249.0</v>
      </c>
      <c r="C29" s="8">
        <f t="shared" si="1"/>
        <v>7306230.173</v>
      </c>
      <c r="D29" s="8">
        <f t="shared" si="2"/>
        <v>8548289302</v>
      </c>
      <c r="E29" s="8">
        <f t="shared" si="3"/>
        <v>5449534430</v>
      </c>
      <c r="F29" s="8">
        <f t="shared" si="4"/>
        <v>5449.53443</v>
      </c>
      <c r="G29" s="5"/>
      <c r="H29" s="5"/>
      <c r="I29" s="5"/>
      <c r="J29" s="5"/>
    </row>
    <row r="30" ht="15.75" customHeight="1">
      <c r="A30" s="5" t="s">
        <v>93</v>
      </c>
      <c r="B30" s="18">
        <v>8503600.0</v>
      </c>
      <c r="C30" s="8">
        <f t="shared" si="1"/>
        <v>6501427.38</v>
      </c>
      <c r="D30" s="8">
        <f t="shared" si="2"/>
        <v>7606670035</v>
      </c>
      <c r="E30" s="8">
        <f t="shared" si="3"/>
        <v>4849252147</v>
      </c>
      <c r="F30" s="8">
        <f t="shared" si="4"/>
        <v>4849.252147</v>
      </c>
      <c r="G30" s="5"/>
      <c r="H30" s="5"/>
      <c r="I30" s="5"/>
      <c r="J30" s="5"/>
    </row>
    <row r="31" ht="15.75" customHeight="1">
      <c r="A31" s="5" t="s">
        <v>94</v>
      </c>
      <c r="B31" s="18">
        <v>1.2444671E7</v>
      </c>
      <c r="C31" s="8">
        <f t="shared" si="1"/>
        <v>9514573.213</v>
      </c>
      <c r="D31" s="8">
        <f t="shared" si="2"/>
        <v>11132050659</v>
      </c>
      <c r="E31" s="8">
        <f t="shared" si="3"/>
        <v>7096682295</v>
      </c>
      <c r="F31" s="8">
        <f t="shared" si="4"/>
        <v>7096.682295</v>
      </c>
      <c r="G31" s="5"/>
      <c r="H31" s="5"/>
      <c r="I31" s="5"/>
      <c r="J31" s="5"/>
    </row>
    <row r="32" ht="15.75" customHeight="1">
      <c r="A32" s="5" t="s">
        <v>95</v>
      </c>
      <c r="B32" s="5">
        <v>0.0</v>
      </c>
      <c r="C32" s="8">
        <f t="shared" si="1"/>
        <v>0</v>
      </c>
      <c r="D32" s="8">
        <f t="shared" si="2"/>
        <v>0</v>
      </c>
      <c r="E32" s="8">
        <f t="shared" si="3"/>
        <v>0</v>
      </c>
      <c r="F32" s="8">
        <f t="shared" si="4"/>
        <v>0</v>
      </c>
      <c r="G32" s="5"/>
      <c r="H32" s="5"/>
      <c r="I32" s="5"/>
      <c r="J32" s="5"/>
    </row>
    <row r="33" ht="15.75" customHeight="1">
      <c r="A33" s="5" t="s">
        <v>96</v>
      </c>
      <c r="B33" s="18">
        <v>6759812.0</v>
      </c>
      <c r="C33" s="8">
        <f t="shared" si="1"/>
        <v>5168214.265</v>
      </c>
      <c r="D33" s="8">
        <f t="shared" si="2"/>
        <v>6046810690</v>
      </c>
      <c r="E33" s="8">
        <f t="shared" si="3"/>
        <v>3854841815</v>
      </c>
      <c r="F33" s="8">
        <f t="shared" si="4"/>
        <v>3854.841815</v>
      </c>
      <c r="G33" s="5"/>
      <c r="H33" s="5"/>
      <c r="I33" s="5"/>
      <c r="J33" s="5"/>
    </row>
    <row r="34" ht="15.75" customHeight="1">
      <c r="A34" s="5" t="s">
        <v>97</v>
      </c>
      <c r="B34" s="18">
        <v>1.24869E7</v>
      </c>
      <c r="C34" s="8">
        <f t="shared" si="1"/>
        <v>9546859.395</v>
      </c>
      <c r="D34" s="8">
        <f t="shared" si="2"/>
        <v>11169825492</v>
      </c>
      <c r="E34" s="8">
        <f t="shared" si="3"/>
        <v>7120763751</v>
      </c>
      <c r="F34" s="8">
        <f t="shared" si="4"/>
        <v>7120.763751</v>
      </c>
      <c r="G34" s="5"/>
      <c r="H34" s="5"/>
      <c r="I34" s="5"/>
      <c r="J34" s="5"/>
    </row>
    <row r="35" ht="15.75" customHeight="1">
      <c r="A35" s="5" t="s">
        <v>98</v>
      </c>
      <c r="B35" s="18">
        <v>208500.0</v>
      </c>
      <c r="C35" s="8">
        <f t="shared" si="1"/>
        <v>159408.675</v>
      </c>
      <c r="D35" s="8">
        <f t="shared" si="2"/>
        <v>186508149.8</v>
      </c>
      <c r="E35" s="8">
        <f t="shared" si="3"/>
        <v>118898945.5</v>
      </c>
      <c r="F35" s="8">
        <f t="shared" si="4"/>
        <v>118.8989455</v>
      </c>
      <c r="G35" s="5"/>
      <c r="H35" s="5"/>
      <c r="I35" s="5"/>
      <c r="J35" s="5"/>
    </row>
    <row r="36" ht="15.75" customHeight="1">
      <c r="A36" s="5" t="s">
        <v>99</v>
      </c>
      <c r="B36" s="5"/>
      <c r="C36" s="8">
        <f t="shared" si="1"/>
        <v>0</v>
      </c>
      <c r="D36" s="8">
        <f t="shared" si="2"/>
        <v>0</v>
      </c>
      <c r="E36" s="8">
        <f t="shared" si="3"/>
        <v>0</v>
      </c>
      <c r="F36" s="8">
        <f t="shared" si="4"/>
        <v>0</v>
      </c>
      <c r="G36" s="5"/>
      <c r="H36" s="5"/>
      <c r="I36" s="5"/>
      <c r="J36" s="5"/>
    </row>
    <row r="37" ht="15.75" customHeight="1">
      <c r="A37" s="5" t="s">
        <v>100</v>
      </c>
      <c r="B37" s="18">
        <v>1.0337613E7</v>
      </c>
      <c r="C37" s="8">
        <f t="shared" si="1"/>
        <v>7903622.019</v>
      </c>
      <c r="D37" s="8">
        <f t="shared" si="2"/>
        <v>9247237762</v>
      </c>
      <c r="E37" s="8">
        <f t="shared" si="3"/>
        <v>5895114074</v>
      </c>
      <c r="F37" s="8">
        <f t="shared" si="4"/>
        <v>5895.114074</v>
      </c>
      <c r="G37" s="5"/>
      <c r="H37" s="5"/>
      <c r="I37" s="5"/>
      <c r="J37" s="5"/>
    </row>
    <row r="38" ht="15.75" customHeight="1">
      <c r="A38" s="5" t="s">
        <v>101</v>
      </c>
      <c r="B38" s="18">
        <v>7026739.0</v>
      </c>
      <c r="C38" s="8">
        <f t="shared" si="1"/>
        <v>5372293.302</v>
      </c>
      <c r="D38" s="8">
        <f t="shared" si="2"/>
        <v>6285583164</v>
      </c>
      <c r="E38" s="8">
        <f t="shared" si="3"/>
        <v>4007059267</v>
      </c>
      <c r="F38" s="8">
        <f t="shared" si="4"/>
        <v>4007.059267</v>
      </c>
      <c r="G38" s="5"/>
      <c r="H38" s="5"/>
      <c r="I38" s="5"/>
      <c r="J38" s="5"/>
    </row>
    <row r="39" ht="15.75" customHeight="1">
      <c r="A39" s="5" t="s">
        <v>103</v>
      </c>
      <c r="B39" s="18">
        <v>3.8883629E7</v>
      </c>
      <c r="C39" s="8">
        <f t="shared" si="1"/>
        <v>29728478.55</v>
      </c>
      <c r="D39" s="8">
        <f t="shared" si="2"/>
        <v>34782319906</v>
      </c>
      <c r="E39" s="8">
        <f t="shared" si="3"/>
        <v>22173728940</v>
      </c>
      <c r="F39" s="8">
        <f t="shared" si="4"/>
        <v>22173.72894</v>
      </c>
      <c r="G39" s="5"/>
      <c r="H39" s="5"/>
      <c r="I39" s="5"/>
      <c r="J39" s="5"/>
    </row>
    <row r="40" ht="15.75" customHeight="1">
      <c r="A40" s="5" t="s">
        <v>104</v>
      </c>
      <c r="B40" s="18">
        <v>3.6055E7</v>
      </c>
      <c r="C40" s="8">
        <f t="shared" si="1"/>
        <v>27565850.25</v>
      </c>
      <c r="D40" s="8">
        <f t="shared" si="2"/>
        <v>32252044793</v>
      </c>
      <c r="E40" s="8">
        <f t="shared" si="3"/>
        <v>20560678555</v>
      </c>
      <c r="F40" s="8">
        <f t="shared" si="4"/>
        <v>20560.67856</v>
      </c>
      <c r="G40" s="5"/>
      <c r="H40" s="5"/>
      <c r="I40" s="5"/>
      <c r="J40" s="5"/>
    </row>
    <row r="41" ht="15.75" customHeight="1">
      <c r="A41" s="5" t="s">
        <v>105</v>
      </c>
      <c r="B41" s="18">
        <v>1.16675878E8</v>
      </c>
      <c r="C41" s="8">
        <f t="shared" si="1"/>
        <v>89204542.52</v>
      </c>
      <c r="D41" s="8">
        <f t="shared" si="2"/>
        <v>104369314754</v>
      </c>
      <c r="E41" s="8">
        <f t="shared" si="3"/>
        <v>66535438156</v>
      </c>
      <c r="F41" s="8">
        <f t="shared" si="4"/>
        <v>66535.43816</v>
      </c>
      <c r="G41" s="5"/>
      <c r="H41" s="5"/>
      <c r="I41" s="5"/>
      <c r="J41" s="5"/>
    </row>
    <row r="42" ht="15.75" customHeight="1">
      <c r="A42" s="5" t="s">
        <v>106</v>
      </c>
      <c r="B42" s="18">
        <v>5792378.0</v>
      </c>
      <c r="C42" s="8">
        <f t="shared" si="1"/>
        <v>4428562.6</v>
      </c>
      <c r="D42" s="8">
        <f t="shared" si="2"/>
        <v>5181418242</v>
      </c>
      <c r="E42" s="8">
        <f t="shared" si="3"/>
        <v>3303154129</v>
      </c>
      <c r="F42" s="8">
        <f t="shared" si="4"/>
        <v>3303.154129</v>
      </c>
      <c r="G42" s="5"/>
      <c r="H42" s="5"/>
      <c r="I42" s="5"/>
      <c r="J42" s="5"/>
    </row>
    <row r="43" ht="15.75" customHeight="1">
      <c r="A43" s="5" t="s">
        <v>107</v>
      </c>
      <c r="B43" s="5"/>
      <c r="C43" s="8">
        <f t="shared" si="1"/>
        <v>0</v>
      </c>
      <c r="D43" s="8">
        <f t="shared" si="2"/>
        <v>0</v>
      </c>
      <c r="E43" s="8">
        <f t="shared" si="3"/>
        <v>0</v>
      </c>
      <c r="F43" s="8">
        <f t="shared" si="4"/>
        <v>0</v>
      </c>
      <c r="G43" s="5"/>
      <c r="H43" s="5"/>
      <c r="I43" s="5"/>
      <c r="J43" s="5"/>
    </row>
    <row r="44" ht="15.75" customHeight="1">
      <c r="A44" s="5" t="s">
        <v>108</v>
      </c>
      <c r="B44" s="18">
        <v>1.39510497E8</v>
      </c>
      <c r="C44" s="8">
        <f t="shared" si="1"/>
        <v>106662750.5</v>
      </c>
      <c r="D44" s="8">
        <f t="shared" si="2"/>
        <v>124795418063</v>
      </c>
      <c r="E44" s="8">
        <f t="shared" si="3"/>
        <v>79557079015</v>
      </c>
      <c r="F44" s="8">
        <f t="shared" si="4"/>
        <v>79557.07902</v>
      </c>
      <c r="G44" s="5"/>
      <c r="H44" s="5"/>
      <c r="I44" s="5"/>
      <c r="J44" s="5"/>
    </row>
    <row r="45" ht="15.75" customHeight="1">
      <c r="A45" s="5" t="s">
        <v>109</v>
      </c>
      <c r="B45" s="5"/>
      <c r="C45" s="8">
        <f t="shared" si="1"/>
        <v>0</v>
      </c>
      <c r="D45" s="8">
        <f t="shared" si="2"/>
        <v>0</v>
      </c>
      <c r="E45" s="8">
        <f t="shared" si="3"/>
        <v>0</v>
      </c>
      <c r="F45" s="8">
        <f t="shared" si="4"/>
        <v>0</v>
      </c>
      <c r="G45" s="5"/>
      <c r="H45" s="5"/>
      <c r="I45" s="5"/>
      <c r="J45" s="5"/>
    </row>
    <row r="46" ht="15.75" customHeight="1">
      <c r="A46" s="5" t="s">
        <v>110</v>
      </c>
      <c r="B46" s="18">
        <v>1.3274466E7</v>
      </c>
      <c r="C46" s="8">
        <f t="shared" si="1"/>
        <v>10148992.98</v>
      </c>
      <c r="D46" s="8">
        <f t="shared" si="2"/>
        <v>11874321787</v>
      </c>
      <c r="E46" s="8">
        <f t="shared" si="3"/>
        <v>7569880139</v>
      </c>
      <c r="F46" s="8">
        <f t="shared" si="4"/>
        <v>7569.880139</v>
      </c>
      <c r="G46" s="5"/>
      <c r="H46" s="5"/>
      <c r="I46" s="5"/>
      <c r="J46" s="5"/>
    </row>
    <row r="47" ht="15.75" customHeight="1">
      <c r="A47" s="5" t="s">
        <v>111</v>
      </c>
      <c r="B47" s="18">
        <v>3020000.0</v>
      </c>
      <c r="C47" s="8">
        <f t="shared" si="1"/>
        <v>2308941</v>
      </c>
      <c r="D47" s="8">
        <f t="shared" si="2"/>
        <v>2701460970</v>
      </c>
      <c r="E47" s="8">
        <f t="shared" si="3"/>
        <v>1722181368</v>
      </c>
      <c r="F47" s="8">
        <f t="shared" si="4"/>
        <v>1722.181368</v>
      </c>
      <c r="G47" s="5"/>
      <c r="H47" s="5"/>
      <c r="I47" s="5"/>
      <c r="J47" s="5"/>
    </row>
    <row r="48" ht="15.75" customHeight="1">
      <c r="A48" s="5" t="s">
        <v>112</v>
      </c>
      <c r="B48" s="18">
        <v>2.64775E7</v>
      </c>
      <c r="C48" s="8">
        <f t="shared" si="1"/>
        <v>20243372.63</v>
      </c>
      <c r="D48" s="8">
        <f t="shared" si="2"/>
        <v>23684745971</v>
      </c>
      <c r="E48" s="8">
        <f t="shared" si="3"/>
        <v>15099025557</v>
      </c>
      <c r="F48" s="8">
        <f t="shared" si="4"/>
        <v>15099.02556</v>
      </c>
      <c r="G48" s="5"/>
      <c r="H48" s="5"/>
      <c r="I48" s="5"/>
      <c r="J48" s="5"/>
    </row>
    <row r="49" ht="15.75" customHeight="1">
      <c r="A49" s="5" t="s">
        <v>113</v>
      </c>
      <c r="B49" s="18">
        <v>1.42834938E8</v>
      </c>
      <c r="C49" s="8">
        <f t="shared" si="1"/>
        <v>109204451.8</v>
      </c>
      <c r="D49" s="8">
        <f t="shared" si="2"/>
        <v>127769208662</v>
      </c>
      <c r="E49" s="8">
        <f t="shared" si="3"/>
        <v>81452870522</v>
      </c>
      <c r="F49" s="8">
        <f t="shared" si="4"/>
        <v>81452.87052</v>
      </c>
      <c r="G49" s="5"/>
      <c r="H49" s="5"/>
      <c r="I49" s="5"/>
      <c r="J49" s="5"/>
    </row>
    <row r="50" ht="15.75" customHeight="1">
      <c r="A50" s="5" t="s">
        <v>114</v>
      </c>
      <c r="B50" s="18">
        <v>4.7463927E7</v>
      </c>
      <c r="C50" s="8">
        <f t="shared" si="1"/>
        <v>36288545.39</v>
      </c>
      <c r="D50" s="8">
        <f t="shared" si="2"/>
        <v>42457598104</v>
      </c>
      <c r="E50" s="8">
        <f t="shared" si="3"/>
        <v>27066718791</v>
      </c>
      <c r="F50" s="8">
        <f t="shared" si="4"/>
        <v>27066.71879</v>
      </c>
      <c r="G50" s="5"/>
      <c r="H50" s="5"/>
      <c r="I50" s="5"/>
      <c r="J50" s="5"/>
    </row>
    <row r="51" ht="15.75" customHeight="1">
      <c r="A51" s="5" t="s">
        <v>115</v>
      </c>
      <c r="B51" s="5"/>
      <c r="C51" s="8">
        <f t="shared" si="1"/>
        <v>0</v>
      </c>
      <c r="D51" s="8">
        <f t="shared" si="2"/>
        <v>0</v>
      </c>
      <c r="E51" s="8">
        <f t="shared" si="3"/>
        <v>0</v>
      </c>
      <c r="F51" s="8">
        <f t="shared" si="4"/>
        <v>0</v>
      </c>
      <c r="G51" s="5"/>
      <c r="H51" s="5"/>
      <c r="I51" s="5"/>
      <c r="J51" s="5"/>
    </row>
    <row r="52" ht="15.75" customHeight="1">
      <c r="A52" s="5" t="s">
        <v>116</v>
      </c>
      <c r="B52" s="18">
        <v>2.5849022E7</v>
      </c>
      <c r="C52" s="8">
        <f t="shared" si="1"/>
        <v>19762869.77</v>
      </c>
      <c r="D52" s="8">
        <f t="shared" si="2"/>
        <v>23122557631</v>
      </c>
      <c r="E52" s="8">
        <f t="shared" si="3"/>
        <v>14740630490</v>
      </c>
      <c r="F52" s="8">
        <f t="shared" si="4"/>
        <v>14740.63049</v>
      </c>
      <c r="G52" s="5"/>
      <c r="H52" s="5"/>
      <c r="I52" s="5"/>
      <c r="J52" s="5"/>
    </row>
    <row r="53" ht="15.75" customHeight="1">
      <c r="A53" s="5" t="s">
        <v>117</v>
      </c>
      <c r="B53" s="18">
        <v>836340.0</v>
      </c>
      <c r="C53" s="8">
        <f t="shared" si="1"/>
        <v>639423.747</v>
      </c>
      <c r="D53" s="8">
        <f t="shared" si="2"/>
        <v>748125784</v>
      </c>
      <c r="E53" s="8">
        <f t="shared" si="3"/>
        <v>476930187.3</v>
      </c>
      <c r="F53" s="8">
        <f t="shared" si="4"/>
        <v>476.9301873</v>
      </c>
      <c r="G53" s="5"/>
      <c r="H53" s="5"/>
      <c r="I53" s="5"/>
      <c r="J53" s="5"/>
    </row>
    <row r="54" ht="15.75" customHeight="1">
      <c r="A54" s="5" t="s">
        <v>118</v>
      </c>
      <c r="B54" s="18">
        <v>1.37186609E8</v>
      </c>
      <c r="C54" s="8">
        <f t="shared" si="1"/>
        <v>104886021.9</v>
      </c>
      <c r="D54" s="8">
        <f t="shared" si="2"/>
        <v>122716645636</v>
      </c>
      <c r="E54" s="8">
        <f t="shared" si="3"/>
        <v>78231861593</v>
      </c>
      <c r="F54" s="8">
        <f t="shared" si="4"/>
        <v>78231.86159</v>
      </c>
      <c r="G54" s="5"/>
      <c r="H54" s="5"/>
      <c r="I54" s="5"/>
      <c r="J54" s="5"/>
    </row>
    <row r="55" ht="15.75" customHeight="1">
      <c r="A55" s="5" t="s">
        <v>119</v>
      </c>
      <c r="B55" s="18">
        <v>5274465.0</v>
      </c>
      <c r="C55" s="8">
        <f t="shared" si="1"/>
        <v>4032592.216</v>
      </c>
      <c r="D55" s="8">
        <f t="shared" si="2"/>
        <v>4718132892</v>
      </c>
      <c r="E55" s="8">
        <f t="shared" si="3"/>
        <v>3007809719</v>
      </c>
      <c r="F55" s="8">
        <f t="shared" si="4"/>
        <v>3007.809719</v>
      </c>
      <c r="G55" s="5"/>
      <c r="H55" s="5"/>
      <c r="I55" s="5"/>
      <c r="J55" s="5"/>
    </row>
    <row r="56" ht="15.75" customHeight="1">
      <c r="A56" s="5" t="s">
        <v>120</v>
      </c>
      <c r="B56" s="18">
        <v>2.7572E7</v>
      </c>
      <c r="C56" s="8">
        <f t="shared" si="1"/>
        <v>21080172.6</v>
      </c>
      <c r="D56" s="8">
        <f t="shared" si="2"/>
        <v>24663801942</v>
      </c>
      <c r="E56" s="8">
        <f t="shared" si="3"/>
        <v>15723173738</v>
      </c>
      <c r="F56" s="8">
        <f t="shared" si="4"/>
        <v>15723.17374</v>
      </c>
      <c r="G56" s="5"/>
      <c r="H56" s="5"/>
      <c r="I56" s="5"/>
      <c r="J56" s="5"/>
    </row>
    <row r="57" ht="15.75" customHeight="1">
      <c r="A57" s="12"/>
      <c r="B57" s="18"/>
      <c r="C57" s="5"/>
      <c r="D57" s="5"/>
      <c r="E57" s="5"/>
      <c r="F57" s="5"/>
      <c r="G57" s="5"/>
      <c r="H57" s="5"/>
      <c r="I57" s="5"/>
      <c r="J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ht="15.75" customHeight="1">
      <c r="A60" s="5"/>
      <c r="B60" s="18"/>
      <c r="C60" s="5"/>
      <c r="D60" s="5"/>
      <c r="E60" s="5"/>
      <c r="F60" s="5"/>
      <c r="G60" s="5"/>
      <c r="H60" s="5"/>
      <c r="I60" s="5"/>
      <c r="J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78"/>
    <col customWidth="1" min="2" max="2" width="12.11"/>
    <col customWidth="1" min="3" max="3" width="12.67"/>
    <col customWidth="1" min="4" max="4" width="16.44"/>
    <col customWidth="1" min="5" max="5" width="15.11"/>
    <col customWidth="1" min="6" max="6" width="12.33"/>
    <col customWidth="1" min="7" max="7" width="8.44"/>
    <col customWidth="1" min="8" max="8" width="9.44"/>
    <col customWidth="1" min="9" max="9" width="9.67"/>
    <col customWidth="1" min="10" max="10" width="17.11"/>
    <col customWidth="1" min="11" max="26" width="10.56"/>
  </cols>
  <sheetData>
    <row r="1" ht="15.75" customHeight="1">
      <c r="A1" s="5" t="s">
        <v>38</v>
      </c>
      <c r="B1" s="5"/>
      <c r="C1" s="5"/>
      <c r="D1" s="5"/>
      <c r="E1" s="5"/>
      <c r="F1" s="5"/>
      <c r="G1" s="5"/>
      <c r="H1" s="5"/>
      <c r="I1" s="5"/>
      <c r="J1" s="5"/>
    </row>
    <row r="2" ht="15.75" customHeight="1">
      <c r="A2" s="5" t="s">
        <v>298</v>
      </c>
      <c r="B2" s="5"/>
      <c r="C2" s="5"/>
      <c r="D2" s="5"/>
      <c r="E2" s="5"/>
      <c r="F2" s="5"/>
      <c r="G2" s="5"/>
      <c r="H2" s="5"/>
      <c r="I2" s="5"/>
      <c r="J2" s="5"/>
    </row>
    <row r="3" ht="15.75" customHeight="1">
      <c r="A3" s="5" t="s">
        <v>299</v>
      </c>
      <c r="B3" s="5"/>
      <c r="C3" s="5"/>
      <c r="D3" s="5"/>
      <c r="E3" s="5"/>
      <c r="F3" s="5"/>
      <c r="G3" s="5"/>
      <c r="H3" s="5"/>
      <c r="I3" s="5"/>
      <c r="J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</row>
    <row r="5" ht="15.75" customHeight="1">
      <c r="A5" s="53" t="s">
        <v>126</v>
      </c>
      <c r="B5" s="54" t="s">
        <v>300</v>
      </c>
      <c r="C5" s="54" t="s">
        <v>301</v>
      </c>
      <c r="D5" s="7" t="s">
        <v>302</v>
      </c>
      <c r="E5" s="54" t="s">
        <v>303</v>
      </c>
      <c r="F5" s="54" t="s">
        <v>304</v>
      </c>
      <c r="G5" s="7" t="s">
        <v>305</v>
      </c>
      <c r="H5" s="54" t="s">
        <v>306</v>
      </c>
      <c r="I5" s="7" t="s">
        <v>307</v>
      </c>
      <c r="J5" s="54" t="s">
        <v>308</v>
      </c>
    </row>
    <row r="6" ht="15.75" customHeight="1">
      <c r="A6" s="5" t="s">
        <v>61</v>
      </c>
      <c r="B6" s="18">
        <v>1.14847949E8</v>
      </c>
      <c r="C6" s="8">
        <f t="shared" ref="C6:C56" si="1">G$6*B6</f>
        <v>87806999.41</v>
      </c>
      <c r="D6" s="8">
        <f t="shared" ref="D6:D56" si="2">C6*H$6</f>
        <v>99221909331</v>
      </c>
      <c r="E6" s="8">
        <f t="shared" ref="E6:E56" si="3">I$6*D6*J$6</f>
        <v>51347338079</v>
      </c>
      <c r="F6" s="8">
        <f t="shared" ref="F6:F56" si="4">E6/1000000</f>
        <v>51347.33808</v>
      </c>
      <c r="G6" s="5">
        <v>0.76455</v>
      </c>
      <c r="H6" s="5">
        <v>1130.0</v>
      </c>
      <c r="I6" s="5">
        <v>0.69</v>
      </c>
      <c r="J6" s="5">
        <v>0.75</v>
      </c>
    </row>
    <row r="7" ht="15.75" customHeight="1">
      <c r="A7" s="5" t="s">
        <v>131</v>
      </c>
      <c r="B7" s="5"/>
      <c r="C7" s="8">
        <f t="shared" si="1"/>
        <v>0</v>
      </c>
      <c r="D7" s="8">
        <f t="shared" si="2"/>
        <v>0</v>
      </c>
      <c r="E7" s="8">
        <f t="shared" si="3"/>
        <v>0</v>
      </c>
      <c r="F7" s="8">
        <f t="shared" si="4"/>
        <v>0</v>
      </c>
      <c r="G7" s="5"/>
      <c r="H7" s="5"/>
      <c r="I7" s="5"/>
      <c r="J7" s="5"/>
    </row>
    <row r="8" ht="15.75" customHeight="1">
      <c r="A8" s="5" t="s">
        <v>67</v>
      </c>
      <c r="B8" s="18">
        <v>2.8317188E7</v>
      </c>
      <c r="C8" s="8">
        <f t="shared" si="1"/>
        <v>21649906.09</v>
      </c>
      <c r="D8" s="8">
        <f t="shared" si="2"/>
        <v>24464393877</v>
      </c>
      <c r="E8" s="8">
        <f t="shared" si="3"/>
        <v>12660323831</v>
      </c>
      <c r="F8" s="8">
        <f t="shared" si="4"/>
        <v>12660.32383</v>
      </c>
      <c r="G8" s="5"/>
      <c r="H8" s="5"/>
      <c r="I8" s="5"/>
      <c r="J8" s="5"/>
    </row>
    <row r="9" ht="15.75" customHeight="1">
      <c r="A9" s="5" t="s">
        <v>134</v>
      </c>
      <c r="B9" s="18">
        <v>1375466.0</v>
      </c>
      <c r="C9" s="8">
        <f t="shared" si="1"/>
        <v>1051612.53</v>
      </c>
      <c r="D9" s="8">
        <f t="shared" si="2"/>
        <v>1188322159</v>
      </c>
      <c r="E9" s="8">
        <f t="shared" si="3"/>
        <v>614956717.4</v>
      </c>
      <c r="F9" s="8">
        <f t="shared" si="4"/>
        <v>614.9567174</v>
      </c>
      <c r="G9" s="5"/>
      <c r="H9" s="5"/>
      <c r="I9" s="5"/>
      <c r="J9" s="5"/>
    </row>
    <row r="10" ht="15.75" customHeight="1">
      <c r="A10" s="5" t="s">
        <v>71</v>
      </c>
      <c r="B10" s="5"/>
      <c r="C10" s="8">
        <f t="shared" si="1"/>
        <v>0</v>
      </c>
      <c r="D10" s="8">
        <f t="shared" si="2"/>
        <v>0</v>
      </c>
      <c r="E10" s="8">
        <f t="shared" si="3"/>
        <v>0</v>
      </c>
      <c r="F10" s="8">
        <f t="shared" si="4"/>
        <v>0</v>
      </c>
      <c r="G10" s="5"/>
      <c r="H10" s="5"/>
      <c r="I10" s="5"/>
      <c r="J10" s="5"/>
    </row>
    <row r="11" ht="15.75" customHeight="1">
      <c r="A11" s="5" t="s">
        <v>72</v>
      </c>
      <c r="B11" s="5">
        <v>234000.0</v>
      </c>
      <c r="C11" s="8">
        <f t="shared" si="1"/>
        <v>178904.7</v>
      </c>
      <c r="D11" s="8">
        <f t="shared" si="2"/>
        <v>202162311</v>
      </c>
      <c r="E11" s="8">
        <f t="shared" si="3"/>
        <v>104618995.9</v>
      </c>
      <c r="F11" s="8">
        <f t="shared" si="4"/>
        <v>104.6189959</v>
      </c>
      <c r="G11" s="5"/>
      <c r="H11" s="5"/>
      <c r="I11" s="5"/>
      <c r="J11" s="5"/>
    </row>
    <row r="12" ht="15.75" customHeight="1">
      <c r="A12" s="5" t="s">
        <v>73</v>
      </c>
      <c r="B12" s="5"/>
      <c r="C12" s="8">
        <f t="shared" si="1"/>
        <v>0</v>
      </c>
      <c r="D12" s="8">
        <f t="shared" si="2"/>
        <v>0</v>
      </c>
      <c r="E12" s="8">
        <f t="shared" si="3"/>
        <v>0</v>
      </c>
      <c r="F12" s="8">
        <f t="shared" si="4"/>
        <v>0</v>
      </c>
      <c r="G12" s="5"/>
      <c r="H12" s="5"/>
      <c r="I12" s="5"/>
      <c r="J12" s="5"/>
    </row>
    <row r="13" ht="15.75" customHeight="1">
      <c r="A13" s="5" t="s">
        <v>75</v>
      </c>
      <c r="B13" s="5"/>
      <c r="C13" s="8">
        <f t="shared" si="1"/>
        <v>0</v>
      </c>
      <c r="D13" s="8">
        <f t="shared" si="2"/>
        <v>0</v>
      </c>
      <c r="E13" s="8">
        <f t="shared" si="3"/>
        <v>0</v>
      </c>
      <c r="F13" s="8">
        <f t="shared" si="4"/>
        <v>0</v>
      </c>
      <c r="G13" s="5"/>
      <c r="H13" s="5"/>
      <c r="I13" s="5"/>
      <c r="J13" s="5"/>
    </row>
    <row r="14" ht="15.75" customHeight="1">
      <c r="A14" s="5" t="s">
        <v>145</v>
      </c>
      <c r="B14" s="5"/>
      <c r="C14" s="8">
        <f t="shared" si="1"/>
        <v>0</v>
      </c>
      <c r="D14" s="8">
        <f t="shared" si="2"/>
        <v>0</v>
      </c>
      <c r="E14" s="8">
        <f t="shared" si="3"/>
        <v>0</v>
      </c>
      <c r="F14" s="8">
        <f t="shared" si="4"/>
        <v>0</v>
      </c>
      <c r="G14" s="5"/>
      <c r="H14" s="5"/>
      <c r="I14" s="5"/>
      <c r="J14" s="5"/>
    </row>
    <row r="15" ht="15.75" customHeight="1">
      <c r="A15" s="5" t="s">
        <v>76</v>
      </c>
      <c r="B15" s="5">
        <v>1144719.0</v>
      </c>
      <c r="C15" s="8">
        <f t="shared" si="1"/>
        <v>875194.9115</v>
      </c>
      <c r="D15" s="8">
        <f t="shared" si="2"/>
        <v>988970249.9</v>
      </c>
      <c r="E15" s="8">
        <f t="shared" si="3"/>
        <v>511792104.3</v>
      </c>
      <c r="F15" s="8">
        <f t="shared" si="4"/>
        <v>511.7921043</v>
      </c>
      <c r="G15" s="5"/>
      <c r="H15" s="5"/>
      <c r="I15" s="5"/>
      <c r="J15" s="5"/>
    </row>
    <row r="16" ht="15.75" customHeight="1">
      <c r="A16" s="5" t="s">
        <v>77</v>
      </c>
      <c r="B16" s="18">
        <v>8.4463453E7</v>
      </c>
      <c r="C16" s="8">
        <f t="shared" si="1"/>
        <v>64576532.99</v>
      </c>
      <c r="D16" s="8">
        <f t="shared" si="2"/>
        <v>72971482280</v>
      </c>
      <c r="E16" s="8">
        <f t="shared" si="3"/>
        <v>37762742080</v>
      </c>
      <c r="F16" s="8">
        <f t="shared" si="4"/>
        <v>37762.74208</v>
      </c>
      <c r="G16" s="5"/>
      <c r="H16" s="5"/>
      <c r="I16" s="5"/>
      <c r="J16" s="5"/>
    </row>
    <row r="17" ht="15.75" customHeight="1">
      <c r="A17" s="5" t="s">
        <v>148</v>
      </c>
      <c r="B17" s="5"/>
      <c r="C17" s="8">
        <f t="shared" si="1"/>
        <v>0</v>
      </c>
      <c r="D17" s="8">
        <f t="shared" si="2"/>
        <v>0</v>
      </c>
      <c r="E17" s="8">
        <f t="shared" si="3"/>
        <v>0</v>
      </c>
      <c r="F17" s="8">
        <f t="shared" si="4"/>
        <v>0</v>
      </c>
      <c r="G17" s="5"/>
      <c r="H17" s="5"/>
      <c r="I17" s="5"/>
      <c r="J17" s="5"/>
    </row>
    <row r="18" ht="15.75" customHeight="1">
      <c r="A18" s="5" t="s">
        <v>79</v>
      </c>
      <c r="B18" s="5"/>
      <c r="C18" s="8">
        <f t="shared" si="1"/>
        <v>0</v>
      </c>
      <c r="D18" s="8">
        <f t="shared" si="2"/>
        <v>0</v>
      </c>
      <c r="E18" s="8">
        <f t="shared" si="3"/>
        <v>0</v>
      </c>
      <c r="F18" s="8">
        <f t="shared" si="4"/>
        <v>0</v>
      </c>
      <c r="G18" s="5"/>
      <c r="H18" s="5"/>
      <c r="I18" s="5"/>
      <c r="J18" s="5"/>
    </row>
    <row r="19" ht="15.75" customHeight="1">
      <c r="A19" s="5" t="s">
        <v>80</v>
      </c>
      <c r="B19" s="18">
        <v>8.3439556E7</v>
      </c>
      <c r="C19" s="8">
        <f t="shared" si="1"/>
        <v>63793712.54</v>
      </c>
      <c r="D19" s="8">
        <f t="shared" si="2"/>
        <v>72086895170</v>
      </c>
      <c r="E19" s="8">
        <f t="shared" si="3"/>
        <v>37304968250</v>
      </c>
      <c r="F19" s="8">
        <f t="shared" si="4"/>
        <v>37304.96825</v>
      </c>
      <c r="G19" s="5"/>
      <c r="H19" s="5"/>
      <c r="I19" s="5"/>
      <c r="J19" s="5"/>
    </row>
    <row r="20" ht="15.75" customHeight="1">
      <c r="A20" s="5" t="s">
        <v>81</v>
      </c>
      <c r="B20" s="18">
        <v>3.9283744E7</v>
      </c>
      <c r="C20" s="8">
        <f t="shared" si="1"/>
        <v>30034386.48</v>
      </c>
      <c r="D20" s="8">
        <f t="shared" si="2"/>
        <v>33938856717</v>
      </c>
      <c r="E20" s="8">
        <f t="shared" si="3"/>
        <v>17563358351</v>
      </c>
      <c r="F20" s="8">
        <f t="shared" si="4"/>
        <v>17563.35835</v>
      </c>
      <c r="G20" s="5"/>
      <c r="H20" s="5"/>
      <c r="I20" s="5"/>
      <c r="J20" s="5"/>
    </row>
    <row r="21" ht="15.75" customHeight="1">
      <c r="A21" s="5" t="s">
        <v>82</v>
      </c>
      <c r="B21" s="18">
        <v>9444587.0</v>
      </c>
      <c r="C21" s="8">
        <f t="shared" si="1"/>
        <v>7220858.991</v>
      </c>
      <c r="D21" s="8">
        <f t="shared" si="2"/>
        <v>8159570660</v>
      </c>
      <c r="E21" s="8">
        <f t="shared" si="3"/>
        <v>4222577816</v>
      </c>
      <c r="F21" s="8">
        <f t="shared" si="4"/>
        <v>4222.577816</v>
      </c>
      <c r="G21" s="5"/>
      <c r="H21" s="5"/>
      <c r="I21" s="5"/>
      <c r="J21" s="5"/>
    </row>
    <row r="22" ht="15.75" customHeight="1">
      <c r="A22" s="5" t="s">
        <v>84</v>
      </c>
      <c r="B22" s="18">
        <v>1.9286332E7</v>
      </c>
      <c r="C22" s="8">
        <f t="shared" si="1"/>
        <v>14745365.13</v>
      </c>
      <c r="D22" s="8">
        <f t="shared" si="2"/>
        <v>16662262598</v>
      </c>
      <c r="E22" s="8">
        <f t="shared" si="3"/>
        <v>8622720894</v>
      </c>
      <c r="F22" s="8">
        <f t="shared" si="4"/>
        <v>8622.720894</v>
      </c>
      <c r="G22" s="5"/>
      <c r="H22" s="5"/>
      <c r="I22" s="5"/>
      <c r="J22" s="5"/>
    </row>
    <row r="23" ht="15.75" customHeight="1">
      <c r="A23" s="5" t="s">
        <v>85</v>
      </c>
      <c r="B23" s="5">
        <v>8.2652475E7</v>
      </c>
      <c r="C23" s="8">
        <f t="shared" si="1"/>
        <v>63191949.76</v>
      </c>
      <c r="D23" s="8">
        <f t="shared" si="2"/>
        <v>71406903230</v>
      </c>
      <c r="E23" s="8">
        <f t="shared" si="3"/>
        <v>36953072422</v>
      </c>
      <c r="F23" s="8">
        <f t="shared" si="4"/>
        <v>36953.07242</v>
      </c>
      <c r="G23" s="5"/>
      <c r="H23" s="5"/>
      <c r="I23" s="5"/>
      <c r="J23" s="5"/>
    </row>
    <row r="24" ht="15.75" customHeight="1">
      <c r="A24" s="5" t="s">
        <v>86</v>
      </c>
      <c r="B24" s="18">
        <v>5664402.0</v>
      </c>
      <c r="C24" s="8">
        <f t="shared" si="1"/>
        <v>4330718.549</v>
      </c>
      <c r="D24" s="8">
        <f t="shared" si="2"/>
        <v>4893711960</v>
      </c>
      <c r="E24" s="8">
        <f t="shared" si="3"/>
        <v>2532495940</v>
      </c>
      <c r="F24" s="8">
        <f t="shared" si="4"/>
        <v>2532.49594</v>
      </c>
      <c r="G24" s="5"/>
      <c r="H24" s="5"/>
      <c r="I24" s="5"/>
      <c r="J24" s="5"/>
    </row>
    <row r="25" ht="15.75" customHeight="1">
      <c r="A25" s="5" t="s">
        <v>87</v>
      </c>
      <c r="B25" s="5"/>
      <c r="C25" s="8">
        <f t="shared" si="1"/>
        <v>0</v>
      </c>
      <c r="D25" s="8">
        <f t="shared" si="2"/>
        <v>0</v>
      </c>
      <c r="E25" s="8">
        <f t="shared" si="3"/>
        <v>0</v>
      </c>
      <c r="F25" s="8">
        <f t="shared" si="4"/>
        <v>0</v>
      </c>
      <c r="G25" s="5"/>
      <c r="H25" s="5"/>
      <c r="I25" s="5"/>
      <c r="J25" s="5"/>
    </row>
    <row r="26" ht="15.75" customHeight="1">
      <c r="A26" s="5" t="s">
        <v>88</v>
      </c>
      <c r="B26" s="5"/>
      <c r="C26" s="8">
        <f t="shared" si="1"/>
        <v>0</v>
      </c>
      <c r="D26" s="8">
        <f t="shared" si="2"/>
        <v>0</v>
      </c>
      <c r="E26" s="8">
        <f t="shared" si="3"/>
        <v>0</v>
      </c>
      <c r="F26" s="8">
        <f t="shared" si="4"/>
        <v>0</v>
      </c>
      <c r="G26" s="5"/>
      <c r="H26" s="5"/>
      <c r="I26" s="5"/>
      <c r="J26" s="5"/>
    </row>
    <row r="27" ht="15.75" customHeight="1">
      <c r="A27" s="5" t="s">
        <v>89</v>
      </c>
      <c r="B27" s="5">
        <v>0.0</v>
      </c>
      <c r="C27" s="8">
        <f t="shared" si="1"/>
        <v>0</v>
      </c>
      <c r="D27" s="8">
        <f t="shared" si="2"/>
        <v>0</v>
      </c>
      <c r="E27" s="8">
        <f t="shared" si="3"/>
        <v>0</v>
      </c>
      <c r="F27" s="8">
        <f t="shared" si="4"/>
        <v>0</v>
      </c>
      <c r="G27" s="5"/>
      <c r="H27" s="5"/>
      <c r="I27" s="5"/>
      <c r="J27" s="5"/>
    </row>
    <row r="28" ht="15.75" customHeight="1">
      <c r="A28" s="5" t="s">
        <v>90</v>
      </c>
      <c r="B28" s="18">
        <v>3.192174E7</v>
      </c>
      <c r="C28" s="8">
        <f t="shared" si="1"/>
        <v>24405766.32</v>
      </c>
      <c r="D28" s="8">
        <f t="shared" si="2"/>
        <v>27578515938</v>
      </c>
      <c r="E28" s="8">
        <f t="shared" si="3"/>
        <v>14271881998</v>
      </c>
      <c r="F28" s="8">
        <f t="shared" si="4"/>
        <v>14271.882</v>
      </c>
      <c r="G28" s="5"/>
      <c r="H28" s="5"/>
      <c r="I28" s="5"/>
      <c r="J28" s="5"/>
    </row>
    <row r="29" ht="15.75" customHeight="1">
      <c r="A29" s="5" t="s">
        <v>92</v>
      </c>
      <c r="B29" s="5">
        <v>2.7647891E7</v>
      </c>
      <c r="C29" s="8">
        <f t="shared" si="1"/>
        <v>21138195.06</v>
      </c>
      <c r="D29" s="8">
        <f t="shared" si="2"/>
        <v>23886160422</v>
      </c>
      <c r="E29" s="8">
        <f t="shared" si="3"/>
        <v>12361088019</v>
      </c>
      <c r="F29" s="8">
        <f t="shared" si="4"/>
        <v>12361.08802</v>
      </c>
      <c r="G29" s="5"/>
      <c r="H29" s="5"/>
      <c r="I29" s="5"/>
      <c r="J29" s="5"/>
    </row>
    <row r="30" ht="15.75" customHeight="1">
      <c r="A30" s="5" t="s">
        <v>93</v>
      </c>
      <c r="B30" s="5">
        <v>4500000.0</v>
      </c>
      <c r="C30" s="8">
        <f t="shared" si="1"/>
        <v>3440475</v>
      </c>
      <c r="D30" s="8">
        <f t="shared" si="2"/>
        <v>3887736750</v>
      </c>
      <c r="E30" s="8">
        <f t="shared" si="3"/>
        <v>2011903768</v>
      </c>
      <c r="F30" s="8">
        <f t="shared" si="4"/>
        <v>2011.903768</v>
      </c>
      <c r="G30" s="5"/>
      <c r="H30" s="5"/>
      <c r="I30" s="5"/>
      <c r="J30" s="5"/>
    </row>
    <row r="31" ht="15.75" customHeight="1">
      <c r="A31" s="5" t="s">
        <v>94</v>
      </c>
      <c r="B31" s="18">
        <v>6.0998165E7</v>
      </c>
      <c r="C31" s="8">
        <f t="shared" si="1"/>
        <v>46636147.05</v>
      </c>
      <c r="D31" s="8">
        <f t="shared" si="2"/>
        <v>52698846167</v>
      </c>
      <c r="E31" s="8">
        <f t="shared" si="3"/>
        <v>27271652892</v>
      </c>
      <c r="F31" s="8">
        <f t="shared" si="4"/>
        <v>27271.65289</v>
      </c>
      <c r="G31" s="5"/>
      <c r="H31" s="5"/>
      <c r="I31" s="5"/>
      <c r="J31" s="5"/>
    </row>
    <row r="32" ht="15.75" customHeight="1">
      <c r="A32" s="5" t="s">
        <v>95</v>
      </c>
      <c r="B32" s="18">
        <v>1.408552E7</v>
      </c>
      <c r="C32" s="8">
        <f t="shared" si="1"/>
        <v>10769084.32</v>
      </c>
      <c r="D32" s="8">
        <f t="shared" si="2"/>
        <v>12169065277</v>
      </c>
      <c r="E32" s="8">
        <f t="shared" si="3"/>
        <v>6297491281</v>
      </c>
      <c r="F32" s="8">
        <f t="shared" si="4"/>
        <v>6297.491281</v>
      </c>
      <c r="G32" s="5"/>
      <c r="H32" s="5"/>
      <c r="I32" s="5"/>
      <c r="J32" s="5"/>
    </row>
    <row r="33" ht="15.75" customHeight="1">
      <c r="A33" s="5" t="s">
        <v>96</v>
      </c>
      <c r="B33" s="18">
        <v>330181.0</v>
      </c>
      <c r="C33" s="8">
        <f t="shared" si="1"/>
        <v>252439.8836</v>
      </c>
      <c r="D33" s="8">
        <f t="shared" si="2"/>
        <v>285257068.4</v>
      </c>
      <c r="E33" s="8">
        <f t="shared" si="3"/>
        <v>147620532.9</v>
      </c>
      <c r="F33" s="8">
        <f t="shared" si="4"/>
        <v>147.6205329</v>
      </c>
      <c r="G33" s="5"/>
      <c r="H33" s="5"/>
      <c r="I33" s="5"/>
      <c r="J33" s="5"/>
    </row>
    <row r="34" ht="15.75" customHeight="1">
      <c r="A34" s="5" t="s">
        <v>97</v>
      </c>
      <c r="B34" s="5">
        <v>96596.0</v>
      </c>
      <c r="C34" s="8">
        <f t="shared" si="1"/>
        <v>73852.4718</v>
      </c>
      <c r="D34" s="8">
        <f t="shared" si="2"/>
        <v>83453293.13</v>
      </c>
      <c r="E34" s="8">
        <f t="shared" si="3"/>
        <v>43187079.2</v>
      </c>
      <c r="F34" s="8">
        <f t="shared" si="4"/>
        <v>43.1870792</v>
      </c>
      <c r="G34" s="5"/>
      <c r="H34" s="5"/>
      <c r="I34" s="5"/>
      <c r="J34" s="5"/>
    </row>
    <row r="35" ht="15.75" customHeight="1">
      <c r="A35" s="5" t="s">
        <v>98</v>
      </c>
      <c r="B35" s="5"/>
      <c r="C35" s="8">
        <f t="shared" si="1"/>
        <v>0</v>
      </c>
      <c r="D35" s="8">
        <f t="shared" si="2"/>
        <v>0</v>
      </c>
      <c r="E35" s="8">
        <f t="shared" si="3"/>
        <v>0</v>
      </c>
      <c r="F35" s="8">
        <f t="shared" si="4"/>
        <v>0</v>
      </c>
      <c r="G35" s="5"/>
      <c r="H35" s="5"/>
      <c r="I35" s="5"/>
      <c r="J35" s="5"/>
    </row>
    <row r="36" ht="15.75" customHeight="1">
      <c r="A36" s="5" t="s">
        <v>99</v>
      </c>
      <c r="B36" s="5">
        <v>0.0</v>
      </c>
      <c r="C36" s="8">
        <f t="shared" si="1"/>
        <v>0</v>
      </c>
      <c r="D36" s="8">
        <f t="shared" si="2"/>
        <v>0</v>
      </c>
      <c r="E36" s="8">
        <f t="shared" si="3"/>
        <v>0</v>
      </c>
      <c r="F36" s="8">
        <f t="shared" si="4"/>
        <v>0</v>
      </c>
      <c r="G36" s="5"/>
      <c r="H36" s="5"/>
      <c r="I36" s="5"/>
      <c r="J36" s="5"/>
    </row>
    <row r="37" ht="15.75" customHeight="1">
      <c r="A37" s="5" t="s">
        <v>100</v>
      </c>
      <c r="B37" s="18">
        <v>9998425.0</v>
      </c>
      <c r="C37" s="8">
        <f t="shared" si="1"/>
        <v>7644295.834</v>
      </c>
      <c r="D37" s="8">
        <f t="shared" si="2"/>
        <v>8638054292</v>
      </c>
      <c r="E37" s="8">
        <f t="shared" si="3"/>
        <v>4470193096</v>
      </c>
      <c r="F37" s="8">
        <f t="shared" si="4"/>
        <v>4470.193096</v>
      </c>
      <c r="G37" s="5"/>
      <c r="H37" s="5"/>
      <c r="I37" s="5"/>
      <c r="J37" s="5"/>
    </row>
    <row r="38" ht="15.75" customHeight="1">
      <c r="A38" s="5" t="s">
        <v>101</v>
      </c>
      <c r="B38" s="5">
        <v>37271.0</v>
      </c>
      <c r="C38" s="8">
        <f t="shared" si="1"/>
        <v>28495.54305</v>
      </c>
      <c r="D38" s="8">
        <f t="shared" si="2"/>
        <v>32199963.65</v>
      </c>
      <c r="E38" s="8">
        <f t="shared" si="3"/>
        <v>16663481.19</v>
      </c>
      <c r="F38" s="8">
        <f t="shared" si="4"/>
        <v>16.66348119</v>
      </c>
      <c r="G38" s="5"/>
      <c r="H38" s="5"/>
      <c r="I38" s="5"/>
      <c r="J38" s="5"/>
    </row>
    <row r="39" ht="15.75" customHeight="1">
      <c r="A39" s="5" t="s">
        <v>103</v>
      </c>
      <c r="B39" s="18">
        <v>9.1342647E7</v>
      </c>
      <c r="C39" s="8">
        <f t="shared" si="1"/>
        <v>69836020.76</v>
      </c>
      <c r="D39" s="8">
        <f t="shared" si="2"/>
        <v>78914703463</v>
      </c>
      <c r="E39" s="8">
        <f t="shared" si="3"/>
        <v>40838359042</v>
      </c>
      <c r="F39" s="8">
        <f t="shared" si="4"/>
        <v>40838.35904</v>
      </c>
      <c r="G39" s="5"/>
      <c r="H39" s="5"/>
      <c r="I39" s="5"/>
      <c r="J39" s="5"/>
    </row>
    <row r="40" ht="15.75" customHeight="1">
      <c r="A40" s="5" t="s">
        <v>104</v>
      </c>
      <c r="B40" s="18">
        <v>2.2077949E7</v>
      </c>
      <c r="C40" s="8">
        <f t="shared" si="1"/>
        <v>16879695.91</v>
      </c>
      <c r="D40" s="8">
        <f t="shared" si="2"/>
        <v>19074056376</v>
      </c>
      <c r="E40" s="8">
        <f t="shared" si="3"/>
        <v>9870824175</v>
      </c>
      <c r="F40" s="8">
        <f t="shared" si="4"/>
        <v>9870.824175</v>
      </c>
      <c r="G40" s="5"/>
      <c r="H40" s="5"/>
      <c r="I40" s="5"/>
      <c r="J40" s="5"/>
    </row>
    <row r="41" ht="15.75" customHeight="1">
      <c r="A41" s="5" t="s">
        <v>105</v>
      </c>
      <c r="B41" s="18">
        <v>5.6018029E7</v>
      </c>
      <c r="C41" s="8">
        <f t="shared" si="1"/>
        <v>42828584.07</v>
      </c>
      <c r="D41" s="8">
        <f t="shared" si="2"/>
        <v>48396300001</v>
      </c>
      <c r="E41" s="8">
        <f t="shared" si="3"/>
        <v>25045085251</v>
      </c>
      <c r="F41" s="8">
        <f t="shared" si="4"/>
        <v>25045.08525</v>
      </c>
      <c r="G41" s="5"/>
      <c r="H41" s="5"/>
      <c r="I41" s="5"/>
      <c r="J41" s="5"/>
    </row>
    <row r="42" ht="15.75" customHeight="1">
      <c r="A42" s="5" t="s">
        <v>106</v>
      </c>
      <c r="B42" s="18">
        <v>1877573.0</v>
      </c>
      <c r="C42" s="8">
        <f t="shared" si="1"/>
        <v>1435498.437</v>
      </c>
      <c r="D42" s="8">
        <f t="shared" si="2"/>
        <v>1622113234</v>
      </c>
      <c r="E42" s="8">
        <f t="shared" si="3"/>
        <v>839443598.6</v>
      </c>
      <c r="F42" s="8">
        <f t="shared" si="4"/>
        <v>839.4435986</v>
      </c>
      <c r="G42" s="5"/>
      <c r="H42" s="5"/>
      <c r="I42" s="5"/>
      <c r="J42" s="5"/>
    </row>
    <row r="43" ht="15.75" customHeight="1">
      <c r="A43" s="5" t="s">
        <v>107</v>
      </c>
      <c r="B43" s="5"/>
      <c r="C43" s="8">
        <f t="shared" si="1"/>
        <v>0</v>
      </c>
      <c r="D43" s="8">
        <f t="shared" si="2"/>
        <v>0</v>
      </c>
      <c r="E43" s="8">
        <f t="shared" si="3"/>
        <v>0</v>
      </c>
      <c r="F43" s="8">
        <f t="shared" si="4"/>
        <v>0</v>
      </c>
      <c r="G43" s="5"/>
      <c r="H43" s="5"/>
      <c r="I43" s="5"/>
      <c r="J43" s="5"/>
    </row>
    <row r="44" ht="15.75" customHeight="1">
      <c r="A44" s="5" t="s">
        <v>108</v>
      </c>
      <c r="B44" s="18">
        <v>1.44812218E8</v>
      </c>
      <c r="C44" s="8">
        <f t="shared" si="1"/>
        <v>110716181.3</v>
      </c>
      <c r="D44" s="8">
        <f t="shared" si="2"/>
        <v>125109284837</v>
      </c>
      <c r="E44" s="8">
        <f t="shared" si="3"/>
        <v>64744054903</v>
      </c>
      <c r="F44" s="8">
        <f t="shared" si="4"/>
        <v>64744.0549</v>
      </c>
      <c r="G44" s="5"/>
      <c r="H44" s="5"/>
      <c r="I44" s="5"/>
      <c r="J44" s="5"/>
    </row>
    <row r="45" ht="15.75" customHeight="1">
      <c r="A45" s="5" t="s">
        <v>109</v>
      </c>
      <c r="B45" s="5"/>
      <c r="C45" s="8">
        <f t="shared" si="1"/>
        <v>0</v>
      </c>
      <c r="D45" s="8">
        <f t="shared" si="2"/>
        <v>0</v>
      </c>
      <c r="E45" s="8">
        <f t="shared" si="3"/>
        <v>0</v>
      </c>
      <c r="F45" s="8">
        <f t="shared" si="4"/>
        <v>0</v>
      </c>
      <c r="G45" s="5"/>
      <c r="H45" s="5"/>
      <c r="I45" s="5"/>
      <c r="J45" s="5"/>
    </row>
    <row r="46" ht="15.75" customHeight="1">
      <c r="A46" s="5" t="s">
        <v>110</v>
      </c>
      <c r="B46" s="5">
        <v>1.0637282E7</v>
      </c>
      <c r="C46" s="8">
        <f t="shared" si="1"/>
        <v>8132733.953</v>
      </c>
      <c r="D46" s="8">
        <f t="shared" si="2"/>
        <v>9189989367</v>
      </c>
      <c r="E46" s="8">
        <f t="shared" si="3"/>
        <v>4755819497</v>
      </c>
      <c r="F46" s="8">
        <f t="shared" si="4"/>
        <v>4755.819497</v>
      </c>
      <c r="G46" s="5"/>
      <c r="H46" s="5"/>
      <c r="I46" s="5"/>
      <c r="J46" s="5"/>
    </row>
    <row r="47" ht="15.75" customHeight="1">
      <c r="A47" s="5" t="s">
        <v>111</v>
      </c>
      <c r="B47" s="5">
        <v>0.0</v>
      </c>
      <c r="C47" s="8">
        <f t="shared" si="1"/>
        <v>0</v>
      </c>
      <c r="D47" s="8">
        <f t="shared" si="2"/>
        <v>0</v>
      </c>
      <c r="E47" s="8">
        <f t="shared" si="3"/>
        <v>0</v>
      </c>
      <c r="F47" s="8">
        <f t="shared" si="4"/>
        <v>0</v>
      </c>
      <c r="G47" s="5"/>
      <c r="H47" s="5"/>
      <c r="I47" s="5"/>
      <c r="J47" s="5"/>
    </row>
    <row r="48" ht="15.75" customHeight="1">
      <c r="A48" s="5" t="s">
        <v>112</v>
      </c>
      <c r="B48" s="18">
        <v>2.6329541E7</v>
      </c>
      <c r="C48" s="8">
        <f t="shared" si="1"/>
        <v>20130250.57</v>
      </c>
      <c r="D48" s="8">
        <f t="shared" si="2"/>
        <v>22747183146</v>
      </c>
      <c r="E48" s="8">
        <f t="shared" si="3"/>
        <v>11771667278</v>
      </c>
      <c r="F48" s="8">
        <f t="shared" si="4"/>
        <v>11771.66728</v>
      </c>
      <c r="G48" s="5"/>
      <c r="H48" s="5"/>
      <c r="I48" s="5"/>
      <c r="J48" s="5"/>
    </row>
    <row r="49" ht="15.75" customHeight="1">
      <c r="A49" s="5" t="s">
        <v>113</v>
      </c>
      <c r="B49" s="18">
        <v>1.3675435E7</v>
      </c>
      <c r="C49" s="8">
        <f t="shared" si="1"/>
        <v>10455553.83</v>
      </c>
      <c r="D49" s="8">
        <f t="shared" si="2"/>
        <v>11814775827</v>
      </c>
      <c r="E49" s="8">
        <f t="shared" si="3"/>
        <v>6114146490</v>
      </c>
      <c r="F49" s="8">
        <f t="shared" si="4"/>
        <v>6114.14649</v>
      </c>
      <c r="G49" s="5"/>
      <c r="H49" s="5"/>
      <c r="I49" s="5"/>
      <c r="J49" s="5"/>
    </row>
    <row r="50" ht="15.75" customHeight="1">
      <c r="A50" s="5" t="s">
        <v>114</v>
      </c>
      <c r="B50" s="18">
        <v>4550834.0</v>
      </c>
      <c r="C50" s="8">
        <f t="shared" si="1"/>
        <v>3479340.135</v>
      </c>
      <c r="D50" s="8">
        <f t="shared" si="2"/>
        <v>3931654352</v>
      </c>
      <c r="E50" s="8">
        <f t="shared" si="3"/>
        <v>2034631127</v>
      </c>
      <c r="F50" s="8">
        <f t="shared" si="4"/>
        <v>2034.631127</v>
      </c>
      <c r="G50" s="5"/>
      <c r="H50" s="5"/>
      <c r="I50" s="5"/>
      <c r="J50" s="5"/>
    </row>
    <row r="51" ht="15.75" customHeight="1">
      <c r="A51" s="5" t="s">
        <v>115</v>
      </c>
      <c r="B51" s="5"/>
      <c r="C51" s="8">
        <f t="shared" si="1"/>
        <v>0</v>
      </c>
      <c r="D51" s="8">
        <f t="shared" si="2"/>
        <v>0</v>
      </c>
      <c r="E51" s="8">
        <f t="shared" si="3"/>
        <v>0</v>
      </c>
      <c r="F51" s="8">
        <f t="shared" si="4"/>
        <v>0</v>
      </c>
      <c r="G51" s="5"/>
      <c r="H51" s="5"/>
      <c r="I51" s="5"/>
      <c r="J51" s="5"/>
    </row>
    <row r="52" ht="15.75" customHeight="1">
      <c r="A52" s="5" t="s">
        <v>116</v>
      </c>
      <c r="B52" s="18">
        <v>2.5695726E7</v>
      </c>
      <c r="C52" s="8">
        <f t="shared" si="1"/>
        <v>19645667.31</v>
      </c>
      <c r="D52" s="8">
        <f t="shared" si="2"/>
        <v>22199604064</v>
      </c>
      <c r="E52" s="8">
        <f t="shared" si="3"/>
        <v>11488295103</v>
      </c>
      <c r="F52" s="8">
        <f t="shared" si="4"/>
        <v>11488.2951</v>
      </c>
      <c r="G52" s="5"/>
      <c r="H52" s="5"/>
      <c r="I52" s="5"/>
      <c r="J52" s="5"/>
    </row>
    <row r="53" ht="15.75" customHeight="1">
      <c r="A53" s="5" t="s">
        <v>117</v>
      </c>
      <c r="B53" s="5"/>
      <c r="C53" s="8">
        <f t="shared" si="1"/>
        <v>0</v>
      </c>
      <c r="D53" s="8">
        <f t="shared" si="2"/>
        <v>0</v>
      </c>
      <c r="E53" s="8">
        <f t="shared" si="3"/>
        <v>0</v>
      </c>
      <c r="F53" s="8">
        <f t="shared" si="4"/>
        <v>0</v>
      </c>
      <c r="G53" s="5"/>
      <c r="H53" s="5"/>
      <c r="I53" s="5"/>
      <c r="J53" s="5"/>
    </row>
    <row r="54" ht="15.75" customHeight="1">
      <c r="A54" s="5" t="s">
        <v>118</v>
      </c>
      <c r="B54" s="18">
        <v>2.6087032E7</v>
      </c>
      <c r="C54" s="8">
        <f t="shared" si="1"/>
        <v>19944840.32</v>
      </c>
      <c r="D54" s="8">
        <f t="shared" si="2"/>
        <v>22537669557</v>
      </c>
      <c r="E54" s="8">
        <f t="shared" si="3"/>
        <v>11663243996</v>
      </c>
      <c r="F54" s="8">
        <f t="shared" si="4"/>
        <v>11663.244</v>
      </c>
      <c r="G54" s="5"/>
      <c r="H54" s="5"/>
      <c r="I54" s="5"/>
      <c r="J54" s="5"/>
    </row>
    <row r="55" ht="15.75" customHeight="1">
      <c r="A55" s="5" t="s">
        <v>119</v>
      </c>
      <c r="B55" s="18">
        <v>693200.0</v>
      </c>
      <c r="C55" s="8">
        <f t="shared" si="1"/>
        <v>529986.06</v>
      </c>
      <c r="D55" s="8">
        <f t="shared" si="2"/>
        <v>598884247.8</v>
      </c>
      <c r="E55" s="8">
        <f t="shared" si="3"/>
        <v>309922598.2</v>
      </c>
      <c r="F55" s="8">
        <f t="shared" si="4"/>
        <v>309.9225982</v>
      </c>
      <c r="G55" s="5"/>
      <c r="H55" s="5"/>
      <c r="I55" s="5"/>
      <c r="J55" s="5"/>
    </row>
    <row r="56" ht="15.75" customHeight="1">
      <c r="A56" s="5" t="s">
        <v>120</v>
      </c>
      <c r="B56" s="18">
        <v>2.5436708E7</v>
      </c>
      <c r="C56" s="8">
        <f t="shared" si="1"/>
        <v>19447635.1</v>
      </c>
      <c r="D56" s="8">
        <f t="shared" si="2"/>
        <v>21975827665</v>
      </c>
      <c r="E56" s="8">
        <f t="shared" si="3"/>
        <v>11372490816</v>
      </c>
      <c r="F56" s="8">
        <f t="shared" si="4"/>
        <v>11372.49082</v>
      </c>
      <c r="G56" s="5"/>
      <c r="H56" s="5"/>
      <c r="I56" s="5"/>
      <c r="J56" s="5"/>
    </row>
    <row r="57" ht="15.75" customHeight="1">
      <c r="A57" s="12"/>
      <c r="B57" s="18"/>
      <c r="C57" s="5"/>
      <c r="D57" s="5"/>
      <c r="E57" s="5"/>
      <c r="F57" s="5"/>
      <c r="G57" s="5"/>
      <c r="H57" s="5"/>
      <c r="I57" s="5"/>
      <c r="J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3" width="10.78"/>
  </cols>
  <sheetData>
    <row r="1">
      <c r="A1" s="5" t="s">
        <v>309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310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7" t="s">
        <v>126</v>
      </c>
      <c r="B4" s="7">
        <v>2019.0</v>
      </c>
      <c r="C4" s="7">
        <v>2020.0</v>
      </c>
      <c r="D4" s="7">
        <v>2021.0</v>
      </c>
      <c r="E4" s="7">
        <v>2022.0</v>
      </c>
      <c r="F4" s="7">
        <v>2023.0</v>
      </c>
      <c r="G4" s="7">
        <v>2024.0</v>
      </c>
      <c r="H4" s="7">
        <v>2025.0</v>
      </c>
      <c r="I4" s="7">
        <v>2026.0</v>
      </c>
      <c r="J4" s="7">
        <v>2027.0</v>
      </c>
      <c r="K4" s="7">
        <v>2028.0</v>
      </c>
      <c r="L4" s="7">
        <v>2029.0</v>
      </c>
      <c r="M4" s="7">
        <v>2030.0</v>
      </c>
      <c r="N4" s="7">
        <v>2031.0</v>
      </c>
      <c r="O4" s="7">
        <v>2032.0</v>
      </c>
      <c r="P4" s="7">
        <v>2033.0</v>
      </c>
      <c r="Q4" s="7">
        <v>2034.0</v>
      </c>
      <c r="R4" s="7">
        <v>2035.0</v>
      </c>
      <c r="S4" s="7">
        <v>2036.0</v>
      </c>
      <c r="T4" s="7">
        <v>2037.0</v>
      </c>
      <c r="U4" s="7">
        <v>2038.0</v>
      </c>
      <c r="V4" s="7">
        <v>2039.0</v>
      </c>
      <c r="W4" s="7">
        <v>2040.0</v>
      </c>
      <c r="X4" s="7">
        <v>2041.0</v>
      </c>
      <c r="Y4" s="7">
        <v>2042.0</v>
      </c>
      <c r="Z4" s="7">
        <v>2043.0</v>
      </c>
      <c r="AA4" s="7">
        <v>2044.0</v>
      </c>
      <c r="AB4" s="7">
        <v>2045.0</v>
      </c>
      <c r="AC4" s="7">
        <v>2046.0</v>
      </c>
      <c r="AD4" s="7">
        <v>2047.0</v>
      </c>
      <c r="AE4" s="7">
        <v>2048.0</v>
      </c>
      <c r="AF4" s="7">
        <v>2049.0</v>
      </c>
      <c r="AG4" s="7">
        <v>2050.0</v>
      </c>
    </row>
    <row r="5">
      <c r="A5" s="5" t="s">
        <v>61</v>
      </c>
      <c r="B5" s="9">
        <v>206.29744160471705</v>
      </c>
      <c r="C5" s="9">
        <v>206.29744160471705</v>
      </c>
      <c r="D5" s="9">
        <v>206.29744160471705</v>
      </c>
      <c r="E5" s="9">
        <v>206.29744160471705</v>
      </c>
      <c r="F5" s="9">
        <v>206.29744160471705</v>
      </c>
      <c r="G5" s="9">
        <v>206.29744160471705</v>
      </c>
      <c r="H5" s="9">
        <v>206.24643020126715</v>
      </c>
      <c r="I5" s="9">
        <v>204.73559413373698</v>
      </c>
      <c r="J5" s="9">
        <v>203.2247580662068</v>
      </c>
      <c r="K5" s="9">
        <v>201.7139219986766</v>
      </c>
      <c r="L5" s="9">
        <v>200.2030859311464</v>
      </c>
      <c r="M5" s="9">
        <v>198.6922498636162</v>
      </c>
      <c r="N5" s="9">
        <v>197.18141379608605</v>
      </c>
      <c r="O5" s="9">
        <v>195.67057772855586</v>
      </c>
      <c r="P5" s="9">
        <v>194.15974166102566</v>
      </c>
      <c r="Q5" s="9">
        <v>192.6489055934955</v>
      </c>
      <c r="R5" s="9">
        <v>191.1380695259653</v>
      </c>
      <c r="S5" s="9">
        <v>189.62723345843511</v>
      </c>
      <c r="T5" s="9">
        <v>188.11639739090492</v>
      </c>
      <c r="U5" s="9">
        <v>186.60556132337473</v>
      </c>
      <c r="V5" s="9">
        <v>185.09472525584457</v>
      </c>
      <c r="W5" s="9">
        <v>183.58388918831437</v>
      </c>
      <c r="X5" s="9">
        <v>182.07305312078418</v>
      </c>
      <c r="Y5" s="9">
        <v>180.56221705325402</v>
      </c>
      <c r="Z5" s="9">
        <v>179.05138098572382</v>
      </c>
      <c r="AA5" s="9">
        <v>177.54054491819363</v>
      </c>
      <c r="AB5" s="9">
        <v>176.02970885066344</v>
      </c>
      <c r="AC5" s="9">
        <v>174.51887278313325</v>
      </c>
      <c r="AD5" s="9">
        <v>173.00803671560308</v>
      </c>
      <c r="AE5" s="9">
        <v>171.4972006480729</v>
      </c>
      <c r="AF5" s="9">
        <v>169.9863645805427</v>
      </c>
      <c r="AG5" s="9">
        <v>169.9863645805427</v>
      </c>
    </row>
    <row r="6">
      <c r="A6" s="5" t="s">
        <v>131</v>
      </c>
      <c r="B6" s="9">
        <v>244.22780601128895</v>
      </c>
      <c r="C6" s="9">
        <v>244.22780601128895</v>
      </c>
      <c r="D6" s="9">
        <v>244.22780601128895</v>
      </c>
      <c r="E6" s="9">
        <v>244.22780601128895</v>
      </c>
      <c r="F6" s="9">
        <v>244.22780601128895</v>
      </c>
      <c r="G6" s="9">
        <v>244.22780601128895</v>
      </c>
      <c r="H6" s="9">
        <v>244.22780601128895</v>
      </c>
      <c r="I6" s="9">
        <v>244.22780601128895</v>
      </c>
      <c r="J6" s="9">
        <v>244.22780601128895</v>
      </c>
      <c r="K6" s="9">
        <v>244.22780601128895</v>
      </c>
      <c r="L6" s="9">
        <v>244.22780601128895</v>
      </c>
      <c r="M6" s="9">
        <v>244.22780601128895</v>
      </c>
      <c r="N6" s="9">
        <v>244.22780601128895</v>
      </c>
      <c r="O6" s="9">
        <v>244.22780601128895</v>
      </c>
      <c r="P6" s="9">
        <v>244.22780601128895</v>
      </c>
      <c r="Q6" s="9">
        <v>244.22780601128895</v>
      </c>
      <c r="R6" s="9">
        <v>244.22780601128895</v>
      </c>
      <c r="S6" s="9">
        <v>244.22780601128895</v>
      </c>
      <c r="T6" s="9">
        <v>244.22780601128895</v>
      </c>
      <c r="U6" s="9">
        <v>244.22780601128895</v>
      </c>
      <c r="V6" s="9">
        <v>244.22780601128895</v>
      </c>
      <c r="W6" s="9">
        <v>244.22780601128895</v>
      </c>
      <c r="X6" s="9">
        <v>244.22780601128895</v>
      </c>
      <c r="Y6" s="9">
        <v>244.22780601128895</v>
      </c>
      <c r="Z6" s="9">
        <v>244.22780601128895</v>
      </c>
      <c r="AA6" s="9">
        <v>244.22780601128895</v>
      </c>
      <c r="AB6" s="9">
        <v>244.22780601128895</v>
      </c>
      <c r="AC6" s="9">
        <v>244.22780601128895</v>
      </c>
      <c r="AD6" s="9">
        <v>244.22780601128895</v>
      </c>
      <c r="AE6" s="9">
        <v>244.22780601128895</v>
      </c>
      <c r="AF6" s="9">
        <v>244.22780601128895</v>
      </c>
      <c r="AG6" s="9">
        <v>244.22780601128895</v>
      </c>
    </row>
    <row r="7">
      <c r="A7" s="5" t="s">
        <v>67</v>
      </c>
      <c r="B7" s="9">
        <v>236.43039159207166</v>
      </c>
      <c r="C7" s="9">
        <v>236.43039159207166</v>
      </c>
      <c r="D7" s="9">
        <v>236.43039159207166</v>
      </c>
      <c r="E7" s="9">
        <v>236.43039159207166</v>
      </c>
      <c r="F7" s="9">
        <v>236.43039159207166</v>
      </c>
      <c r="G7" s="9">
        <v>236.43039159207166</v>
      </c>
      <c r="H7" s="9">
        <v>234.77449276264144</v>
      </c>
      <c r="I7" s="9">
        <v>232.43286781181635</v>
      </c>
      <c r="J7" s="9">
        <v>230.09124286099123</v>
      </c>
      <c r="K7" s="9">
        <v>227.7496179101661</v>
      </c>
      <c r="L7" s="9">
        <v>225.40799295934102</v>
      </c>
      <c r="M7" s="9">
        <v>223.0663680085159</v>
      </c>
      <c r="N7" s="9">
        <v>220.72474305769077</v>
      </c>
      <c r="O7" s="9">
        <v>218.38311810686565</v>
      </c>
      <c r="P7" s="9">
        <v>216.04149315604056</v>
      </c>
      <c r="Q7" s="9">
        <v>213.69986820521544</v>
      </c>
      <c r="R7" s="9">
        <v>211.35824325439035</v>
      </c>
      <c r="S7" s="9">
        <v>209.01661830356522</v>
      </c>
      <c r="T7" s="9">
        <v>206.6749933527401</v>
      </c>
      <c r="U7" s="9">
        <v>204.33336840191498</v>
      </c>
      <c r="V7" s="9">
        <v>201.9917434510899</v>
      </c>
      <c r="W7" s="9">
        <v>199.65011850026477</v>
      </c>
      <c r="X7" s="9">
        <v>197.30849354943965</v>
      </c>
      <c r="Y7" s="9">
        <v>194.96686859861455</v>
      </c>
      <c r="Z7" s="9">
        <v>192.62524364778943</v>
      </c>
      <c r="AA7" s="9">
        <v>190.2836186969643</v>
      </c>
      <c r="AB7" s="9">
        <v>187.9419937461392</v>
      </c>
      <c r="AC7" s="9">
        <v>185.6003687953141</v>
      </c>
      <c r="AD7" s="9">
        <v>183.25874384448898</v>
      </c>
      <c r="AE7" s="9">
        <v>180.91711889366388</v>
      </c>
      <c r="AF7" s="9">
        <v>178.57549394283876</v>
      </c>
      <c r="AG7" s="9">
        <v>178.57549394283873</v>
      </c>
    </row>
    <row r="8">
      <c r="A8" s="5" t="s">
        <v>134</v>
      </c>
      <c r="B8" s="9">
        <v>285.3871595133071</v>
      </c>
      <c r="C8" s="9">
        <v>285.3871595133071</v>
      </c>
      <c r="D8" s="9">
        <v>285.3871595133071</v>
      </c>
      <c r="E8" s="9">
        <v>285.3871595133071</v>
      </c>
      <c r="F8" s="9">
        <v>285.3871595133071</v>
      </c>
      <c r="G8" s="9">
        <v>285.3871595133071</v>
      </c>
      <c r="H8" s="9">
        <v>284.9369002970678</v>
      </c>
      <c r="I8" s="9">
        <v>283.56348282395226</v>
      </c>
      <c r="J8" s="9">
        <v>282.1900653508368</v>
      </c>
      <c r="K8" s="9">
        <v>280.81664787772127</v>
      </c>
      <c r="L8" s="9">
        <v>279.4432304046058</v>
      </c>
      <c r="M8" s="9">
        <v>278.06981293149033</v>
      </c>
      <c r="N8" s="9">
        <v>276.6963954583748</v>
      </c>
      <c r="O8" s="9">
        <v>275.32297798525934</v>
      </c>
      <c r="P8" s="9">
        <v>273.9495605121439</v>
      </c>
      <c r="Q8" s="9">
        <v>272.57614303902835</v>
      </c>
      <c r="R8" s="9">
        <v>271.2027255659129</v>
      </c>
      <c r="S8" s="9">
        <v>269.82930809279736</v>
      </c>
      <c r="T8" s="9">
        <v>268.4558906196819</v>
      </c>
      <c r="U8" s="9">
        <v>267.08247314656643</v>
      </c>
      <c r="V8" s="9">
        <v>265.7090556734509</v>
      </c>
      <c r="W8" s="9">
        <v>264.33563820033544</v>
      </c>
      <c r="X8" s="9">
        <v>262.96222072722</v>
      </c>
      <c r="Y8" s="9">
        <v>261.58880325410445</v>
      </c>
      <c r="Z8" s="9">
        <v>260.215385780989</v>
      </c>
      <c r="AA8" s="9">
        <v>258.84196830787346</v>
      </c>
      <c r="AB8" s="9">
        <v>257.468550834758</v>
      </c>
      <c r="AC8" s="9">
        <v>256.0951333616425</v>
      </c>
      <c r="AD8" s="9">
        <v>254.72171588852703</v>
      </c>
      <c r="AE8" s="9">
        <v>253.34829841541153</v>
      </c>
      <c r="AF8" s="9">
        <v>251.97488094229604</v>
      </c>
      <c r="AG8" s="9">
        <v>251.974880942296</v>
      </c>
    </row>
    <row r="9">
      <c r="A9" s="5" t="s">
        <v>71</v>
      </c>
      <c r="B9" s="9">
        <v>228.17331008229567</v>
      </c>
      <c r="C9" s="9">
        <v>228.17331008229567</v>
      </c>
      <c r="D9" s="9">
        <v>228.17331008229567</v>
      </c>
      <c r="E9" s="9">
        <v>228.17331008229567</v>
      </c>
      <c r="F9" s="9">
        <v>228.17331008229567</v>
      </c>
      <c r="G9" s="9">
        <v>228.17331008229567</v>
      </c>
      <c r="H9" s="9">
        <v>227.46156208266115</v>
      </c>
      <c r="I9" s="9">
        <v>225.208940935305</v>
      </c>
      <c r="J9" s="9">
        <v>222.9563197879489</v>
      </c>
      <c r="K9" s="9">
        <v>220.7036986405928</v>
      </c>
      <c r="L9" s="9">
        <v>218.45107749323665</v>
      </c>
      <c r="M9" s="9">
        <v>216.19845634588054</v>
      </c>
      <c r="N9" s="9">
        <v>213.94583519852443</v>
      </c>
      <c r="O9" s="9">
        <v>211.6932140511683</v>
      </c>
      <c r="P9" s="9">
        <v>209.4405929038122</v>
      </c>
      <c r="Q9" s="9">
        <v>207.18797175645608</v>
      </c>
      <c r="R9" s="9">
        <v>204.93535060909994</v>
      </c>
      <c r="S9" s="9">
        <v>202.68272946174383</v>
      </c>
      <c r="T9" s="9">
        <v>200.43010831438772</v>
      </c>
      <c r="U9" s="9">
        <v>198.1774871670316</v>
      </c>
      <c r="V9" s="9">
        <v>195.92486601967548</v>
      </c>
      <c r="W9" s="9">
        <v>193.67224487231937</v>
      </c>
      <c r="X9" s="9">
        <v>191.41962372496323</v>
      </c>
      <c r="Y9" s="9">
        <v>189.16700257760712</v>
      </c>
      <c r="Z9" s="9">
        <v>186.914381430251</v>
      </c>
      <c r="AA9" s="9">
        <v>184.66176028289487</v>
      </c>
      <c r="AB9" s="9">
        <v>182.40913913553877</v>
      </c>
      <c r="AC9" s="9">
        <v>180.15651798818266</v>
      </c>
      <c r="AD9" s="9">
        <v>177.90389684082652</v>
      </c>
      <c r="AE9" s="9">
        <v>175.6512756934704</v>
      </c>
      <c r="AF9" s="9">
        <v>173.3986545461143</v>
      </c>
      <c r="AG9" s="9">
        <v>173.3986545461143</v>
      </c>
    </row>
    <row r="10">
      <c r="A10" s="5" t="s">
        <v>72</v>
      </c>
      <c r="B10" s="9">
        <v>229.89434387826282</v>
      </c>
      <c r="C10" s="9">
        <v>229.89434387826282</v>
      </c>
      <c r="D10" s="9">
        <v>229.89434387826282</v>
      </c>
      <c r="E10" s="9">
        <v>229.89434387826282</v>
      </c>
      <c r="F10" s="9">
        <v>229.89434387826282</v>
      </c>
      <c r="G10" s="9">
        <v>229.89434387826282</v>
      </c>
      <c r="H10" s="9">
        <v>229.61972486054754</v>
      </c>
      <c r="I10" s="9">
        <v>228.20605143471454</v>
      </c>
      <c r="J10" s="9">
        <v>226.79237800888154</v>
      </c>
      <c r="K10" s="9">
        <v>225.37870458304855</v>
      </c>
      <c r="L10" s="9">
        <v>223.96503115721555</v>
      </c>
      <c r="M10" s="9">
        <v>222.55135773138255</v>
      </c>
      <c r="N10" s="9">
        <v>221.13768430554953</v>
      </c>
      <c r="O10" s="9">
        <v>219.72401087971653</v>
      </c>
      <c r="P10" s="9">
        <v>218.31033745388353</v>
      </c>
      <c r="Q10" s="9">
        <v>216.89666402805054</v>
      </c>
      <c r="R10" s="9">
        <v>215.48299060221754</v>
      </c>
      <c r="S10" s="9">
        <v>214.06931717638454</v>
      </c>
      <c r="T10" s="9">
        <v>212.65564375055155</v>
      </c>
      <c r="U10" s="9">
        <v>211.24197032471855</v>
      </c>
      <c r="V10" s="9">
        <v>209.82829689888555</v>
      </c>
      <c r="W10" s="9">
        <v>208.41462347305256</v>
      </c>
      <c r="X10" s="9">
        <v>207.00095004721953</v>
      </c>
      <c r="Y10" s="9">
        <v>205.58727662138654</v>
      </c>
      <c r="Z10" s="9">
        <v>204.17360319555354</v>
      </c>
      <c r="AA10" s="9">
        <v>202.75992976972054</v>
      </c>
      <c r="AB10" s="9">
        <v>201.34625634388755</v>
      </c>
      <c r="AC10" s="9">
        <v>199.93258291805455</v>
      </c>
      <c r="AD10" s="9">
        <v>198.51890949222155</v>
      </c>
      <c r="AE10" s="9">
        <v>197.10523606638856</v>
      </c>
      <c r="AF10" s="9">
        <v>195.69156264055556</v>
      </c>
      <c r="AG10" s="9">
        <v>195.69156264055556</v>
      </c>
    </row>
    <row r="11">
      <c r="A11" s="5" t="s">
        <v>73</v>
      </c>
      <c r="B11" s="9">
        <v>249.76921224413124</v>
      </c>
      <c r="C11" s="9">
        <v>249.76921224413124</v>
      </c>
      <c r="D11" s="9">
        <v>249.76921224413124</v>
      </c>
      <c r="E11" s="9">
        <v>249.76921224413124</v>
      </c>
      <c r="F11" s="9">
        <v>249.76921224413124</v>
      </c>
      <c r="G11" s="9">
        <v>249.76921224413124</v>
      </c>
      <c r="H11" s="9">
        <v>249.76921224413124</v>
      </c>
      <c r="I11" s="9">
        <v>248.00278954332381</v>
      </c>
      <c r="J11" s="9">
        <v>246.23636684251642</v>
      </c>
      <c r="K11" s="9">
        <v>244.469944141709</v>
      </c>
      <c r="L11" s="9">
        <v>242.70352144090157</v>
      </c>
      <c r="M11" s="9">
        <v>240.93709874009414</v>
      </c>
      <c r="N11" s="9">
        <v>239.17067603928675</v>
      </c>
      <c r="O11" s="9">
        <v>237.40425333847932</v>
      </c>
      <c r="P11" s="9">
        <v>235.6378306376719</v>
      </c>
      <c r="Q11" s="9">
        <v>233.87140793686447</v>
      </c>
      <c r="R11" s="9">
        <v>232.10498523605708</v>
      </c>
      <c r="S11" s="9">
        <v>230.33856253524965</v>
      </c>
      <c r="T11" s="9">
        <v>228.57213983444223</v>
      </c>
      <c r="U11" s="9">
        <v>226.8057171336348</v>
      </c>
      <c r="V11" s="9">
        <v>225.03929443282738</v>
      </c>
      <c r="W11" s="9">
        <v>223.27287173201998</v>
      </c>
      <c r="X11" s="9">
        <v>221.50644903121255</v>
      </c>
      <c r="Y11" s="9">
        <v>219.74002633040513</v>
      </c>
      <c r="Z11" s="9">
        <v>217.97360362959773</v>
      </c>
      <c r="AA11" s="9">
        <v>216.2071809287903</v>
      </c>
      <c r="AB11" s="9">
        <v>214.44075822798288</v>
      </c>
      <c r="AC11" s="9">
        <v>212.67433552717546</v>
      </c>
      <c r="AD11" s="9">
        <v>210.90791282636803</v>
      </c>
      <c r="AE11" s="9">
        <v>209.1414901255606</v>
      </c>
      <c r="AF11" s="9">
        <v>207.3750674247532</v>
      </c>
      <c r="AG11" s="9">
        <v>207.3750674247532</v>
      </c>
    </row>
    <row r="12">
      <c r="A12" s="5" t="s">
        <v>75</v>
      </c>
      <c r="B12" s="9">
        <v>253.6098449299071</v>
      </c>
      <c r="C12" s="9">
        <v>253.6098449299071</v>
      </c>
      <c r="D12" s="9">
        <v>253.6098449299071</v>
      </c>
      <c r="E12" s="9">
        <v>253.6098449299071</v>
      </c>
      <c r="F12" s="9">
        <v>253.6098449299071</v>
      </c>
      <c r="G12" s="9">
        <v>253.6098449299071</v>
      </c>
      <c r="H12" s="9">
        <v>253.60984492990713</v>
      </c>
      <c r="I12" s="9">
        <v>252.18278821807237</v>
      </c>
      <c r="J12" s="9">
        <v>250.7557315062376</v>
      </c>
      <c r="K12" s="9">
        <v>249.32867479440284</v>
      </c>
      <c r="L12" s="9">
        <v>247.90161808256806</v>
      </c>
      <c r="M12" s="9">
        <v>246.4745613707333</v>
      </c>
      <c r="N12" s="9">
        <v>245.04750465889853</v>
      </c>
      <c r="O12" s="9">
        <v>243.62044794706378</v>
      </c>
      <c r="P12" s="9">
        <v>242.193391235229</v>
      </c>
      <c r="Q12" s="9">
        <v>240.76633452339425</v>
      </c>
      <c r="R12" s="9">
        <v>239.33927781155947</v>
      </c>
      <c r="S12" s="9">
        <v>237.91222109972472</v>
      </c>
      <c r="T12" s="9">
        <v>236.48516438788994</v>
      </c>
      <c r="U12" s="9">
        <v>235.0581076760552</v>
      </c>
      <c r="V12" s="9">
        <v>233.6310509642204</v>
      </c>
      <c r="W12" s="9">
        <v>232.20399425238566</v>
      </c>
      <c r="X12" s="9">
        <v>230.77693754055088</v>
      </c>
      <c r="Y12" s="9">
        <v>229.34988082871612</v>
      </c>
      <c r="Z12" s="9">
        <v>227.92282411688134</v>
      </c>
      <c r="AA12" s="9">
        <v>226.4957674050466</v>
      </c>
      <c r="AB12" s="9">
        <v>225.0687106932118</v>
      </c>
      <c r="AC12" s="9">
        <v>223.64165398137706</v>
      </c>
      <c r="AD12" s="9">
        <v>222.21459726954228</v>
      </c>
      <c r="AE12" s="9">
        <v>220.78754055770753</v>
      </c>
      <c r="AF12" s="9">
        <v>219.36048384587275</v>
      </c>
      <c r="AG12" s="9">
        <v>219.36048384587275</v>
      </c>
    </row>
    <row r="13">
      <c r="A13" s="5" t="s">
        <v>145</v>
      </c>
      <c r="B13" s="9">
        <v>244.22780601128895</v>
      </c>
      <c r="C13" s="9">
        <v>244.22780601128895</v>
      </c>
      <c r="D13" s="9">
        <v>244.22780601128895</v>
      </c>
      <c r="E13" s="9">
        <v>244.22780601128895</v>
      </c>
      <c r="F13" s="9">
        <v>244.22780601128895</v>
      </c>
      <c r="G13" s="9">
        <v>244.22780601128895</v>
      </c>
      <c r="H13" s="9">
        <v>244.29497845720041</v>
      </c>
      <c r="I13" s="9">
        <v>244.29217960528743</v>
      </c>
      <c r="J13" s="9">
        <v>244.28938075337447</v>
      </c>
      <c r="K13" s="9">
        <v>244.2865819014615</v>
      </c>
      <c r="L13" s="9">
        <v>244.2837830495485</v>
      </c>
      <c r="M13" s="9">
        <v>244.28098419763552</v>
      </c>
      <c r="N13" s="9">
        <v>244.27818534572253</v>
      </c>
      <c r="O13" s="9">
        <v>244.27538649380958</v>
      </c>
      <c r="P13" s="9">
        <v>244.2725876418966</v>
      </c>
      <c r="Q13" s="9">
        <v>244.2697887899836</v>
      </c>
      <c r="R13" s="9">
        <v>244.26698993807062</v>
      </c>
      <c r="S13" s="9">
        <v>244.26419108615767</v>
      </c>
      <c r="T13" s="9">
        <v>244.26139223424468</v>
      </c>
      <c r="U13" s="9">
        <v>244.2585933823317</v>
      </c>
      <c r="V13" s="9">
        <v>244.2557945304187</v>
      </c>
      <c r="W13" s="9">
        <v>244.25299567850573</v>
      </c>
      <c r="X13" s="9">
        <v>244.25019682659277</v>
      </c>
      <c r="Y13" s="9">
        <v>244.24739797467979</v>
      </c>
      <c r="Z13" s="9">
        <v>244.2445991227668</v>
      </c>
      <c r="AA13" s="9">
        <v>244.24180027085382</v>
      </c>
      <c r="AB13" s="9">
        <v>244.23900141894083</v>
      </c>
      <c r="AC13" s="9">
        <v>244.23620256702787</v>
      </c>
      <c r="AD13" s="9">
        <v>244.2334037151149</v>
      </c>
      <c r="AE13" s="9">
        <v>244.2306048632019</v>
      </c>
      <c r="AF13" s="9">
        <v>244.22780601128892</v>
      </c>
      <c r="AG13" s="9">
        <v>244.22780601128895</v>
      </c>
    </row>
    <row r="14">
      <c r="A14" s="5" t="s">
        <v>76</v>
      </c>
      <c r="B14" s="9">
        <v>216.9004708447498</v>
      </c>
      <c r="C14" s="9">
        <v>216.9004708447498</v>
      </c>
      <c r="D14" s="9">
        <v>216.9004708447498</v>
      </c>
      <c r="E14" s="9">
        <v>216.9004708447498</v>
      </c>
      <c r="F14" s="9">
        <v>216.9004708447498</v>
      </c>
      <c r="G14" s="9">
        <v>216.9004708447498</v>
      </c>
      <c r="H14" s="9">
        <v>216.9004708447498</v>
      </c>
      <c r="I14" s="9">
        <v>215.57683402101407</v>
      </c>
      <c r="J14" s="9">
        <v>214.25319719727833</v>
      </c>
      <c r="K14" s="9">
        <v>212.9295603735426</v>
      </c>
      <c r="L14" s="9">
        <v>211.60592354980687</v>
      </c>
      <c r="M14" s="9">
        <v>210.28228672607113</v>
      </c>
      <c r="N14" s="9">
        <v>208.9586499023354</v>
      </c>
      <c r="O14" s="9">
        <v>207.63501307859966</v>
      </c>
      <c r="P14" s="9">
        <v>206.31137625486392</v>
      </c>
      <c r="Q14" s="9">
        <v>204.9877394311282</v>
      </c>
      <c r="R14" s="9">
        <v>203.66410260739246</v>
      </c>
      <c r="S14" s="9">
        <v>202.34046578365673</v>
      </c>
      <c r="T14" s="9">
        <v>201.01682895992099</v>
      </c>
      <c r="U14" s="9">
        <v>199.69319213618525</v>
      </c>
      <c r="V14" s="9">
        <v>198.3695553124495</v>
      </c>
      <c r="W14" s="9">
        <v>197.04591848871377</v>
      </c>
      <c r="X14" s="9">
        <v>195.72228166497803</v>
      </c>
      <c r="Y14" s="9">
        <v>194.39864484124232</v>
      </c>
      <c r="Z14" s="9">
        <v>193.07500801750658</v>
      </c>
      <c r="AA14" s="9">
        <v>191.75137119377084</v>
      </c>
      <c r="AB14" s="9">
        <v>190.4277343700351</v>
      </c>
      <c r="AC14" s="9">
        <v>189.10409754629936</v>
      </c>
      <c r="AD14" s="9">
        <v>187.78046072256362</v>
      </c>
      <c r="AE14" s="9">
        <v>186.4568238988279</v>
      </c>
      <c r="AF14" s="9">
        <v>185.13318707509217</v>
      </c>
      <c r="AG14" s="9">
        <v>185.13318707509217</v>
      </c>
    </row>
    <row r="15">
      <c r="A15" s="5" t="s">
        <v>77</v>
      </c>
      <c r="B15" s="9">
        <v>213.42280927389558</v>
      </c>
      <c r="C15" s="9">
        <v>213.42280927389558</v>
      </c>
      <c r="D15" s="9">
        <v>213.42280927389558</v>
      </c>
      <c r="E15" s="9">
        <v>213.42280927389558</v>
      </c>
      <c r="F15" s="9">
        <v>213.42280927389558</v>
      </c>
      <c r="G15" s="9">
        <v>213.42280927389558</v>
      </c>
      <c r="H15" s="9">
        <v>213.3870640865821</v>
      </c>
      <c r="I15" s="9">
        <v>212.017209834572</v>
      </c>
      <c r="J15" s="9">
        <v>210.64735558256191</v>
      </c>
      <c r="K15" s="9">
        <v>209.27750133055181</v>
      </c>
      <c r="L15" s="9">
        <v>207.90764707854174</v>
      </c>
      <c r="M15" s="9">
        <v>206.53779282653164</v>
      </c>
      <c r="N15" s="9">
        <v>205.16793857452157</v>
      </c>
      <c r="O15" s="9">
        <v>203.79808432251147</v>
      </c>
      <c r="P15" s="9">
        <v>202.4282300705014</v>
      </c>
      <c r="Q15" s="9">
        <v>201.0583758184913</v>
      </c>
      <c r="R15" s="9">
        <v>199.68852156648123</v>
      </c>
      <c r="S15" s="9">
        <v>198.31866731447116</v>
      </c>
      <c r="T15" s="9">
        <v>196.94881306246106</v>
      </c>
      <c r="U15" s="9">
        <v>195.57895881045096</v>
      </c>
      <c r="V15" s="9">
        <v>194.20910455844088</v>
      </c>
      <c r="W15" s="9">
        <v>192.8392503064308</v>
      </c>
      <c r="X15" s="9">
        <v>191.4693960544207</v>
      </c>
      <c r="Y15" s="9">
        <v>190.09954180241064</v>
      </c>
      <c r="Z15" s="9">
        <v>188.72968755040054</v>
      </c>
      <c r="AA15" s="9">
        <v>187.35983329839047</v>
      </c>
      <c r="AB15" s="9">
        <v>185.98997904638037</v>
      </c>
      <c r="AC15" s="9">
        <v>184.6201247943703</v>
      </c>
      <c r="AD15" s="9">
        <v>183.2502705423602</v>
      </c>
      <c r="AE15" s="9">
        <v>181.88041629035013</v>
      </c>
      <c r="AF15" s="9">
        <v>180.51056203834003</v>
      </c>
      <c r="AG15" s="9">
        <v>180.51056203834005</v>
      </c>
    </row>
    <row r="16">
      <c r="A16" s="5" t="s">
        <v>148</v>
      </c>
      <c r="B16" s="9">
        <v>244.22780601128895</v>
      </c>
      <c r="C16" s="9">
        <v>244.22780601128895</v>
      </c>
      <c r="D16" s="9">
        <v>244.22780601128895</v>
      </c>
      <c r="E16" s="9">
        <v>244.22780601128895</v>
      </c>
      <c r="F16" s="9">
        <v>244.22780601128895</v>
      </c>
      <c r="G16" s="9">
        <v>244.22780601128895</v>
      </c>
      <c r="H16" s="9">
        <v>244.29497845720041</v>
      </c>
      <c r="I16" s="9">
        <v>244.29217960528743</v>
      </c>
      <c r="J16" s="9">
        <v>244.28938075337447</v>
      </c>
      <c r="K16" s="9">
        <v>244.2865819014615</v>
      </c>
      <c r="L16" s="9">
        <v>244.2837830495485</v>
      </c>
      <c r="M16" s="9">
        <v>244.28098419763552</v>
      </c>
      <c r="N16" s="9">
        <v>244.27818534572253</v>
      </c>
      <c r="O16" s="9">
        <v>244.27538649380958</v>
      </c>
      <c r="P16" s="9">
        <v>244.2725876418966</v>
      </c>
      <c r="Q16" s="9">
        <v>244.2697887899836</v>
      </c>
      <c r="R16" s="9">
        <v>244.26698993807062</v>
      </c>
      <c r="S16" s="9">
        <v>244.26419108615767</v>
      </c>
      <c r="T16" s="9">
        <v>244.26139223424468</v>
      </c>
      <c r="U16" s="9">
        <v>244.2585933823317</v>
      </c>
      <c r="V16" s="9">
        <v>244.2557945304187</v>
      </c>
      <c r="W16" s="9">
        <v>244.25299567850573</v>
      </c>
      <c r="X16" s="9">
        <v>244.25019682659277</v>
      </c>
      <c r="Y16" s="9">
        <v>244.24739797467979</v>
      </c>
      <c r="Z16" s="9">
        <v>244.2445991227668</v>
      </c>
      <c r="AA16" s="9">
        <v>244.24180027085382</v>
      </c>
      <c r="AB16" s="9">
        <v>244.23900141894083</v>
      </c>
      <c r="AC16" s="9">
        <v>244.23620256702787</v>
      </c>
      <c r="AD16" s="9">
        <v>244.2334037151149</v>
      </c>
      <c r="AE16" s="9">
        <v>244.2306048632019</v>
      </c>
      <c r="AF16" s="9">
        <v>244.22780601128892</v>
      </c>
      <c r="AG16" s="9">
        <v>244.22780601128895</v>
      </c>
    </row>
    <row r="17">
      <c r="A17" s="5" t="s">
        <v>79</v>
      </c>
      <c r="B17" s="9">
        <v>282.0475678730161</v>
      </c>
      <c r="C17" s="9">
        <v>282.0475678730161</v>
      </c>
      <c r="D17" s="9">
        <v>282.0475678730161</v>
      </c>
      <c r="E17" s="9">
        <v>282.0475678730161</v>
      </c>
      <c r="F17" s="9">
        <v>282.0475678730161</v>
      </c>
      <c r="G17" s="9">
        <v>282.0475678730161</v>
      </c>
      <c r="H17" s="9">
        <v>282.047567873016</v>
      </c>
      <c r="I17" s="9">
        <v>279.416102784409</v>
      </c>
      <c r="J17" s="9">
        <v>276.784637695802</v>
      </c>
      <c r="K17" s="9">
        <v>274.153172607195</v>
      </c>
      <c r="L17" s="9">
        <v>271.521707518588</v>
      </c>
      <c r="M17" s="9">
        <v>268.890242429981</v>
      </c>
      <c r="N17" s="9">
        <v>266.258777341374</v>
      </c>
      <c r="O17" s="9">
        <v>263.627312252767</v>
      </c>
      <c r="P17" s="9">
        <v>260.99584716415995</v>
      </c>
      <c r="Q17" s="9">
        <v>258.36438207555295</v>
      </c>
      <c r="R17" s="9">
        <v>255.73291698694598</v>
      </c>
      <c r="S17" s="9">
        <v>253.10145189833898</v>
      </c>
      <c r="T17" s="9">
        <v>250.46998680973195</v>
      </c>
      <c r="U17" s="9">
        <v>247.83852172112495</v>
      </c>
      <c r="V17" s="9">
        <v>245.20705663251795</v>
      </c>
      <c r="W17" s="9">
        <v>242.57559154391095</v>
      </c>
      <c r="X17" s="9">
        <v>239.94412645530394</v>
      </c>
      <c r="Y17" s="9">
        <v>237.31266136669694</v>
      </c>
      <c r="Z17" s="9">
        <v>234.68119627808994</v>
      </c>
      <c r="AA17" s="9">
        <v>232.04973118948294</v>
      </c>
      <c r="AB17" s="9">
        <v>229.41826610087594</v>
      </c>
      <c r="AC17" s="9">
        <v>226.78680101226894</v>
      </c>
      <c r="AD17" s="9">
        <v>224.15533592366194</v>
      </c>
      <c r="AE17" s="9">
        <v>221.52387083505494</v>
      </c>
      <c r="AF17" s="9">
        <v>218.89240574644793</v>
      </c>
      <c r="AG17" s="9">
        <v>218.8924057464479</v>
      </c>
    </row>
    <row r="18">
      <c r="A18" s="5" t="s">
        <v>80</v>
      </c>
      <c r="B18" s="9">
        <v>220.72217913011022</v>
      </c>
      <c r="C18" s="9">
        <v>220.72217913011022</v>
      </c>
      <c r="D18" s="9">
        <v>220.72217913011022</v>
      </c>
      <c r="E18" s="9">
        <v>220.72217913011022</v>
      </c>
      <c r="F18" s="9">
        <v>220.72217913011022</v>
      </c>
      <c r="G18" s="9">
        <v>220.72217913011022</v>
      </c>
      <c r="H18" s="9">
        <v>220.72217913011022</v>
      </c>
      <c r="I18" s="9">
        <v>218.63107438662215</v>
      </c>
      <c r="J18" s="9">
        <v>216.5399696431341</v>
      </c>
      <c r="K18" s="9">
        <v>214.44886489964603</v>
      </c>
      <c r="L18" s="9">
        <v>212.35776015615798</v>
      </c>
      <c r="M18" s="9">
        <v>210.26665541266993</v>
      </c>
      <c r="N18" s="9">
        <v>208.17555066918186</v>
      </c>
      <c r="O18" s="9">
        <v>206.0844459256938</v>
      </c>
      <c r="P18" s="9">
        <v>203.99334118220577</v>
      </c>
      <c r="Q18" s="9">
        <v>201.9022364387177</v>
      </c>
      <c r="R18" s="9">
        <v>199.81113169522965</v>
      </c>
      <c r="S18" s="9">
        <v>197.72002695174157</v>
      </c>
      <c r="T18" s="9">
        <v>195.62892220825353</v>
      </c>
      <c r="U18" s="9">
        <v>193.53781746476545</v>
      </c>
      <c r="V18" s="9">
        <v>191.4467127212774</v>
      </c>
      <c r="W18" s="9">
        <v>189.35560797778936</v>
      </c>
      <c r="X18" s="9">
        <v>187.2645032343013</v>
      </c>
      <c r="Y18" s="9">
        <v>185.17339849081324</v>
      </c>
      <c r="Z18" s="9">
        <v>183.0822937473252</v>
      </c>
      <c r="AA18" s="9">
        <v>180.99118900383712</v>
      </c>
      <c r="AB18" s="9">
        <v>178.90008426034908</v>
      </c>
      <c r="AC18" s="9">
        <v>176.80897951686103</v>
      </c>
      <c r="AD18" s="9">
        <v>174.71787477337296</v>
      </c>
      <c r="AE18" s="9">
        <v>172.62677002988488</v>
      </c>
      <c r="AF18" s="9">
        <v>170.53566528639683</v>
      </c>
      <c r="AG18" s="9">
        <v>170.53566528639686</v>
      </c>
    </row>
    <row r="19">
      <c r="A19" s="5" t="s">
        <v>81</v>
      </c>
      <c r="B19" s="9">
        <v>247.64657963717247</v>
      </c>
      <c r="C19" s="9">
        <v>247.64657963717247</v>
      </c>
      <c r="D19" s="9">
        <v>247.64657963717247</v>
      </c>
      <c r="E19" s="9">
        <v>247.64657963717247</v>
      </c>
      <c r="F19" s="9">
        <v>247.64657963717247</v>
      </c>
      <c r="G19" s="9">
        <v>247.64657963717247</v>
      </c>
      <c r="H19" s="9">
        <v>247.64657963717247</v>
      </c>
      <c r="I19" s="9">
        <v>246.26565456695948</v>
      </c>
      <c r="J19" s="9">
        <v>244.88472949674647</v>
      </c>
      <c r="K19" s="9">
        <v>243.5038044265335</v>
      </c>
      <c r="L19" s="9">
        <v>242.12287935632048</v>
      </c>
      <c r="M19" s="9">
        <v>240.7419542861075</v>
      </c>
      <c r="N19" s="9">
        <v>239.3610292158945</v>
      </c>
      <c r="O19" s="9">
        <v>237.98010414568148</v>
      </c>
      <c r="P19" s="9">
        <v>236.5991790754685</v>
      </c>
      <c r="Q19" s="9">
        <v>235.2182540052555</v>
      </c>
      <c r="R19" s="9">
        <v>233.8373289350425</v>
      </c>
      <c r="S19" s="9">
        <v>232.4564038648295</v>
      </c>
      <c r="T19" s="9">
        <v>231.07547879461652</v>
      </c>
      <c r="U19" s="9">
        <v>229.6945537244035</v>
      </c>
      <c r="V19" s="9">
        <v>228.3136286541905</v>
      </c>
      <c r="W19" s="9">
        <v>226.9327035839775</v>
      </c>
      <c r="X19" s="9">
        <v>225.55177851376453</v>
      </c>
      <c r="Y19" s="9">
        <v>224.17085344355152</v>
      </c>
      <c r="Z19" s="9">
        <v>222.7899283733385</v>
      </c>
      <c r="AA19" s="9">
        <v>221.40900330312553</v>
      </c>
      <c r="AB19" s="9">
        <v>220.02807823291252</v>
      </c>
      <c r="AC19" s="9">
        <v>218.64715316269954</v>
      </c>
      <c r="AD19" s="9">
        <v>217.26622809248653</v>
      </c>
      <c r="AE19" s="9">
        <v>215.88530302227355</v>
      </c>
      <c r="AF19" s="9">
        <v>214.50437795206054</v>
      </c>
      <c r="AG19" s="9">
        <v>214.50437795206054</v>
      </c>
    </row>
    <row r="20">
      <c r="A20" s="5" t="s">
        <v>82</v>
      </c>
      <c r="B20" s="9">
        <v>221.19297562659997</v>
      </c>
      <c r="C20" s="9">
        <v>221.19297562659997</v>
      </c>
      <c r="D20" s="9">
        <v>221.19297562659997</v>
      </c>
      <c r="E20" s="9">
        <v>221.19297562659997</v>
      </c>
      <c r="F20" s="9">
        <v>221.19297562659997</v>
      </c>
      <c r="G20" s="9">
        <v>221.19297562659997</v>
      </c>
      <c r="H20" s="9">
        <v>221.19297562659997</v>
      </c>
      <c r="I20" s="9">
        <v>219.4287289062974</v>
      </c>
      <c r="J20" s="9">
        <v>217.66448218599487</v>
      </c>
      <c r="K20" s="9">
        <v>215.9002354656923</v>
      </c>
      <c r="L20" s="9">
        <v>214.13598874538974</v>
      </c>
      <c r="M20" s="9">
        <v>212.37174202508717</v>
      </c>
      <c r="N20" s="9">
        <v>210.60749530478463</v>
      </c>
      <c r="O20" s="9">
        <v>208.84324858448207</v>
      </c>
      <c r="P20" s="9">
        <v>207.0790018641795</v>
      </c>
      <c r="Q20" s="9">
        <v>205.31475514387694</v>
      </c>
      <c r="R20" s="9">
        <v>203.5505084235744</v>
      </c>
      <c r="S20" s="9">
        <v>201.78626170327183</v>
      </c>
      <c r="T20" s="9">
        <v>200.02201498296927</v>
      </c>
      <c r="U20" s="9">
        <v>198.2577682626667</v>
      </c>
      <c r="V20" s="9">
        <v>196.49352154236414</v>
      </c>
      <c r="W20" s="9">
        <v>194.7292748220616</v>
      </c>
      <c r="X20" s="9">
        <v>192.96502810175903</v>
      </c>
      <c r="Y20" s="9">
        <v>191.20078138145647</v>
      </c>
      <c r="Z20" s="9">
        <v>189.43653466115393</v>
      </c>
      <c r="AA20" s="9">
        <v>187.67228794085136</v>
      </c>
      <c r="AB20" s="9">
        <v>185.9080412205488</v>
      </c>
      <c r="AC20" s="9">
        <v>184.14379450024623</v>
      </c>
      <c r="AD20" s="9">
        <v>182.37954777994366</v>
      </c>
      <c r="AE20" s="9">
        <v>180.61530105964113</v>
      </c>
      <c r="AF20" s="9">
        <v>178.85105433933856</v>
      </c>
      <c r="AG20" s="9">
        <v>178.85105433933856</v>
      </c>
    </row>
    <row r="21" ht="15.75" customHeight="1">
      <c r="A21" s="5" t="s">
        <v>84</v>
      </c>
      <c r="B21" s="9">
        <v>226.5963721492195</v>
      </c>
      <c r="C21" s="9">
        <v>226.5963721492195</v>
      </c>
      <c r="D21" s="9">
        <v>226.5963721492195</v>
      </c>
      <c r="E21" s="9">
        <v>226.5963721492195</v>
      </c>
      <c r="F21" s="9">
        <v>226.5963721492195</v>
      </c>
      <c r="G21" s="9">
        <v>226.5963721492195</v>
      </c>
      <c r="H21" s="9">
        <v>226.59637214921955</v>
      </c>
      <c r="I21" s="9">
        <v>225.31820177914653</v>
      </c>
      <c r="J21" s="9">
        <v>224.0400314090735</v>
      </c>
      <c r="K21" s="9">
        <v>222.76186103900048</v>
      </c>
      <c r="L21" s="9">
        <v>221.48369066892747</v>
      </c>
      <c r="M21" s="9">
        <v>220.20552029885445</v>
      </c>
      <c r="N21" s="9">
        <v>218.92734992878144</v>
      </c>
      <c r="O21" s="9">
        <v>217.6491795587084</v>
      </c>
      <c r="P21" s="9">
        <v>216.37100918863538</v>
      </c>
      <c r="Q21" s="9">
        <v>215.09283881856237</v>
      </c>
      <c r="R21" s="9">
        <v>213.81466844848936</v>
      </c>
      <c r="S21" s="9">
        <v>212.53649807841634</v>
      </c>
      <c r="T21" s="9">
        <v>211.2583277083433</v>
      </c>
      <c r="U21" s="9">
        <v>209.9801573382703</v>
      </c>
      <c r="V21" s="9">
        <v>208.70198696819728</v>
      </c>
      <c r="W21" s="9">
        <v>207.42381659812426</v>
      </c>
      <c r="X21" s="9">
        <v>206.14564622805125</v>
      </c>
      <c r="Y21" s="9">
        <v>204.8674758579782</v>
      </c>
      <c r="Z21" s="9">
        <v>203.5893054879052</v>
      </c>
      <c r="AA21" s="9">
        <v>202.31113511783218</v>
      </c>
      <c r="AB21" s="9">
        <v>201.03296474775917</v>
      </c>
      <c r="AC21" s="9">
        <v>199.75479437768615</v>
      </c>
      <c r="AD21" s="9">
        <v>198.4766240076131</v>
      </c>
      <c r="AE21" s="9">
        <v>197.1984536375401</v>
      </c>
      <c r="AF21" s="9">
        <v>195.92028326746708</v>
      </c>
      <c r="AG21" s="9">
        <v>195.92028326746706</v>
      </c>
    </row>
    <row r="22" ht="15.75" customHeight="1">
      <c r="A22" s="5" t="s">
        <v>85</v>
      </c>
      <c r="B22" s="9">
        <v>222.05025997720458</v>
      </c>
      <c r="C22" s="9">
        <v>222.05025997720458</v>
      </c>
      <c r="D22" s="9">
        <v>222.05025997720458</v>
      </c>
      <c r="E22" s="9">
        <v>222.05025997720458</v>
      </c>
      <c r="F22" s="9">
        <v>222.05025997720458</v>
      </c>
      <c r="G22" s="9">
        <v>222.05025997720458</v>
      </c>
      <c r="H22" s="9">
        <v>222.05025997720463</v>
      </c>
      <c r="I22" s="9">
        <v>221.42300153175748</v>
      </c>
      <c r="J22" s="9">
        <v>220.79574308631032</v>
      </c>
      <c r="K22" s="9">
        <v>220.16848464086314</v>
      </c>
      <c r="L22" s="9">
        <v>219.541226195416</v>
      </c>
      <c r="M22" s="9">
        <v>218.91396774996883</v>
      </c>
      <c r="N22" s="9">
        <v>218.28670930452168</v>
      </c>
      <c r="O22" s="9">
        <v>217.65945085907452</v>
      </c>
      <c r="P22" s="9">
        <v>217.03219241362737</v>
      </c>
      <c r="Q22" s="9">
        <v>216.40493396818022</v>
      </c>
      <c r="R22" s="9">
        <v>215.77767552273306</v>
      </c>
      <c r="S22" s="9">
        <v>215.15041707728588</v>
      </c>
      <c r="T22" s="9">
        <v>214.52315863183873</v>
      </c>
      <c r="U22" s="9">
        <v>213.89590018639157</v>
      </c>
      <c r="V22" s="9">
        <v>213.26864174094442</v>
      </c>
      <c r="W22" s="9">
        <v>212.64138329549726</v>
      </c>
      <c r="X22" s="9">
        <v>212.0141248500501</v>
      </c>
      <c r="Y22" s="9">
        <v>211.38686640460296</v>
      </c>
      <c r="Z22" s="9">
        <v>210.7596079591558</v>
      </c>
      <c r="AA22" s="9">
        <v>210.13234951370862</v>
      </c>
      <c r="AB22" s="9">
        <v>209.50509106826146</v>
      </c>
      <c r="AC22" s="9">
        <v>208.8778326228143</v>
      </c>
      <c r="AD22" s="9">
        <v>208.25057417736716</v>
      </c>
      <c r="AE22" s="9">
        <v>207.62331573192</v>
      </c>
      <c r="AF22" s="9">
        <v>206.99605728647285</v>
      </c>
      <c r="AG22" s="9">
        <v>206.99605728647282</v>
      </c>
    </row>
    <row r="23" ht="15.75" customHeight="1">
      <c r="A23" s="5" t="s">
        <v>86</v>
      </c>
      <c r="B23" s="9">
        <v>243.81494128808185</v>
      </c>
      <c r="C23" s="9">
        <v>243.81494128808185</v>
      </c>
      <c r="D23" s="9">
        <v>243.81494128808185</v>
      </c>
      <c r="E23" s="9">
        <v>243.81494128808185</v>
      </c>
      <c r="F23" s="9">
        <v>243.81494128808185</v>
      </c>
      <c r="G23" s="9">
        <v>243.81494128808185</v>
      </c>
      <c r="H23" s="9">
        <v>243.81494128808185</v>
      </c>
      <c r="I23" s="9">
        <v>242.9055543564029</v>
      </c>
      <c r="J23" s="9">
        <v>241.99616742472392</v>
      </c>
      <c r="K23" s="9">
        <v>241.08678049304496</v>
      </c>
      <c r="L23" s="9">
        <v>240.17739356136602</v>
      </c>
      <c r="M23" s="9">
        <v>239.26800662968705</v>
      </c>
      <c r="N23" s="9">
        <v>238.35861969800808</v>
      </c>
      <c r="O23" s="9">
        <v>237.44923276632912</v>
      </c>
      <c r="P23" s="9">
        <v>236.53984583465015</v>
      </c>
      <c r="Q23" s="9">
        <v>235.63045890297118</v>
      </c>
      <c r="R23" s="9">
        <v>234.72107197129222</v>
      </c>
      <c r="S23" s="9">
        <v>233.81168503961328</v>
      </c>
      <c r="T23" s="9">
        <v>232.9022981079343</v>
      </c>
      <c r="U23" s="9">
        <v>231.99291117625535</v>
      </c>
      <c r="V23" s="9">
        <v>231.08352424457638</v>
      </c>
      <c r="W23" s="9">
        <v>230.17413731289741</v>
      </c>
      <c r="X23" s="9">
        <v>229.26475038121845</v>
      </c>
      <c r="Y23" s="9">
        <v>228.35536344953948</v>
      </c>
      <c r="Z23" s="9">
        <v>227.44597651786052</v>
      </c>
      <c r="AA23" s="9">
        <v>226.53658958618155</v>
      </c>
      <c r="AB23" s="9">
        <v>225.6272026545026</v>
      </c>
      <c r="AC23" s="9">
        <v>224.71781572282364</v>
      </c>
      <c r="AD23" s="9">
        <v>223.80842879114468</v>
      </c>
      <c r="AE23" s="9">
        <v>222.8990418594657</v>
      </c>
      <c r="AF23" s="9">
        <v>221.98965492778675</v>
      </c>
      <c r="AG23" s="9">
        <v>221.98965492778675</v>
      </c>
    </row>
    <row r="24" ht="15.75" customHeight="1">
      <c r="A24" s="5" t="s">
        <v>87</v>
      </c>
      <c r="B24" s="9">
        <v>274.9377285886182</v>
      </c>
      <c r="C24" s="9">
        <v>274.9377285886182</v>
      </c>
      <c r="D24" s="9">
        <v>274.9377285886182</v>
      </c>
      <c r="E24" s="9">
        <v>274.9377285886182</v>
      </c>
      <c r="F24" s="9">
        <v>274.9377285886182</v>
      </c>
      <c r="G24" s="9">
        <v>274.9377285886182</v>
      </c>
      <c r="H24" s="9">
        <v>274.9377285886182</v>
      </c>
      <c r="I24" s="9">
        <v>272.5941435933711</v>
      </c>
      <c r="J24" s="9">
        <v>270.2505585981239</v>
      </c>
      <c r="K24" s="9">
        <v>267.90697360287675</v>
      </c>
      <c r="L24" s="9">
        <v>265.5633886076296</v>
      </c>
      <c r="M24" s="9">
        <v>263.2198036123824</v>
      </c>
      <c r="N24" s="9">
        <v>260.8762186171353</v>
      </c>
      <c r="O24" s="9">
        <v>258.5326336218881</v>
      </c>
      <c r="P24" s="9">
        <v>256.18904862664095</v>
      </c>
      <c r="Q24" s="9">
        <v>253.8454636313938</v>
      </c>
      <c r="R24" s="9">
        <v>251.50187863614667</v>
      </c>
      <c r="S24" s="9">
        <v>249.1582936408995</v>
      </c>
      <c r="T24" s="9">
        <v>246.81470864565233</v>
      </c>
      <c r="U24" s="9">
        <v>244.4711236504052</v>
      </c>
      <c r="V24" s="9">
        <v>242.12753865515805</v>
      </c>
      <c r="W24" s="9">
        <v>239.78395365991088</v>
      </c>
      <c r="X24" s="9">
        <v>237.4403686646637</v>
      </c>
      <c r="Y24" s="9">
        <v>235.09678366941657</v>
      </c>
      <c r="Z24" s="9">
        <v>232.75319867416943</v>
      </c>
      <c r="AA24" s="9">
        <v>230.40961367892226</v>
      </c>
      <c r="AB24" s="9">
        <v>228.06602868367509</v>
      </c>
      <c r="AC24" s="9">
        <v>225.72244368842794</v>
      </c>
      <c r="AD24" s="9">
        <v>223.3788586931808</v>
      </c>
      <c r="AE24" s="9">
        <v>221.03527369793363</v>
      </c>
      <c r="AF24" s="9">
        <v>218.69168870268646</v>
      </c>
      <c r="AG24" s="9">
        <v>218.69168870268646</v>
      </c>
    </row>
    <row r="25" ht="15.75" customHeight="1">
      <c r="A25" s="5" t="s">
        <v>88</v>
      </c>
      <c r="B25" s="9">
        <v>247.1596656679246</v>
      </c>
      <c r="C25" s="9">
        <v>247.1596656679246</v>
      </c>
      <c r="D25" s="9">
        <v>247.1596656679246</v>
      </c>
      <c r="E25" s="9">
        <v>247.1596656679246</v>
      </c>
      <c r="F25" s="9">
        <v>247.1596656679246</v>
      </c>
      <c r="G25" s="9">
        <v>247.1596656679246</v>
      </c>
      <c r="H25" s="9">
        <v>247.15966566792463</v>
      </c>
      <c r="I25" s="9">
        <v>245.28586637814612</v>
      </c>
      <c r="J25" s="9">
        <v>243.41206708836762</v>
      </c>
      <c r="K25" s="9">
        <v>241.53826779858912</v>
      </c>
      <c r="L25" s="9">
        <v>239.6644685088106</v>
      </c>
      <c r="M25" s="9">
        <v>237.79066921903208</v>
      </c>
      <c r="N25" s="9">
        <v>235.91686992925358</v>
      </c>
      <c r="O25" s="9">
        <v>234.04307063947508</v>
      </c>
      <c r="P25" s="9">
        <v>232.16927134969657</v>
      </c>
      <c r="Q25" s="9">
        <v>230.29547205991807</v>
      </c>
      <c r="R25" s="9">
        <v>228.42167277013957</v>
      </c>
      <c r="S25" s="9">
        <v>226.54787348036103</v>
      </c>
      <c r="T25" s="9">
        <v>224.67407419058253</v>
      </c>
      <c r="U25" s="9">
        <v>222.80027490080403</v>
      </c>
      <c r="V25" s="9">
        <v>220.92647561102552</v>
      </c>
      <c r="W25" s="9">
        <v>219.05267632124702</v>
      </c>
      <c r="X25" s="9">
        <v>217.17887703146852</v>
      </c>
      <c r="Y25" s="9">
        <v>215.30507774169</v>
      </c>
      <c r="Z25" s="9">
        <v>213.4312784519115</v>
      </c>
      <c r="AA25" s="9">
        <v>211.557479162133</v>
      </c>
      <c r="AB25" s="9">
        <v>209.6836798723545</v>
      </c>
      <c r="AC25" s="9">
        <v>207.80988058257597</v>
      </c>
      <c r="AD25" s="9">
        <v>205.93608129279747</v>
      </c>
      <c r="AE25" s="9">
        <v>204.06228200301896</v>
      </c>
      <c r="AF25" s="9">
        <v>202.18848271324046</v>
      </c>
      <c r="AG25" s="9">
        <v>202.18848271324043</v>
      </c>
    </row>
    <row r="26" ht="15.75" customHeight="1">
      <c r="A26" s="5" t="s">
        <v>89</v>
      </c>
      <c r="B26" s="9">
        <v>253.92869170634432</v>
      </c>
      <c r="C26" s="9">
        <v>253.92869170634432</v>
      </c>
      <c r="D26" s="9">
        <v>253.92869170634432</v>
      </c>
      <c r="E26" s="9">
        <v>253.92869170634432</v>
      </c>
      <c r="F26" s="9">
        <v>253.92869170634432</v>
      </c>
      <c r="G26" s="9">
        <v>253.92869170634432</v>
      </c>
      <c r="H26" s="9">
        <v>253.92869170634432</v>
      </c>
      <c r="I26" s="9">
        <v>252.32122472377313</v>
      </c>
      <c r="J26" s="9">
        <v>250.7137577412019</v>
      </c>
      <c r="K26" s="9">
        <v>249.1062907586307</v>
      </c>
      <c r="L26" s="9">
        <v>247.4988237760595</v>
      </c>
      <c r="M26" s="9">
        <v>245.8913567934883</v>
      </c>
      <c r="N26" s="9">
        <v>244.28388981091712</v>
      </c>
      <c r="O26" s="9">
        <v>242.6764228283459</v>
      </c>
      <c r="P26" s="9">
        <v>241.0689558457747</v>
      </c>
      <c r="Q26" s="9">
        <v>239.4614888632035</v>
      </c>
      <c r="R26" s="9">
        <v>237.8540218806323</v>
      </c>
      <c r="S26" s="9">
        <v>236.2465548980611</v>
      </c>
      <c r="T26" s="9">
        <v>234.63908791548988</v>
      </c>
      <c r="U26" s="9">
        <v>233.03162093291868</v>
      </c>
      <c r="V26" s="9">
        <v>231.4241539503475</v>
      </c>
      <c r="W26" s="9">
        <v>229.8166869677763</v>
      </c>
      <c r="X26" s="9">
        <v>228.20921998520507</v>
      </c>
      <c r="Y26" s="9">
        <v>226.60175300263387</v>
      </c>
      <c r="Z26" s="9">
        <v>224.99428602006267</v>
      </c>
      <c r="AA26" s="9">
        <v>223.38681903749148</v>
      </c>
      <c r="AB26" s="9">
        <v>221.77935205492025</v>
      </c>
      <c r="AC26" s="9">
        <v>220.17188507234906</v>
      </c>
      <c r="AD26" s="9">
        <v>218.56441808977786</v>
      </c>
      <c r="AE26" s="9">
        <v>216.95695110720666</v>
      </c>
      <c r="AF26" s="9">
        <v>215.34948412463547</v>
      </c>
      <c r="AG26" s="9">
        <v>215.34948412463547</v>
      </c>
    </row>
    <row r="27" ht="15.75" customHeight="1">
      <c r="A27" s="5" t="s">
        <v>90</v>
      </c>
      <c r="B27" s="9">
        <v>239.23165611838735</v>
      </c>
      <c r="C27" s="9">
        <v>239.23165611838735</v>
      </c>
      <c r="D27" s="9">
        <v>239.23165611838735</v>
      </c>
      <c r="E27" s="9">
        <v>239.23165611838735</v>
      </c>
      <c r="F27" s="9">
        <v>239.23165611838735</v>
      </c>
      <c r="G27" s="9">
        <v>239.23165611838735</v>
      </c>
      <c r="H27" s="9">
        <v>239.23165611838735</v>
      </c>
      <c r="I27" s="9">
        <v>237.44281919264262</v>
      </c>
      <c r="J27" s="9">
        <v>235.6539822668979</v>
      </c>
      <c r="K27" s="9">
        <v>233.8651453411532</v>
      </c>
      <c r="L27" s="9">
        <v>232.07630841540848</v>
      </c>
      <c r="M27" s="9">
        <v>230.28747148966377</v>
      </c>
      <c r="N27" s="9">
        <v>228.49863456391907</v>
      </c>
      <c r="O27" s="9">
        <v>226.70979763817434</v>
      </c>
      <c r="P27" s="9">
        <v>224.92096071242963</v>
      </c>
      <c r="Q27" s="9">
        <v>223.13212378668493</v>
      </c>
      <c r="R27" s="9">
        <v>221.34328686094022</v>
      </c>
      <c r="S27" s="9">
        <v>219.5544499351955</v>
      </c>
      <c r="T27" s="9">
        <v>217.7656130094508</v>
      </c>
      <c r="U27" s="9">
        <v>215.97677608370606</v>
      </c>
      <c r="V27" s="9">
        <v>214.18793915796135</v>
      </c>
      <c r="W27" s="9">
        <v>212.39910223221665</v>
      </c>
      <c r="X27" s="9">
        <v>210.61026530647194</v>
      </c>
      <c r="Y27" s="9">
        <v>208.8214283807272</v>
      </c>
      <c r="Z27" s="9">
        <v>207.0325914549825</v>
      </c>
      <c r="AA27" s="9">
        <v>205.24375452923778</v>
      </c>
      <c r="AB27" s="9">
        <v>203.45491760349307</v>
      </c>
      <c r="AC27" s="9">
        <v>201.66608067774837</v>
      </c>
      <c r="AD27" s="9">
        <v>199.87724375200366</v>
      </c>
      <c r="AE27" s="9">
        <v>198.08840682625893</v>
      </c>
      <c r="AF27" s="9">
        <v>196.29956990051423</v>
      </c>
      <c r="AG27" s="9">
        <v>196.29956990051423</v>
      </c>
    </row>
    <row r="28" ht="15.75" customHeight="1">
      <c r="A28" s="5" t="s">
        <v>92</v>
      </c>
      <c r="B28" s="9">
        <v>240.35364516979482</v>
      </c>
      <c r="C28" s="9">
        <v>240.35364516979482</v>
      </c>
      <c r="D28" s="9">
        <v>240.35364516979482</v>
      </c>
      <c r="E28" s="9">
        <v>240.35364516979482</v>
      </c>
      <c r="F28" s="9">
        <v>240.35364516979482</v>
      </c>
      <c r="G28" s="9">
        <v>240.35364516979482</v>
      </c>
      <c r="H28" s="9">
        <v>240.6902970794387</v>
      </c>
      <c r="I28" s="9">
        <v>238.82413954649843</v>
      </c>
      <c r="J28" s="9">
        <v>236.95798201355814</v>
      </c>
      <c r="K28" s="9">
        <v>235.09182448061787</v>
      </c>
      <c r="L28" s="9">
        <v>233.2256669476776</v>
      </c>
      <c r="M28" s="9">
        <v>231.35950941473735</v>
      </c>
      <c r="N28" s="9">
        <v>229.49335188179705</v>
      </c>
      <c r="O28" s="9">
        <v>227.6271943488568</v>
      </c>
      <c r="P28" s="9">
        <v>225.76103681591653</v>
      </c>
      <c r="Q28" s="9">
        <v>223.89487928297626</v>
      </c>
      <c r="R28" s="9">
        <v>222.02872175003597</v>
      </c>
      <c r="S28" s="9">
        <v>220.1625642170957</v>
      </c>
      <c r="T28" s="9">
        <v>218.29640668415544</v>
      </c>
      <c r="U28" s="9">
        <v>216.43024915121518</v>
      </c>
      <c r="V28" s="9">
        <v>214.5640916182749</v>
      </c>
      <c r="W28" s="9">
        <v>212.69793408533462</v>
      </c>
      <c r="X28" s="9">
        <v>210.83177655239436</v>
      </c>
      <c r="Y28" s="9">
        <v>208.9656190194541</v>
      </c>
      <c r="Z28" s="9">
        <v>207.0994614865138</v>
      </c>
      <c r="AA28" s="9">
        <v>205.23330395357354</v>
      </c>
      <c r="AB28" s="9">
        <v>203.36714642063328</v>
      </c>
      <c r="AC28" s="9">
        <v>201.500988887693</v>
      </c>
      <c r="AD28" s="9">
        <v>199.63483135475275</v>
      </c>
      <c r="AE28" s="9">
        <v>197.76867382181246</v>
      </c>
      <c r="AF28" s="9">
        <v>195.9025162888722</v>
      </c>
      <c r="AG28" s="9">
        <v>195.9025162888722</v>
      </c>
    </row>
    <row r="29" ht="15.75" customHeight="1">
      <c r="A29" s="5" t="s">
        <v>93</v>
      </c>
      <c r="B29" s="9">
        <v>262.83248067212617</v>
      </c>
      <c r="C29" s="9">
        <v>262.83248067212617</v>
      </c>
      <c r="D29" s="9">
        <v>262.83248067212617</v>
      </c>
      <c r="E29" s="9">
        <v>262.83248067212617</v>
      </c>
      <c r="F29" s="9">
        <v>262.83248067212617</v>
      </c>
      <c r="G29" s="9">
        <v>262.83248067212617</v>
      </c>
      <c r="H29" s="9">
        <v>262.83248067212617</v>
      </c>
      <c r="I29" s="9">
        <v>260.96437688396276</v>
      </c>
      <c r="J29" s="9">
        <v>259.09627309579935</v>
      </c>
      <c r="K29" s="9">
        <v>257.22816930763594</v>
      </c>
      <c r="L29" s="9">
        <v>255.36006551947253</v>
      </c>
      <c r="M29" s="9">
        <v>253.49196173130912</v>
      </c>
      <c r="N29" s="9">
        <v>251.6238579431457</v>
      </c>
      <c r="O29" s="9">
        <v>249.7557541549823</v>
      </c>
      <c r="P29" s="9">
        <v>247.8876503668189</v>
      </c>
      <c r="Q29" s="9">
        <v>246.01954657865548</v>
      </c>
      <c r="R29" s="9">
        <v>244.15144279049207</v>
      </c>
      <c r="S29" s="9">
        <v>242.28333900232866</v>
      </c>
      <c r="T29" s="9">
        <v>240.41523521416525</v>
      </c>
      <c r="U29" s="9">
        <v>238.54713142600184</v>
      </c>
      <c r="V29" s="9">
        <v>236.67902763783843</v>
      </c>
      <c r="W29" s="9">
        <v>234.81092384967502</v>
      </c>
      <c r="X29" s="9">
        <v>232.9428200615116</v>
      </c>
      <c r="Y29" s="9">
        <v>231.0747162733482</v>
      </c>
      <c r="Z29" s="9">
        <v>229.2066124851848</v>
      </c>
      <c r="AA29" s="9">
        <v>227.33850869702138</v>
      </c>
      <c r="AB29" s="9">
        <v>225.47040490885797</v>
      </c>
      <c r="AC29" s="9">
        <v>223.60230112069456</v>
      </c>
      <c r="AD29" s="9">
        <v>221.73419733253115</v>
      </c>
      <c r="AE29" s="9">
        <v>219.86609354436774</v>
      </c>
      <c r="AF29" s="9">
        <v>217.99798975620433</v>
      </c>
      <c r="AG29" s="9">
        <v>217.99798975620433</v>
      </c>
    </row>
    <row r="30" ht="15.75" customHeight="1">
      <c r="A30" s="5" t="s">
        <v>94</v>
      </c>
      <c r="B30" s="9">
        <v>260.90040771481233</v>
      </c>
      <c r="C30" s="9">
        <v>260.90040771481233</v>
      </c>
      <c r="D30" s="9">
        <v>260.90040771481233</v>
      </c>
      <c r="E30" s="9">
        <v>260.90040771481233</v>
      </c>
      <c r="F30" s="9">
        <v>260.90040771481233</v>
      </c>
      <c r="G30" s="9">
        <v>260.90040771481233</v>
      </c>
      <c r="H30" s="9">
        <v>260.9004077148124</v>
      </c>
      <c r="I30" s="9">
        <v>260.19933929505936</v>
      </c>
      <c r="J30" s="9">
        <v>259.4982708753064</v>
      </c>
      <c r="K30" s="9">
        <v>258.79720245555336</v>
      </c>
      <c r="L30" s="9">
        <v>258.09613403580033</v>
      </c>
      <c r="M30" s="9">
        <v>257.3950656160473</v>
      </c>
      <c r="N30" s="9">
        <v>256.69399719629433</v>
      </c>
      <c r="O30" s="9">
        <v>255.9929287765413</v>
      </c>
      <c r="P30" s="9">
        <v>255.29186035678828</v>
      </c>
      <c r="Q30" s="9">
        <v>254.59079193703528</v>
      </c>
      <c r="R30" s="9">
        <v>253.88972351728225</v>
      </c>
      <c r="S30" s="9">
        <v>253.18865509752925</v>
      </c>
      <c r="T30" s="9">
        <v>252.48758667777622</v>
      </c>
      <c r="U30" s="9">
        <v>251.7865182580232</v>
      </c>
      <c r="V30" s="9">
        <v>251.0854498382702</v>
      </c>
      <c r="W30" s="9">
        <v>250.38438141851717</v>
      </c>
      <c r="X30" s="9">
        <v>249.68331299876417</v>
      </c>
      <c r="Y30" s="9">
        <v>248.98224457901114</v>
      </c>
      <c r="Z30" s="9">
        <v>248.28117615925814</v>
      </c>
      <c r="AA30" s="9">
        <v>247.5801077395051</v>
      </c>
      <c r="AB30" s="9">
        <v>246.8790393197521</v>
      </c>
      <c r="AC30" s="9">
        <v>246.17797089999908</v>
      </c>
      <c r="AD30" s="9">
        <v>245.47690248024605</v>
      </c>
      <c r="AE30" s="9">
        <v>244.77583406049305</v>
      </c>
      <c r="AF30" s="9">
        <v>244.07476564074003</v>
      </c>
      <c r="AG30" s="9">
        <v>244.07476564074003</v>
      </c>
    </row>
    <row r="31" ht="15.75" customHeight="1">
      <c r="A31" s="5" t="s">
        <v>95</v>
      </c>
      <c r="B31" s="9">
        <v>295.8005022234555</v>
      </c>
      <c r="C31" s="9">
        <v>295.8005022234555</v>
      </c>
      <c r="D31" s="9">
        <v>295.8005022234555</v>
      </c>
      <c r="E31" s="9">
        <v>295.8005022234555</v>
      </c>
      <c r="F31" s="9">
        <v>295.8005022234555</v>
      </c>
      <c r="G31" s="9">
        <v>295.8005022234555</v>
      </c>
      <c r="H31" s="9">
        <v>295.8005022234555</v>
      </c>
      <c r="I31" s="9">
        <v>294.2984880894516</v>
      </c>
      <c r="J31" s="9">
        <v>292.7964739554477</v>
      </c>
      <c r="K31" s="9">
        <v>291.29445982144375</v>
      </c>
      <c r="L31" s="9">
        <v>289.7924456874398</v>
      </c>
      <c r="M31" s="9">
        <v>288.2904315534359</v>
      </c>
      <c r="N31" s="9">
        <v>286.788417419432</v>
      </c>
      <c r="O31" s="9">
        <v>285.28640328542804</v>
      </c>
      <c r="P31" s="9">
        <v>283.7843891514241</v>
      </c>
      <c r="Q31" s="9">
        <v>282.2823750174202</v>
      </c>
      <c r="R31" s="9">
        <v>280.7803608834163</v>
      </c>
      <c r="S31" s="9">
        <v>279.2783467494123</v>
      </c>
      <c r="T31" s="9">
        <v>277.77633261540836</v>
      </c>
      <c r="U31" s="9">
        <v>276.27431848140446</v>
      </c>
      <c r="V31" s="9">
        <v>274.77230434740056</v>
      </c>
      <c r="W31" s="9">
        <v>273.2702902133966</v>
      </c>
      <c r="X31" s="9">
        <v>271.76827607939265</v>
      </c>
      <c r="Y31" s="9">
        <v>270.26626194538875</v>
      </c>
      <c r="Z31" s="9">
        <v>268.76424781138485</v>
      </c>
      <c r="AA31" s="9">
        <v>267.2622336773809</v>
      </c>
      <c r="AB31" s="9">
        <v>265.76021954337693</v>
      </c>
      <c r="AC31" s="9">
        <v>264.25820540937303</v>
      </c>
      <c r="AD31" s="9">
        <v>262.75619127536913</v>
      </c>
      <c r="AE31" s="9">
        <v>261.2541771413652</v>
      </c>
      <c r="AF31" s="9">
        <v>259.7521630073612</v>
      </c>
      <c r="AG31" s="9">
        <v>259.7521630073613</v>
      </c>
    </row>
    <row r="32" ht="15.75" customHeight="1">
      <c r="A32" s="5" t="s">
        <v>96</v>
      </c>
      <c r="B32" s="9">
        <v>227.67398060942514</v>
      </c>
      <c r="C32" s="9">
        <v>227.67398060942514</v>
      </c>
      <c r="D32" s="9">
        <v>227.67398060942514</v>
      </c>
      <c r="E32" s="9">
        <v>227.67398060942514</v>
      </c>
      <c r="F32" s="9">
        <v>227.67398060942514</v>
      </c>
      <c r="G32" s="9">
        <v>227.67398060942514</v>
      </c>
      <c r="H32" s="9">
        <v>227.67398060942514</v>
      </c>
      <c r="I32" s="9">
        <v>226.21980966689355</v>
      </c>
      <c r="J32" s="9">
        <v>224.76563872436193</v>
      </c>
      <c r="K32" s="9">
        <v>223.31146778183032</v>
      </c>
      <c r="L32" s="9">
        <v>221.8572968392987</v>
      </c>
      <c r="M32" s="9">
        <v>220.4031258967671</v>
      </c>
      <c r="N32" s="9">
        <v>218.9489549542355</v>
      </c>
      <c r="O32" s="9">
        <v>217.49478401170387</v>
      </c>
      <c r="P32" s="9">
        <v>216.04061306917228</v>
      </c>
      <c r="Q32" s="9">
        <v>214.58644212664066</v>
      </c>
      <c r="R32" s="9">
        <v>213.13227118410904</v>
      </c>
      <c r="S32" s="9">
        <v>211.67810024157745</v>
      </c>
      <c r="T32" s="9">
        <v>210.22392929904584</v>
      </c>
      <c r="U32" s="9">
        <v>208.76975835651422</v>
      </c>
      <c r="V32" s="9">
        <v>207.3155874139826</v>
      </c>
      <c r="W32" s="9">
        <v>205.861416471451</v>
      </c>
      <c r="X32" s="9">
        <v>204.4072455289194</v>
      </c>
      <c r="Y32" s="9">
        <v>202.95307458638777</v>
      </c>
      <c r="Z32" s="9">
        <v>201.49890364385618</v>
      </c>
      <c r="AA32" s="9">
        <v>200.04473270132456</v>
      </c>
      <c r="AB32" s="9">
        <v>198.59056175879294</v>
      </c>
      <c r="AC32" s="9">
        <v>197.13639081626133</v>
      </c>
      <c r="AD32" s="9">
        <v>195.68221987372974</v>
      </c>
      <c r="AE32" s="9">
        <v>194.22804893119812</v>
      </c>
      <c r="AF32" s="9">
        <v>192.7738779886665</v>
      </c>
      <c r="AG32" s="9">
        <v>192.77387798866653</v>
      </c>
    </row>
    <row r="33" ht="15.75" customHeight="1">
      <c r="A33" s="5" t="s">
        <v>97</v>
      </c>
      <c r="B33" s="9">
        <v>242.92922688750141</v>
      </c>
      <c r="C33" s="9">
        <v>242.92922688750141</v>
      </c>
      <c r="D33" s="9">
        <v>242.92922688750141</v>
      </c>
      <c r="E33" s="9">
        <v>242.92922688750141</v>
      </c>
      <c r="F33" s="9">
        <v>242.92922688750141</v>
      </c>
      <c r="G33" s="9">
        <v>242.92922688750141</v>
      </c>
      <c r="H33" s="9">
        <v>242.92922688750144</v>
      </c>
      <c r="I33" s="9">
        <v>239.70726870542137</v>
      </c>
      <c r="J33" s="9">
        <v>236.4853105233413</v>
      </c>
      <c r="K33" s="9">
        <v>233.26335234126122</v>
      </c>
      <c r="L33" s="9">
        <v>230.04139415918115</v>
      </c>
      <c r="M33" s="9">
        <v>226.81943597710108</v>
      </c>
      <c r="N33" s="9">
        <v>223.597477795021</v>
      </c>
      <c r="O33" s="9">
        <v>220.37551961294093</v>
      </c>
      <c r="P33" s="9">
        <v>217.15356143086086</v>
      </c>
      <c r="Q33" s="9">
        <v>213.9316032487808</v>
      </c>
      <c r="R33" s="9">
        <v>210.70964506670072</v>
      </c>
      <c r="S33" s="9">
        <v>207.48768688462064</v>
      </c>
      <c r="T33" s="9">
        <v>204.26572870254057</v>
      </c>
      <c r="U33" s="9">
        <v>201.0437705204605</v>
      </c>
      <c r="V33" s="9">
        <v>197.82181233838043</v>
      </c>
      <c r="W33" s="9">
        <v>194.59985415630035</v>
      </c>
      <c r="X33" s="9">
        <v>191.37789597422028</v>
      </c>
      <c r="Y33" s="9">
        <v>188.1559377921402</v>
      </c>
      <c r="Z33" s="9">
        <v>184.93397961006013</v>
      </c>
      <c r="AA33" s="9">
        <v>181.71202142798006</v>
      </c>
      <c r="AB33" s="9">
        <v>178.4900632459</v>
      </c>
      <c r="AC33" s="9">
        <v>175.26810506381992</v>
      </c>
      <c r="AD33" s="9">
        <v>172.04614688173984</v>
      </c>
      <c r="AE33" s="9">
        <v>168.82418869965977</v>
      </c>
      <c r="AF33" s="9">
        <v>165.6022305175797</v>
      </c>
      <c r="AG33" s="9">
        <v>165.60223051757973</v>
      </c>
    </row>
    <row r="34" ht="15.75" customHeight="1">
      <c r="A34" s="5" t="s">
        <v>98</v>
      </c>
      <c r="B34" s="9">
        <v>241.6366072494503</v>
      </c>
      <c r="C34" s="9">
        <v>241.6366072494503</v>
      </c>
      <c r="D34" s="9">
        <v>241.6366072494503</v>
      </c>
      <c r="E34" s="9">
        <v>241.6366072494503</v>
      </c>
      <c r="F34" s="9">
        <v>241.6366072494503</v>
      </c>
      <c r="G34" s="9">
        <v>241.6366072494503</v>
      </c>
      <c r="H34" s="9">
        <v>241.63660724945032</v>
      </c>
      <c r="I34" s="9">
        <v>239.54549916471606</v>
      </c>
      <c r="J34" s="9">
        <v>237.45439107998183</v>
      </c>
      <c r="K34" s="9">
        <v>235.36328299524757</v>
      </c>
      <c r="L34" s="9">
        <v>233.27217491051334</v>
      </c>
      <c r="M34" s="9">
        <v>231.18106682577908</v>
      </c>
      <c r="N34" s="9">
        <v>229.08995874104485</v>
      </c>
      <c r="O34" s="9">
        <v>226.9988506563106</v>
      </c>
      <c r="P34" s="9">
        <v>224.90774257157636</v>
      </c>
      <c r="Q34" s="9">
        <v>222.81663448684213</v>
      </c>
      <c r="R34" s="9">
        <v>220.72552640210787</v>
      </c>
      <c r="S34" s="9">
        <v>218.63441831737362</v>
      </c>
      <c r="T34" s="9">
        <v>216.54331023263939</v>
      </c>
      <c r="U34" s="9">
        <v>214.45220214790515</v>
      </c>
      <c r="V34" s="9">
        <v>212.3610940631709</v>
      </c>
      <c r="W34" s="9">
        <v>210.26998597843667</v>
      </c>
      <c r="X34" s="9">
        <v>208.1788778937024</v>
      </c>
      <c r="Y34" s="9">
        <v>206.08776980896818</v>
      </c>
      <c r="Z34" s="9">
        <v>203.99666172423395</v>
      </c>
      <c r="AA34" s="9">
        <v>201.9055536394997</v>
      </c>
      <c r="AB34" s="9">
        <v>199.81444555476543</v>
      </c>
      <c r="AC34" s="9">
        <v>197.7233374700312</v>
      </c>
      <c r="AD34" s="9">
        <v>195.63222938529697</v>
      </c>
      <c r="AE34" s="9">
        <v>193.5411213005627</v>
      </c>
      <c r="AF34" s="9">
        <v>191.45001321582848</v>
      </c>
      <c r="AG34" s="9">
        <v>191.45001321582845</v>
      </c>
    </row>
    <row r="35" ht="15.75" customHeight="1">
      <c r="A35" s="5" t="s">
        <v>99</v>
      </c>
      <c r="B35" s="9">
        <v>247.444189948603</v>
      </c>
      <c r="C35" s="9">
        <v>247.444189948603</v>
      </c>
      <c r="D35" s="9">
        <v>247.444189948603</v>
      </c>
      <c r="E35" s="9">
        <v>247.444189948603</v>
      </c>
      <c r="F35" s="9">
        <v>247.444189948603</v>
      </c>
      <c r="G35" s="9">
        <v>247.444189948603</v>
      </c>
      <c r="H35" s="9">
        <v>247.44418994860303</v>
      </c>
      <c r="I35" s="9">
        <v>245.5815854758779</v>
      </c>
      <c r="J35" s="9">
        <v>243.71898100315275</v>
      </c>
      <c r="K35" s="9">
        <v>241.85637653042758</v>
      </c>
      <c r="L35" s="9">
        <v>239.99377205770244</v>
      </c>
      <c r="M35" s="9">
        <v>238.1311675849773</v>
      </c>
      <c r="N35" s="9">
        <v>236.26856311225217</v>
      </c>
      <c r="O35" s="9">
        <v>234.40595863952703</v>
      </c>
      <c r="P35" s="9">
        <v>232.54335416680186</v>
      </c>
      <c r="Q35" s="9">
        <v>230.68074969407672</v>
      </c>
      <c r="R35" s="9">
        <v>228.81814522135159</v>
      </c>
      <c r="S35" s="9">
        <v>226.95554074862645</v>
      </c>
      <c r="T35" s="9">
        <v>225.0929362759013</v>
      </c>
      <c r="U35" s="9">
        <v>223.23033180317617</v>
      </c>
      <c r="V35" s="9">
        <v>221.36772733045103</v>
      </c>
      <c r="W35" s="9">
        <v>219.50512285772587</v>
      </c>
      <c r="X35" s="9">
        <v>217.64251838500073</v>
      </c>
      <c r="Y35" s="9">
        <v>215.7799139122756</v>
      </c>
      <c r="Z35" s="9">
        <v>213.91730943955045</v>
      </c>
      <c r="AA35" s="9">
        <v>212.0547049668253</v>
      </c>
      <c r="AB35" s="9">
        <v>210.19210049410015</v>
      </c>
      <c r="AC35" s="9">
        <v>208.329496021375</v>
      </c>
      <c r="AD35" s="9">
        <v>206.46689154864987</v>
      </c>
      <c r="AE35" s="9">
        <v>204.60428707592473</v>
      </c>
      <c r="AF35" s="9">
        <v>202.7416826031996</v>
      </c>
      <c r="AG35" s="9">
        <v>202.7416826031996</v>
      </c>
    </row>
    <row r="36" ht="15.75" customHeight="1">
      <c r="A36" s="5" t="s">
        <v>100</v>
      </c>
      <c r="B36" s="9">
        <v>233.91301166510328</v>
      </c>
      <c r="C36" s="9">
        <v>233.91301166510328</v>
      </c>
      <c r="D36" s="9">
        <v>233.91301166510328</v>
      </c>
      <c r="E36" s="9">
        <v>233.91301166510328</v>
      </c>
      <c r="F36" s="9">
        <v>233.91301166510328</v>
      </c>
      <c r="G36" s="9">
        <v>233.91301166510328</v>
      </c>
      <c r="H36" s="9">
        <v>233.9130116651033</v>
      </c>
      <c r="I36" s="9">
        <v>231.74936410104016</v>
      </c>
      <c r="J36" s="9">
        <v>229.58571653697703</v>
      </c>
      <c r="K36" s="9">
        <v>227.42206897291388</v>
      </c>
      <c r="L36" s="9">
        <v>225.25842140885072</v>
      </c>
      <c r="M36" s="9">
        <v>223.09477384478757</v>
      </c>
      <c r="N36" s="9">
        <v>220.93112628072444</v>
      </c>
      <c r="O36" s="9">
        <v>218.7674787166613</v>
      </c>
      <c r="P36" s="9">
        <v>216.60383115259813</v>
      </c>
      <c r="Q36" s="9">
        <v>214.44018358853498</v>
      </c>
      <c r="R36" s="9">
        <v>212.27653602447185</v>
      </c>
      <c r="S36" s="9">
        <v>210.1128884604087</v>
      </c>
      <c r="T36" s="9">
        <v>207.94924089634554</v>
      </c>
      <c r="U36" s="9">
        <v>205.7855933322824</v>
      </c>
      <c r="V36" s="9">
        <v>203.62194576821923</v>
      </c>
      <c r="W36" s="9">
        <v>201.4582982041561</v>
      </c>
      <c r="X36" s="9">
        <v>199.29465064009295</v>
      </c>
      <c r="Y36" s="9">
        <v>197.1310030760298</v>
      </c>
      <c r="Z36" s="9">
        <v>194.96735551196667</v>
      </c>
      <c r="AA36" s="9">
        <v>192.80370794790352</v>
      </c>
      <c r="AB36" s="9">
        <v>190.64006038384036</v>
      </c>
      <c r="AC36" s="9">
        <v>188.4764128197772</v>
      </c>
      <c r="AD36" s="9">
        <v>186.31276525571406</v>
      </c>
      <c r="AE36" s="9">
        <v>184.14911769165093</v>
      </c>
      <c r="AF36" s="9">
        <v>181.98547012758777</v>
      </c>
      <c r="AG36" s="9">
        <v>181.98547012758777</v>
      </c>
    </row>
    <row r="37" ht="15.75" customHeight="1">
      <c r="A37" s="5" t="s">
        <v>101</v>
      </c>
      <c r="B37" s="9">
        <v>273.2647422563503</v>
      </c>
      <c r="C37" s="9">
        <v>273.2647422563503</v>
      </c>
      <c r="D37" s="9">
        <v>273.2647422563503</v>
      </c>
      <c r="E37" s="9">
        <v>273.2647422563503</v>
      </c>
      <c r="F37" s="9">
        <v>273.2647422563503</v>
      </c>
      <c r="G37" s="9">
        <v>273.2647422563503</v>
      </c>
      <c r="H37" s="9">
        <v>273.2647422563503</v>
      </c>
      <c r="I37" s="9">
        <v>271.0936636619958</v>
      </c>
      <c r="J37" s="9">
        <v>268.9225850676412</v>
      </c>
      <c r="K37" s="9">
        <v>266.75150647328667</v>
      </c>
      <c r="L37" s="9">
        <v>264.5804278789321</v>
      </c>
      <c r="M37" s="9">
        <v>262.40934928457756</v>
      </c>
      <c r="N37" s="9">
        <v>260.238270690223</v>
      </c>
      <c r="O37" s="9">
        <v>258.06719209586845</v>
      </c>
      <c r="P37" s="9">
        <v>255.89611350151387</v>
      </c>
      <c r="Q37" s="9">
        <v>253.7250349071593</v>
      </c>
      <c r="R37" s="9">
        <v>251.55395631280476</v>
      </c>
      <c r="S37" s="9">
        <v>249.3828777184502</v>
      </c>
      <c r="T37" s="9">
        <v>247.21179912409565</v>
      </c>
      <c r="U37" s="9">
        <v>245.0407205297411</v>
      </c>
      <c r="V37" s="9">
        <v>242.86964193538654</v>
      </c>
      <c r="W37" s="9">
        <v>240.69856334103198</v>
      </c>
      <c r="X37" s="9">
        <v>238.52748474667743</v>
      </c>
      <c r="Y37" s="9">
        <v>236.35640615232285</v>
      </c>
      <c r="Z37" s="9">
        <v>234.18532755796832</v>
      </c>
      <c r="AA37" s="9">
        <v>232.01424896361374</v>
      </c>
      <c r="AB37" s="9">
        <v>229.84317036925918</v>
      </c>
      <c r="AC37" s="9">
        <v>227.67209177490463</v>
      </c>
      <c r="AD37" s="9">
        <v>225.50101318055007</v>
      </c>
      <c r="AE37" s="9">
        <v>223.32993458619552</v>
      </c>
      <c r="AF37" s="9">
        <v>221.15885599184097</v>
      </c>
      <c r="AG37" s="9">
        <v>221.15885599184097</v>
      </c>
    </row>
    <row r="38" ht="15.75" customHeight="1">
      <c r="A38" s="5" t="s">
        <v>103</v>
      </c>
      <c r="B38" s="9">
        <v>222.27152229471707</v>
      </c>
      <c r="C38" s="9">
        <v>222.27152229471707</v>
      </c>
      <c r="D38" s="9">
        <v>222.27152229471707</v>
      </c>
      <c r="E38" s="9">
        <v>222.27152229471707</v>
      </c>
      <c r="F38" s="9">
        <v>222.27152229471707</v>
      </c>
      <c r="G38" s="9">
        <v>222.27152229471707</v>
      </c>
      <c r="H38" s="9">
        <v>222.27152229471704</v>
      </c>
      <c r="I38" s="9">
        <v>220.5075786098908</v>
      </c>
      <c r="J38" s="9">
        <v>218.74363492506453</v>
      </c>
      <c r="K38" s="9">
        <v>216.97969124023825</v>
      </c>
      <c r="L38" s="9">
        <v>215.21574755541198</v>
      </c>
      <c r="M38" s="9">
        <v>213.45180387058574</v>
      </c>
      <c r="N38" s="9">
        <v>211.68786018575946</v>
      </c>
      <c r="O38" s="9">
        <v>209.9239165009332</v>
      </c>
      <c r="P38" s="9">
        <v>208.15997281610694</v>
      </c>
      <c r="Q38" s="9">
        <v>206.39602913128067</v>
      </c>
      <c r="R38" s="9">
        <v>204.6320854464544</v>
      </c>
      <c r="S38" s="9">
        <v>202.86814176162812</v>
      </c>
      <c r="T38" s="9">
        <v>201.10419807680188</v>
      </c>
      <c r="U38" s="9">
        <v>199.3402543919756</v>
      </c>
      <c r="V38" s="9">
        <v>197.57631070714933</v>
      </c>
      <c r="W38" s="9">
        <v>195.8123670223231</v>
      </c>
      <c r="X38" s="9">
        <v>194.0484233374968</v>
      </c>
      <c r="Y38" s="9">
        <v>192.28447965267054</v>
      </c>
      <c r="Z38" s="9">
        <v>190.5205359678443</v>
      </c>
      <c r="AA38" s="9">
        <v>188.75659228301802</v>
      </c>
      <c r="AB38" s="9">
        <v>186.99264859819175</v>
      </c>
      <c r="AC38" s="9">
        <v>185.22870491336548</v>
      </c>
      <c r="AD38" s="9">
        <v>183.46476122853923</v>
      </c>
      <c r="AE38" s="9">
        <v>181.70081754371296</v>
      </c>
      <c r="AF38" s="9">
        <v>179.93687385888668</v>
      </c>
      <c r="AG38" s="9">
        <v>179.9368738588867</v>
      </c>
    </row>
    <row r="39" ht="15.75" customHeight="1">
      <c r="A39" s="5" t="s">
        <v>104</v>
      </c>
      <c r="B39" s="9">
        <v>243.25575910182386</v>
      </c>
      <c r="C39" s="9">
        <v>243.25575910182386</v>
      </c>
      <c r="D39" s="9">
        <v>243.25575910182386</v>
      </c>
      <c r="E39" s="9">
        <v>243.25575910182386</v>
      </c>
      <c r="F39" s="9">
        <v>243.25575910182386</v>
      </c>
      <c r="G39" s="9">
        <v>243.25575910182386</v>
      </c>
      <c r="H39" s="9">
        <v>243.25575910182388</v>
      </c>
      <c r="I39" s="9">
        <v>241.8797494807676</v>
      </c>
      <c r="J39" s="9">
        <v>240.50373985971135</v>
      </c>
      <c r="K39" s="9">
        <v>239.1277302386551</v>
      </c>
      <c r="L39" s="9">
        <v>237.7517206175988</v>
      </c>
      <c r="M39" s="9">
        <v>236.37571099654255</v>
      </c>
      <c r="N39" s="9">
        <v>234.9997013754863</v>
      </c>
      <c r="O39" s="9">
        <v>233.62369175443</v>
      </c>
      <c r="P39" s="9">
        <v>232.24768213337376</v>
      </c>
      <c r="Q39" s="9">
        <v>230.8716725123175</v>
      </c>
      <c r="R39" s="9">
        <v>229.49566289126122</v>
      </c>
      <c r="S39" s="9">
        <v>228.11965327020496</v>
      </c>
      <c r="T39" s="9">
        <v>226.7436436491487</v>
      </c>
      <c r="U39" s="9">
        <v>225.36763402809243</v>
      </c>
      <c r="V39" s="9">
        <v>223.99162440703617</v>
      </c>
      <c r="W39" s="9">
        <v>222.61561478597991</v>
      </c>
      <c r="X39" s="9">
        <v>221.23960516492363</v>
      </c>
      <c r="Y39" s="9">
        <v>219.86359554386738</v>
      </c>
      <c r="Z39" s="9">
        <v>218.48758592281112</v>
      </c>
      <c r="AA39" s="9">
        <v>217.11157630175484</v>
      </c>
      <c r="AB39" s="9">
        <v>215.73556668069858</v>
      </c>
      <c r="AC39" s="9">
        <v>214.35955705964233</v>
      </c>
      <c r="AD39" s="9">
        <v>212.98354743858604</v>
      </c>
      <c r="AE39" s="9">
        <v>211.6075378175298</v>
      </c>
      <c r="AF39" s="9">
        <v>210.2315281964735</v>
      </c>
      <c r="AG39" s="9">
        <v>210.23152819647353</v>
      </c>
    </row>
    <row r="40" ht="15.75" customHeight="1">
      <c r="A40" s="5" t="s">
        <v>105</v>
      </c>
      <c r="B40" s="9">
        <v>261.89854777636026</v>
      </c>
      <c r="C40" s="9">
        <v>261.89854777636026</v>
      </c>
      <c r="D40" s="9">
        <v>261.89854777636026</v>
      </c>
      <c r="E40" s="9">
        <v>261.89854777636026</v>
      </c>
      <c r="F40" s="9">
        <v>261.89854777636026</v>
      </c>
      <c r="G40" s="9">
        <v>261.89854777636026</v>
      </c>
      <c r="H40" s="9">
        <v>261.8985477763602</v>
      </c>
      <c r="I40" s="9">
        <v>260.14072460466576</v>
      </c>
      <c r="J40" s="9">
        <v>258.38290143297127</v>
      </c>
      <c r="K40" s="9">
        <v>256.62507826127677</v>
      </c>
      <c r="L40" s="9">
        <v>254.8672550895823</v>
      </c>
      <c r="M40" s="9">
        <v>253.10943191788783</v>
      </c>
      <c r="N40" s="9">
        <v>251.35160874619336</v>
      </c>
      <c r="O40" s="9">
        <v>249.5937855744989</v>
      </c>
      <c r="P40" s="9">
        <v>247.8359624028044</v>
      </c>
      <c r="Q40" s="9">
        <v>246.07813923110993</v>
      </c>
      <c r="R40" s="9">
        <v>244.32031605941546</v>
      </c>
      <c r="S40" s="9">
        <v>242.56249288772096</v>
      </c>
      <c r="T40" s="9">
        <v>240.8046697160265</v>
      </c>
      <c r="U40" s="9">
        <v>239.04684654433203</v>
      </c>
      <c r="V40" s="9">
        <v>237.28902337263753</v>
      </c>
      <c r="W40" s="9">
        <v>235.53120020094306</v>
      </c>
      <c r="X40" s="9">
        <v>233.7733770292486</v>
      </c>
      <c r="Y40" s="9">
        <v>232.0155538575541</v>
      </c>
      <c r="Z40" s="9">
        <v>230.25773068585963</v>
      </c>
      <c r="AA40" s="9">
        <v>228.49990751416516</v>
      </c>
      <c r="AB40" s="9">
        <v>226.74208434247066</v>
      </c>
      <c r="AC40" s="9">
        <v>224.9842611707762</v>
      </c>
      <c r="AD40" s="9">
        <v>223.22643799908172</v>
      </c>
      <c r="AE40" s="9">
        <v>221.46861482738723</v>
      </c>
      <c r="AF40" s="9">
        <v>219.71079165569276</v>
      </c>
      <c r="AG40" s="9">
        <v>219.71079165569282</v>
      </c>
    </row>
    <row r="41" ht="15.75" customHeight="1">
      <c r="A41" s="5" t="s">
        <v>106</v>
      </c>
      <c r="B41" s="9">
        <v>243.91453765455915</v>
      </c>
      <c r="C41" s="9">
        <v>243.91453765455915</v>
      </c>
      <c r="D41" s="9">
        <v>243.91453765455915</v>
      </c>
      <c r="E41" s="9">
        <v>243.91453765455915</v>
      </c>
      <c r="F41" s="9">
        <v>243.91453765455915</v>
      </c>
      <c r="G41" s="9">
        <v>243.91453765455915</v>
      </c>
      <c r="H41" s="9">
        <v>243.91453765455918</v>
      </c>
      <c r="I41" s="9">
        <v>242.58745826366547</v>
      </c>
      <c r="J41" s="9">
        <v>241.26037887277178</v>
      </c>
      <c r="K41" s="9">
        <v>239.93329948187807</v>
      </c>
      <c r="L41" s="9">
        <v>238.60622009098438</v>
      </c>
      <c r="M41" s="9">
        <v>237.27914070009066</v>
      </c>
      <c r="N41" s="9">
        <v>235.95206130919698</v>
      </c>
      <c r="O41" s="9">
        <v>234.6249819183033</v>
      </c>
      <c r="P41" s="9">
        <v>233.29790252740958</v>
      </c>
      <c r="Q41" s="9">
        <v>231.9708231365159</v>
      </c>
      <c r="R41" s="9">
        <v>230.64374374562217</v>
      </c>
      <c r="S41" s="9">
        <v>229.3166643547285</v>
      </c>
      <c r="T41" s="9">
        <v>227.98958496383477</v>
      </c>
      <c r="U41" s="9">
        <v>226.6625055729411</v>
      </c>
      <c r="V41" s="9">
        <v>225.3354261820474</v>
      </c>
      <c r="W41" s="9">
        <v>224.00834679115368</v>
      </c>
      <c r="X41" s="9">
        <v>222.68126740026</v>
      </c>
      <c r="Y41" s="9">
        <v>221.35418800936628</v>
      </c>
      <c r="Z41" s="9">
        <v>220.0271086184726</v>
      </c>
      <c r="AA41" s="9">
        <v>218.70002922757888</v>
      </c>
      <c r="AB41" s="9">
        <v>217.3729498366852</v>
      </c>
      <c r="AC41" s="9">
        <v>216.04587044579148</v>
      </c>
      <c r="AD41" s="9">
        <v>214.7187910548978</v>
      </c>
      <c r="AE41" s="9">
        <v>213.3917116640041</v>
      </c>
      <c r="AF41" s="9">
        <v>212.0646322731104</v>
      </c>
      <c r="AG41" s="9">
        <v>212.0646322731104</v>
      </c>
    </row>
    <row r="42" ht="15.75" customHeight="1">
      <c r="A42" s="5" t="s">
        <v>107</v>
      </c>
      <c r="B42" s="9">
        <v>222.35333352828513</v>
      </c>
      <c r="C42" s="9">
        <v>222.35333352828513</v>
      </c>
      <c r="D42" s="9">
        <v>222.35333352828513</v>
      </c>
      <c r="E42" s="9">
        <v>222.35333352828513</v>
      </c>
      <c r="F42" s="9">
        <v>222.35333352828513</v>
      </c>
      <c r="G42" s="9">
        <v>222.35333352828513</v>
      </c>
      <c r="H42" s="9">
        <v>222.35333352828516</v>
      </c>
      <c r="I42" s="9">
        <v>221.0597790230556</v>
      </c>
      <c r="J42" s="9">
        <v>219.766224517826</v>
      </c>
      <c r="K42" s="9">
        <v>218.4726700125964</v>
      </c>
      <c r="L42" s="9">
        <v>217.17911550736682</v>
      </c>
      <c r="M42" s="9">
        <v>215.88556100213725</v>
      </c>
      <c r="N42" s="9">
        <v>214.59200649690766</v>
      </c>
      <c r="O42" s="9">
        <v>213.29845199167806</v>
      </c>
      <c r="P42" s="9">
        <v>212.00489748644847</v>
      </c>
      <c r="Q42" s="9">
        <v>210.7113429812189</v>
      </c>
      <c r="R42" s="9">
        <v>209.4177884759893</v>
      </c>
      <c r="S42" s="9">
        <v>208.12423397075972</v>
      </c>
      <c r="T42" s="9">
        <v>206.83067946553012</v>
      </c>
      <c r="U42" s="9">
        <v>205.53712496030056</v>
      </c>
      <c r="V42" s="9">
        <v>204.24357045507097</v>
      </c>
      <c r="W42" s="9">
        <v>202.95001594984137</v>
      </c>
      <c r="X42" s="9">
        <v>201.6564614446118</v>
      </c>
      <c r="Y42" s="9">
        <v>200.3629069393822</v>
      </c>
      <c r="Z42" s="9">
        <v>199.06935243415262</v>
      </c>
      <c r="AA42" s="9">
        <v>197.77579792892305</v>
      </c>
      <c r="AB42" s="9">
        <v>196.48224342369346</v>
      </c>
      <c r="AC42" s="9">
        <v>195.18868891846387</v>
      </c>
      <c r="AD42" s="9">
        <v>193.89513441323427</v>
      </c>
      <c r="AE42" s="9">
        <v>192.60157990800468</v>
      </c>
      <c r="AF42" s="9">
        <v>191.30802540277512</v>
      </c>
      <c r="AG42" s="9">
        <v>191.3080254027751</v>
      </c>
    </row>
    <row r="43" ht="15.75" customHeight="1">
      <c r="A43" s="5" t="s">
        <v>108</v>
      </c>
      <c r="B43" s="9">
        <v>253.2789704276009</v>
      </c>
      <c r="C43" s="9">
        <v>253.2789704276009</v>
      </c>
      <c r="D43" s="9">
        <v>253.2789704276009</v>
      </c>
      <c r="E43" s="9">
        <v>253.2789704276009</v>
      </c>
      <c r="F43" s="9">
        <v>253.2789704276009</v>
      </c>
      <c r="G43" s="9">
        <v>253.2789704276009</v>
      </c>
      <c r="H43" s="9">
        <v>253.2789704276009</v>
      </c>
      <c r="I43" s="9">
        <v>251.54477835742523</v>
      </c>
      <c r="J43" s="9">
        <v>249.81058628724952</v>
      </c>
      <c r="K43" s="9">
        <v>248.07639421707384</v>
      </c>
      <c r="L43" s="9">
        <v>246.34220214689816</v>
      </c>
      <c r="M43" s="9">
        <v>244.60801007672248</v>
      </c>
      <c r="N43" s="9">
        <v>242.8738180065468</v>
      </c>
      <c r="O43" s="9">
        <v>241.13962593637112</v>
      </c>
      <c r="P43" s="9">
        <v>239.4054338661954</v>
      </c>
      <c r="Q43" s="9">
        <v>237.67124179601973</v>
      </c>
      <c r="R43" s="9">
        <v>235.93704972584405</v>
      </c>
      <c r="S43" s="9">
        <v>234.20285765566837</v>
      </c>
      <c r="T43" s="9">
        <v>232.4686655854927</v>
      </c>
      <c r="U43" s="9">
        <v>230.734473515317</v>
      </c>
      <c r="V43" s="9">
        <v>229.0002814451413</v>
      </c>
      <c r="W43" s="9">
        <v>227.26608937496562</v>
      </c>
      <c r="X43" s="9">
        <v>225.53189730478994</v>
      </c>
      <c r="Y43" s="9">
        <v>223.79770523461426</v>
      </c>
      <c r="Z43" s="9">
        <v>222.06351316443858</v>
      </c>
      <c r="AA43" s="9">
        <v>220.32932109426287</v>
      </c>
      <c r="AB43" s="9">
        <v>218.5951290240872</v>
      </c>
      <c r="AC43" s="9">
        <v>216.8609369539115</v>
      </c>
      <c r="AD43" s="9">
        <v>215.12674488373582</v>
      </c>
      <c r="AE43" s="9">
        <v>213.39255281356014</v>
      </c>
      <c r="AF43" s="9">
        <v>211.65836074338446</v>
      </c>
      <c r="AG43" s="9">
        <v>211.65836074338446</v>
      </c>
    </row>
    <row r="44" ht="15.75" customHeight="1">
      <c r="A44" s="5" t="s">
        <v>109</v>
      </c>
      <c r="B44" s="9">
        <v>256.8325190219161</v>
      </c>
      <c r="C44" s="9">
        <v>256.8325190219161</v>
      </c>
      <c r="D44" s="9">
        <v>256.8325190219161</v>
      </c>
      <c r="E44" s="9">
        <v>256.8325190219161</v>
      </c>
      <c r="F44" s="9">
        <v>256.8325190219161</v>
      </c>
      <c r="G44" s="9">
        <v>256.8325190219161</v>
      </c>
      <c r="H44" s="9">
        <v>256.83251902191614</v>
      </c>
      <c r="I44" s="9">
        <v>255.33930526045802</v>
      </c>
      <c r="J44" s="9">
        <v>253.8460914989999</v>
      </c>
      <c r="K44" s="9">
        <v>252.35287773754177</v>
      </c>
      <c r="L44" s="9">
        <v>250.85966397608365</v>
      </c>
      <c r="M44" s="9">
        <v>249.36645021462556</v>
      </c>
      <c r="N44" s="9">
        <v>247.87323645316744</v>
      </c>
      <c r="O44" s="9">
        <v>246.3800226917093</v>
      </c>
      <c r="P44" s="9">
        <v>244.88680893025122</v>
      </c>
      <c r="Q44" s="9">
        <v>243.3935951687931</v>
      </c>
      <c r="R44" s="9">
        <v>241.90038140733498</v>
      </c>
      <c r="S44" s="9">
        <v>240.40716764587685</v>
      </c>
      <c r="T44" s="9">
        <v>238.91395388441876</v>
      </c>
      <c r="U44" s="9">
        <v>237.42074012296064</v>
      </c>
      <c r="V44" s="9">
        <v>235.92752636150252</v>
      </c>
      <c r="W44" s="9">
        <v>234.4343126000444</v>
      </c>
      <c r="X44" s="9">
        <v>232.9410988385863</v>
      </c>
      <c r="Y44" s="9">
        <v>231.44788507712818</v>
      </c>
      <c r="Z44" s="9">
        <v>229.95467131567005</v>
      </c>
      <c r="AA44" s="9">
        <v>228.46145755421196</v>
      </c>
      <c r="AB44" s="9">
        <v>226.96824379275384</v>
      </c>
      <c r="AC44" s="9">
        <v>225.47503003129572</v>
      </c>
      <c r="AD44" s="9">
        <v>223.98181626983762</v>
      </c>
      <c r="AE44" s="9">
        <v>222.4886025083795</v>
      </c>
      <c r="AF44" s="9">
        <v>220.99538874692138</v>
      </c>
      <c r="AG44" s="9">
        <v>220.99538874692135</v>
      </c>
    </row>
    <row r="45" ht="15.75" customHeight="1">
      <c r="A45" s="5" t="s">
        <v>110</v>
      </c>
      <c r="B45" s="9">
        <v>209.47210346429043</v>
      </c>
      <c r="C45" s="9">
        <v>209.47210346429043</v>
      </c>
      <c r="D45" s="9">
        <v>209.47210346429043</v>
      </c>
      <c r="E45" s="9">
        <v>209.47210346429043</v>
      </c>
      <c r="F45" s="9">
        <v>209.47210346429043</v>
      </c>
      <c r="G45" s="9">
        <v>209.47210346429043</v>
      </c>
      <c r="H45" s="9">
        <v>209.47210346429046</v>
      </c>
      <c r="I45" s="9">
        <v>208.01326078369726</v>
      </c>
      <c r="J45" s="9">
        <v>206.55441810310404</v>
      </c>
      <c r="K45" s="9">
        <v>205.09557542251085</v>
      </c>
      <c r="L45" s="9">
        <v>203.63673274191765</v>
      </c>
      <c r="M45" s="9">
        <v>202.17789006132443</v>
      </c>
      <c r="N45" s="9">
        <v>200.71904738073124</v>
      </c>
      <c r="O45" s="9">
        <v>199.26020470013805</v>
      </c>
      <c r="P45" s="9">
        <v>197.80136201954485</v>
      </c>
      <c r="Q45" s="9">
        <v>196.34251933895166</v>
      </c>
      <c r="R45" s="9">
        <v>194.88367665835844</v>
      </c>
      <c r="S45" s="9">
        <v>193.42483397776525</v>
      </c>
      <c r="T45" s="9">
        <v>191.96599129717205</v>
      </c>
      <c r="U45" s="9">
        <v>190.50714861657883</v>
      </c>
      <c r="V45" s="9">
        <v>189.04830593598564</v>
      </c>
      <c r="W45" s="9">
        <v>187.58946325539245</v>
      </c>
      <c r="X45" s="9">
        <v>186.13062057479925</v>
      </c>
      <c r="Y45" s="9">
        <v>184.67177789420606</v>
      </c>
      <c r="Z45" s="9">
        <v>183.21293521361284</v>
      </c>
      <c r="AA45" s="9">
        <v>181.75409253301964</v>
      </c>
      <c r="AB45" s="9">
        <v>180.29524985242645</v>
      </c>
      <c r="AC45" s="9">
        <v>178.83640717183323</v>
      </c>
      <c r="AD45" s="9">
        <v>177.37756449124004</v>
      </c>
      <c r="AE45" s="9">
        <v>175.91872181064684</v>
      </c>
      <c r="AF45" s="9">
        <v>174.45987913005365</v>
      </c>
      <c r="AG45" s="9">
        <v>174.45987913005365</v>
      </c>
    </row>
    <row r="46" ht="15.75" customHeight="1">
      <c r="A46" s="5" t="s">
        <v>111</v>
      </c>
      <c r="B46" s="9">
        <v>237.82966705257599</v>
      </c>
      <c r="C46" s="9">
        <v>237.82966705257599</v>
      </c>
      <c r="D46" s="9">
        <v>237.82966705257599</v>
      </c>
      <c r="E46" s="9">
        <v>237.82966705257599</v>
      </c>
      <c r="F46" s="9">
        <v>237.82966705257599</v>
      </c>
      <c r="G46" s="9">
        <v>237.82966705257599</v>
      </c>
      <c r="H46" s="9">
        <v>237.829667052576</v>
      </c>
      <c r="I46" s="9">
        <v>235.45768812072288</v>
      </c>
      <c r="J46" s="9">
        <v>233.08570918886974</v>
      </c>
      <c r="K46" s="9">
        <v>230.7137302570166</v>
      </c>
      <c r="L46" s="9">
        <v>228.34175132516347</v>
      </c>
      <c r="M46" s="9">
        <v>225.96977239331034</v>
      </c>
      <c r="N46" s="9">
        <v>223.5977934614572</v>
      </c>
      <c r="O46" s="9">
        <v>221.22581452960407</v>
      </c>
      <c r="P46" s="9">
        <v>218.85383559775093</v>
      </c>
      <c r="Q46" s="9">
        <v>216.4818566658978</v>
      </c>
      <c r="R46" s="9">
        <v>214.1098777340447</v>
      </c>
      <c r="S46" s="9">
        <v>211.73789880219152</v>
      </c>
      <c r="T46" s="9">
        <v>209.36591987033842</v>
      </c>
      <c r="U46" s="9">
        <v>206.99394093848528</v>
      </c>
      <c r="V46" s="9">
        <v>204.62196200663215</v>
      </c>
      <c r="W46" s="9">
        <v>202.249983074779</v>
      </c>
      <c r="X46" s="9">
        <v>199.87800414292587</v>
      </c>
      <c r="Y46" s="9">
        <v>197.50602521107274</v>
      </c>
      <c r="Z46" s="9">
        <v>195.1340462792196</v>
      </c>
      <c r="AA46" s="9">
        <v>192.76206734736647</v>
      </c>
      <c r="AB46" s="9">
        <v>190.39008841551333</v>
      </c>
      <c r="AC46" s="9">
        <v>188.0181094836602</v>
      </c>
      <c r="AD46" s="9">
        <v>185.64613055180706</v>
      </c>
      <c r="AE46" s="9">
        <v>183.27415161995393</v>
      </c>
      <c r="AF46" s="9">
        <v>180.9021726881008</v>
      </c>
      <c r="AG46" s="9">
        <v>180.90217268810082</v>
      </c>
    </row>
    <row r="47" ht="15.75" customHeight="1">
      <c r="A47" s="5" t="s">
        <v>112</v>
      </c>
      <c r="B47" s="9">
        <v>199.88642909066567</v>
      </c>
      <c r="C47" s="9">
        <v>199.88642909066567</v>
      </c>
      <c r="D47" s="9">
        <v>199.88642909066567</v>
      </c>
      <c r="E47" s="9">
        <v>199.88642909066567</v>
      </c>
      <c r="F47" s="9">
        <v>199.88642909066567</v>
      </c>
      <c r="G47" s="9">
        <v>199.88642909066567</v>
      </c>
      <c r="H47" s="9">
        <v>200.0900794499094</v>
      </c>
      <c r="I47" s="9">
        <v>198.443274667553</v>
      </c>
      <c r="J47" s="9">
        <v>196.79646988519661</v>
      </c>
      <c r="K47" s="9">
        <v>195.1496651028402</v>
      </c>
      <c r="L47" s="9">
        <v>193.5028603204838</v>
      </c>
      <c r="M47" s="9">
        <v>191.85605553812738</v>
      </c>
      <c r="N47" s="9">
        <v>190.209250755771</v>
      </c>
      <c r="O47" s="9">
        <v>188.56244597341458</v>
      </c>
      <c r="P47" s="9">
        <v>186.91564119105817</v>
      </c>
      <c r="Q47" s="9">
        <v>185.26883640870176</v>
      </c>
      <c r="R47" s="9">
        <v>183.62203162634538</v>
      </c>
      <c r="S47" s="9">
        <v>181.97522684398896</v>
      </c>
      <c r="T47" s="9">
        <v>180.32842206163255</v>
      </c>
      <c r="U47" s="9">
        <v>178.68161727927614</v>
      </c>
      <c r="V47" s="9">
        <v>177.03481249691976</v>
      </c>
      <c r="W47" s="9">
        <v>175.38800771456334</v>
      </c>
      <c r="X47" s="9">
        <v>173.74120293220693</v>
      </c>
      <c r="Y47" s="9">
        <v>172.09439814985052</v>
      </c>
      <c r="Z47" s="9">
        <v>170.4475933674941</v>
      </c>
      <c r="AA47" s="9">
        <v>168.80078858513772</v>
      </c>
      <c r="AB47" s="9">
        <v>167.1539838027813</v>
      </c>
      <c r="AC47" s="9">
        <v>165.5071790204249</v>
      </c>
      <c r="AD47" s="9">
        <v>163.86037423806852</v>
      </c>
      <c r="AE47" s="9">
        <v>162.2135694557121</v>
      </c>
      <c r="AF47" s="9">
        <v>160.5667646733557</v>
      </c>
      <c r="AG47" s="9">
        <v>160.5667646733557</v>
      </c>
    </row>
    <row r="48" ht="15.75" customHeight="1">
      <c r="A48" s="5" t="s">
        <v>113</v>
      </c>
      <c r="B48" s="9">
        <v>236.4358434359331</v>
      </c>
      <c r="C48" s="9">
        <v>236.4358434359331</v>
      </c>
      <c r="D48" s="9">
        <v>236.4358434359331</v>
      </c>
      <c r="E48" s="9">
        <v>236.4358434359331</v>
      </c>
      <c r="F48" s="9">
        <v>236.4358434359331</v>
      </c>
      <c r="G48" s="9">
        <v>236.4358434359331</v>
      </c>
      <c r="H48" s="9">
        <v>236.4358434359331</v>
      </c>
      <c r="I48" s="9">
        <v>235.37519793872073</v>
      </c>
      <c r="J48" s="9">
        <v>234.3145524415084</v>
      </c>
      <c r="K48" s="9">
        <v>233.25390694429603</v>
      </c>
      <c r="L48" s="9">
        <v>232.1932614470837</v>
      </c>
      <c r="M48" s="9">
        <v>231.13261594987134</v>
      </c>
      <c r="N48" s="9">
        <v>230.071970452659</v>
      </c>
      <c r="O48" s="9">
        <v>229.01132495544667</v>
      </c>
      <c r="P48" s="9">
        <v>227.9506794582343</v>
      </c>
      <c r="Q48" s="9">
        <v>226.89003396102197</v>
      </c>
      <c r="R48" s="9">
        <v>225.8293884638096</v>
      </c>
      <c r="S48" s="9">
        <v>224.76874296659727</v>
      </c>
      <c r="T48" s="9">
        <v>223.70809746938494</v>
      </c>
      <c r="U48" s="9">
        <v>222.64745197217258</v>
      </c>
      <c r="V48" s="9">
        <v>221.58680647496024</v>
      </c>
      <c r="W48" s="9">
        <v>220.52616097774788</v>
      </c>
      <c r="X48" s="9">
        <v>219.46551548053554</v>
      </c>
      <c r="Y48" s="9">
        <v>218.40486998332318</v>
      </c>
      <c r="Z48" s="9">
        <v>217.34422448611085</v>
      </c>
      <c r="AA48" s="9">
        <v>216.2835789888985</v>
      </c>
      <c r="AB48" s="9">
        <v>215.22293349168615</v>
      </c>
      <c r="AC48" s="9">
        <v>214.16228799447381</v>
      </c>
      <c r="AD48" s="9">
        <v>213.10164249726145</v>
      </c>
      <c r="AE48" s="9">
        <v>212.04099700004912</v>
      </c>
      <c r="AF48" s="9">
        <v>210.98035150283675</v>
      </c>
      <c r="AG48" s="9">
        <v>210.98035150283678</v>
      </c>
    </row>
    <row r="49" ht="15.75" customHeight="1">
      <c r="A49" s="5" t="s">
        <v>114</v>
      </c>
      <c r="B49" s="9">
        <v>237.31780263647144</v>
      </c>
      <c r="C49" s="9">
        <v>237.31780263647144</v>
      </c>
      <c r="D49" s="9">
        <v>237.31780263647144</v>
      </c>
      <c r="E49" s="9">
        <v>237.31780263647144</v>
      </c>
      <c r="F49" s="9">
        <v>237.31780263647144</v>
      </c>
      <c r="G49" s="9">
        <v>237.31780263647144</v>
      </c>
      <c r="H49" s="9">
        <v>237.31780263647147</v>
      </c>
      <c r="I49" s="9">
        <v>235.515771001437</v>
      </c>
      <c r="J49" s="9">
        <v>233.71373936640256</v>
      </c>
      <c r="K49" s="9">
        <v>231.9117077313681</v>
      </c>
      <c r="L49" s="9">
        <v>230.10967609633366</v>
      </c>
      <c r="M49" s="9">
        <v>228.3076444612992</v>
      </c>
      <c r="N49" s="9">
        <v>226.50561282626475</v>
      </c>
      <c r="O49" s="9">
        <v>224.70358119123028</v>
      </c>
      <c r="P49" s="9">
        <v>222.90154955619585</v>
      </c>
      <c r="Q49" s="9">
        <v>221.09951792116138</v>
      </c>
      <c r="R49" s="9">
        <v>219.29748628612694</v>
      </c>
      <c r="S49" s="9">
        <v>217.49545465109247</v>
      </c>
      <c r="T49" s="9">
        <v>215.69342301605803</v>
      </c>
      <c r="U49" s="9">
        <v>213.8913913810236</v>
      </c>
      <c r="V49" s="9">
        <v>212.08935974598913</v>
      </c>
      <c r="W49" s="9">
        <v>210.28732811095466</v>
      </c>
      <c r="X49" s="9">
        <v>208.48529647592022</v>
      </c>
      <c r="Y49" s="9">
        <v>206.68326484088578</v>
      </c>
      <c r="Z49" s="9">
        <v>204.88123320585132</v>
      </c>
      <c r="AA49" s="9">
        <v>203.07920157081685</v>
      </c>
      <c r="AB49" s="9">
        <v>201.2771699357824</v>
      </c>
      <c r="AC49" s="9">
        <v>199.47513830074797</v>
      </c>
      <c r="AD49" s="9">
        <v>197.6731066657135</v>
      </c>
      <c r="AE49" s="9">
        <v>195.87107503067907</v>
      </c>
      <c r="AF49" s="9">
        <v>194.0690433956446</v>
      </c>
      <c r="AG49" s="9">
        <v>194.0690433956446</v>
      </c>
    </row>
    <row r="50" ht="15.75" customHeight="1">
      <c r="A50" s="5" t="s">
        <v>115</v>
      </c>
      <c r="B50" s="9">
        <v>235.40640578347782</v>
      </c>
      <c r="C50" s="9">
        <v>235.40640578347782</v>
      </c>
      <c r="D50" s="9">
        <v>235.40640578347782</v>
      </c>
      <c r="E50" s="9">
        <v>235.40640578347782</v>
      </c>
      <c r="F50" s="9">
        <v>235.40640578347782</v>
      </c>
      <c r="G50" s="9">
        <v>235.40640578347782</v>
      </c>
      <c r="H50" s="9">
        <v>235.40640578347782</v>
      </c>
      <c r="I50" s="9">
        <v>233.0701658405736</v>
      </c>
      <c r="J50" s="9">
        <v>230.7339258976694</v>
      </c>
      <c r="K50" s="9">
        <v>228.39768595476517</v>
      </c>
      <c r="L50" s="9">
        <v>226.06144601186094</v>
      </c>
      <c r="M50" s="9">
        <v>223.7252060689567</v>
      </c>
      <c r="N50" s="9">
        <v>221.38896612605248</v>
      </c>
      <c r="O50" s="9">
        <v>219.05272618314828</v>
      </c>
      <c r="P50" s="9">
        <v>216.71648624024405</v>
      </c>
      <c r="Q50" s="9">
        <v>214.38024629733982</v>
      </c>
      <c r="R50" s="9">
        <v>212.0440063544356</v>
      </c>
      <c r="S50" s="9">
        <v>209.7077664115314</v>
      </c>
      <c r="T50" s="9">
        <v>207.37152646862717</v>
      </c>
      <c r="U50" s="9">
        <v>205.03528652572294</v>
      </c>
      <c r="V50" s="9">
        <v>202.6990465828187</v>
      </c>
      <c r="W50" s="9">
        <v>200.36280663991448</v>
      </c>
      <c r="X50" s="9">
        <v>198.02656669701025</v>
      </c>
      <c r="Y50" s="9">
        <v>195.69032675410605</v>
      </c>
      <c r="Z50" s="9">
        <v>193.35408681120182</v>
      </c>
      <c r="AA50" s="9">
        <v>191.0178468682976</v>
      </c>
      <c r="AB50" s="9">
        <v>188.68160692539337</v>
      </c>
      <c r="AC50" s="9">
        <v>186.34536698248917</v>
      </c>
      <c r="AD50" s="9">
        <v>184.00912703958494</v>
      </c>
      <c r="AE50" s="9">
        <v>181.6728870966807</v>
      </c>
      <c r="AF50" s="9">
        <v>179.33664715377648</v>
      </c>
      <c r="AG50" s="9">
        <v>179.33664715377648</v>
      </c>
    </row>
    <row r="51" ht="15.75" customHeight="1">
      <c r="A51" s="5" t="s">
        <v>116</v>
      </c>
      <c r="B51" s="9">
        <v>226.97642644989782</v>
      </c>
      <c r="C51" s="9">
        <v>226.97642644989782</v>
      </c>
      <c r="D51" s="9">
        <v>226.97642644989782</v>
      </c>
      <c r="E51" s="9">
        <v>226.97642644989782</v>
      </c>
      <c r="F51" s="9">
        <v>226.97642644989782</v>
      </c>
      <c r="G51" s="9">
        <v>226.97642644989782</v>
      </c>
      <c r="H51" s="9">
        <v>226.97642644989784</v>
      </c>
      <c r="I51" s="9">
        <v>224.2223528099892</v>
      </c>
      <c r="J51" s="9">
        <v>221.46827917008056</v>
      </c>
      <c r="K51" s="9">
        <v>218.71420553017194</v>
      </c>
      <c r="L51" s="9">
        <v>215.96013189026328</v>
      </c>
      <c r="M51" s="9">
        <v>213.20605825035466</v>
      </c>
      <c r="N51" s="9">
        <v>210.45198461044603</v>
      </c>
      <c r="O51" s="9">
        <v>207.69791097053738</v>
      </c>
      <c r="P51" s="9">
        <v>204.94383733062875</v>
      </c>
      <c r="Q51" s="9">
        <v>202.1897636907201</v>
      </c>
      <c r="R51" s="9">
        <v>199.43569005081147</v>
      </c>
      <c r="S51" s="9">
        <v>196.68161641090285</v>
      </c>
      <c r="T51" s="9">
        <v>193.9275427709942</v>
      </c>
      <c r="U51" s="9">
        <v>191.17346913108557</v>
      </c>
      <c r="V51" s="9">
        <v>188.41939549117694</v>
      </c>
      <c r="W51" s="9">
        <v>185.6653218512683</v>
      </c>
      <c r="X51" s="9">
        <v>182.91124821135966</v>
      </c>
      <c r="Y51" s="9">
        <v>180.15717457145104</v>
      </c>
      <c r="Z51" s="9">
        <v>177.40310093154238</v>
      </c>
      <c r="AA51" s="9">
        <v>174.64902729163376</v>
      </c>
      <c r="AB51" s="9">
        <v>171.89495365172513</v>
      </c>
      <c r="AC51" s="9">
        <v>169.14088001181648</v>
      </c>
      <c r="AD51" s="9">
        <v>166.38680637190785</v>
      </c>
      <c r="AE51" s="9">
        <v>163.63273273199923</v>
      </c>
      <c r="AF51" s="9">
        <v>160.87865909209057</v>
      </c>
      <c r="AG51" s="9">
        <v>160.8786590920906</v>
      </c>
    </row>
    <row r="52" ht="15.75" customHeight="1">
      <c r="A52" s="5" t="s">
        <v>117</v>
      </c>
      <c r="B52" s="9">
        <v>243.0044919811643</v>
      </c>
      <c r="C52" s="9">
        <v>243.0044919811643</v>
      </c>
      <c r="D52" s="9">
        <v>243.0044919811643</v>
      </c>
      <c r="E52" s="9">
        <v>243.0044919811643</v>
      </c>
      <c r="F52" s="9">
        <v>243.0044919811643</v>
      </c>
      <c r="G52" s="9">
        <v>243.0044919811643</v>
      </c>
      <c r="H52" s="9">
        <v>243.0044919811643</v>
      </c>
      <c r="I52" s="9">
        <v>241.4939108906974</v>
      </c>
      <c r="J52" s="9">
        <v>239.98332980023048</v>
      </c>
      <c r="K52" s="9">
        <v>238.47274870976355</v>
      </c>
      <c r="L52" s="9">
        <v>236.96216761929662</v>
      </c>
      <c r="M52" s="9">
        <v>235.4515865288297</v>
      </c>
      <c r="N52" s="9">
        <v>233.9410054383628</v>
      </c>
      <c r="O52" s="9">
        <v>232.43042434789587</v>
      </c>
      <c r="P52" s="9">
        <v>230.91984325742894</v>
      </c>
      <c r="Q52" s="9">
        <v>229.40926216696204</v>
      </c>
      <c r="R52" s="9">
        <v>227.8986810764951</v>
      </c>
      <c r="S52" s="9">
        <v>226.38809998602818</v>
      </c>
      <c r="T52" s="9">
        <v>224.87751889556125</v>
      </c>
      <c r="U52" s="9">
        <v>223.36693780509432</v>
      </c>
      <c r="V52" s="9">
        <v>221.85635671462742</v>
      </c>
      <c r="W52" s="9">
        <v>220.3457756241605</v>
      </c>
      <c r="X52" s="9">
        <v>218.83519453369357</v>
      </c>
      <c r="Y52" s="9">
        <v>217.32461344322667</v>
      </c>
      <c r="Z52" s="9">
        <v>215.81403235275974</v>
      </c>
      <c r="AA52" s="9">
        <v>214.3034512622928</v>
      </c>
      <c r="AB52" s="9">
        <v>212.79287017182588</v>
      </c>
      <c r="AC52" s="9">
        <v>211.28228908135895</v>
      </c>
      <c r="AD52" s="9">
        <v>209.77170799089205</v>
      </c>
      <c r="AE52" s="9">
        <v>208.26112690042513</v>
      </c>
      <c r="AF52" s="9">
        <v>206.7505458099582</v>
      </c>
      <c r="AG52" s="9">
        <v>206.7505458099582</v>
      </c>
    </row>
    <row r="53" ht="15.75" customHeight="1">
      <c r="A53" s="5" t="s">
        <v>118</v>
      </c>
      <c r="B53" s="9">
        <v>323.56289608170937</v>
      </c>
      <c r="C53" s="9">
        <v>323.56289608170937</v>
      </c>
      <c r="D53" s="9">
        <v>323.56289608170937</v>
      </c>
      <c r="E53" s="9">
        <v>323.56289608170937</v>
      </c>
      <c r="F53" s="9">
        <v>323.56289608170937</v>
      </c>
      <c r="G53" s="9">
        <v>323.56289608170937</v>
      </c>
      <c r="H53" s="9">
        <v>323.5628960817094</v>
      </c>
      <c r="I53" s="9">
        <v>322.0267648551181</v>
      </c>
      <c r="J53" s="9">
        <v>320.4906336285267</v>
      </c>
      <c r="K53" s="9">
        <v>318.9545024019354</v>
      </c>
      <c r="L53" s="9">
        <v>317.418371175344</v>
      </c>
      <c r="M53" s="9">
        <v>315.88223994875267</v>
      </c>
      <c r="N53" s="9">
        <v>314.3461087221613</v>
      </c>
      <c r="O53" s="9">
        <v>312.80997749556997</v>
      </c>
      <c r="P53" s="9">
        <v>311.2738462689786</v>
      </c>
      <c r="Q53" s="9">
        <v>309.73771504238726</v>
      </c>
      <c r="R53" s="9">
        <v>308.20158381579586</v>
      </c>
      <c r="S53" s="9">
        <v>306.6654525892045</v>
      </c>
      <c r="T53" s="9">
        <v>305.12932136261315</v>
      </c>
      <c r="U53" s="9">
        <v>303.5931901360218</v>
      </c>
      <c r="V53" s="9">
        <v>302.05705890943045</v>
      </c>
      <c r="W53" s="9">
        <v>300.5209276828391</v>
      </c>
      <c r="X53" s="9">
        <v>298.98479645624775</v>
      </c>
      <c r="Y53" s="9">
        <v>297.4486652296564</v>
      </c>
      <c r="Z53" s="9">
        <v>295.91253400306505</v>
      </c>
      <c r="AA53" s="9">
        <v>294.3764027764737</v>
      </c>
      <c r="AB53" s="9">
        <v>292.84027154988235</v>
      </c>
      <c r="AC53" s="9">
        <v>291.304140323291</v>
      </c>
      <c r="AD53" s="9">
        <v>289.76800909669964</v>
      </c>
      <c r="AE53" s="9">
        <v>288.2318778701083</v>
      </c>
      <c r="AF53" s="9">
        <v>286.69574664351694</v>
      </c>
      <c r="AG53" s="9">
        <v>286.6957466435169</v>
      </c>
    </row>
    <row r="54" ht="15.75" customHeight="1">
      <c r="A54" s="5" t="s">
        <v>119</v>
      </c>
      <c r="B54" s="9">
        <v>244.27774675733605</v>
      </c>
      <c r="C54" s="9">
        <v>244.27774675733605</v>
      </c>
      <c r="D54" s="9">
        <v>244.27774675733605</v>
      </c>
      <c r="E54" s="9">
        <v>244.27774675733605</v>
      </c>
      <c r="F54" s="9">
        <v>244.27774675733605</v>
      </c>
      <c r="G54" s="9">
        <v>244.27774675733605</v>
      </c>
      <c r="H54" s="9">
        <v>244.27774675733602</v>
      </c>
      <c r="I54" s="9">
        <v>242.66189451522837</v>
      </c>
      <c r="J54" s="9">
        <v>241.04604227312072</v>
      </c>
      <c r="K54" s="9">
        <v>239.43019003101307</v>
      </c>
      <c r="L54" s="9">
        <v>237.81433778890542</v>
      </c>
      <c r="M54" s="9">
        <v>236.19848554679777</v>
      </c>
      <c r="N54" s="9">
        <v>234.58263330469012</v>
      </c>
      <c r="O54" s="9">
        <v>232.96678106258247</v>
      </c>
      <c r="P54" s="9">
        <v>231.35092882047482</v>
      </c>
      <c r="Q54" s="9">
        <v>229.73507657836717</v>
      </c>
      <c r="R54" s="9">
        <v>228.11922433625952</v>
      </c>
      <c r="S54" s="9">
        <v>226.50337209415187</v>
      </c>
      <c r="T54" s="9">
        <v>224.88751985204425</v>
      </c>
      <c r="U54" s="9">
        <v>223.27166760993657</v>
      </c>
      <c r="V54" s="9">
        <v>221.65581536782895</v>
      </c>
      <c r="W54" s="9">
        <v>220.0399631257213</v>
      </c>
      <c r="X54" s="9">
        <v>218.42411088361365</v>
      </c>
      <c r="Y54" s="9">
        <v>216.808258641506</v>
      </c>
      <c r="Z54" s="9">
        <v>215.19240639939835</v>
      </c>
      <c r="AA54" s="9">
        <v>213.5765541572907</v>
      </c>
      <c r="AB54" s="9">
        <v>211.96070191518305</v>
      </c>
      <c r="AC54" s="9">
        <v>210.3448496730754</v>
      </c>
      <c r="AD54" s="9">
        <v>208.72899743096775</v>
      </c>
      <c r="AE54" s="9">
        <v>207.1131451888601</v>
      </c>
      <c r="AF54" s="9">
        <v>205.49729294675245</v>
      </c>
      <c r="AG54" s="9">
        <v>205.49729294675248</v>
      </c>
    </row>
    <row r="55" ht="15.75" customHeight="1">
      <c r="A55" s="5" t="s">
        <v>120</v>
      </c>
      <c r="B55" s="9">
        <v>250.88696729930712</v>
      </c>
      <c r="C55" s="9">
        <v>250.88696729930712</v>
      </c>
      <c r="D55" s="9">
        <v>250.88696729930712</v>
      </c>
      <c r="E55" s="9">
        <v>250.88696729930712</v>
      </c>
      <c r="F55" s="9">
        <v>250.88696729930712</v>
      </c>
      <c r="G55" s="9">
        <v>250.88696729930712</v>
      </c>
      <c r="H55" s="9">
        <v>250.88696729930712</v>
      </c>
      <c r="I55" s="9">
        <v>249.91627309043764</v>
      </c>
      <c r="J55" s="9">
        <v>248.94557888156814</v>
      </c>
      <c r="K55" s="9">
        <v>247.97488467269866</v>
      </c>
      <c r="L55" s="9">
        <v>247.00419046382916</v>
      </c>
      <c r="M55" s="9">
        <v>246.0334962549597</v>
      </c>
      <c r="N55" s="9">
        <v>245.06280204609018</v>
      </c>
      <c r="O55" s="9">
        <v>244.0921078372207</v>
      </c>
      <c r="P55" s="9">
        <v>243.1214136283512</v>
      </c>
      <c r="Q55" s="9">
        <v>242.15071941948173</v>
      </c>
      <c r="R55" s="9">
        <v>241.18002521061223</v>
      </c>
      <c r="S55" s="9">
        <v>240.20933100174273</v>
      </c>
      <c r="T55" s="9">
        <v>239.23863679287325</v>
      </c>
      <c r="U55" s="9">
        <v>238.26794258400375</v>
      </c>
      <c r="V55" s="9">
        <v>237.29724837513427</v>
      </c>
      <c r="W55" s="9">
        <v>236.32655416626477</v>
      </c>
      <c r="X55" s="9">
        <v>235.3558599573953</v>
      </c>
      <c r="Y55" s="9">
        <v>234.3851657485258</v>
      </c>
      <c r="Z55" s="9">
        <v>233.41447153965632</v>
      </c>
      <c r="AA55" s="9">
        <v>232.44377733078682</v>
      </c>
      <c r="AB55" s="9">
        <v>231.47308312191734</v>
      </c>
      <c r="AC55" s="9">
        <v>230.50238891304784</v>
      </c>
      <c r="AD55" s="9">
        <v>229.53169470417834</v>
      </c>
      <c r="AE55" s="9">
        <v>228.56100049530886</v>
      </c>
      <c r="AF55" s="9">
        <v>227.59030628643936</v>
      </c>
      <c r="AG55" s="9">
        <v>227.59030628643936</v>
      </c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</row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3" width="10.78"/>
  </cols>
  <sheetData>
    <row r="1">
      <c r="A1" s="5" t="s">
        <v>311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310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7" t="s">
        <v>126</v>
      </c>
      <c r="B4" s="7">
        <v>2019.0</v>
      </c>
      <c r="C4" s="7">
        <v>2020.0</v>
      </c>
      <c r="D4" s="7">
        <v>2021.0</v>
      </c>
      <c r="E4" s="7">
        <v>2022.0</v>
      </c>
      <c r="F4" s="7">
        <v>2023.0</v>
      </c>
      <c r="G4" s="7">
        <v>2024.0</v>
      </c>
      <c r="H4" s="7">
        <v>2025.0</v>
      </c>
      <c r="I4" s="7">
        <v>2026.0</v>
      </c>
      <c r="J4" s="7">
        <v>2027.0</v>
      </c>
      <c r="K4" s="7">
        <v>2028.0</v>
      </c>
      <c r="L4" s="7">
        <v>2029.0</v>
      </c>
      <c r="M4" s="7">
        <v>2030.0</v>
      </c>
      <c r="N4" s="7">
        <v>2031.0</v>
      </c>
      <c r="O4" s="7">
        <v>2032.0</v>
      </c>
      <c r="P4" s="7">
        <v>2033.0</v>
      </c>
      <c r="Q4" s="7">
        <v>2034.0</v>
      </c>
      <c r="R4" s="7">
        <v>2035.0</v>
      </c>
      <c r="S4" s="7">
        <v>2036.0</v>
      </c>
      <c r="T4" s="7">
        <v>2037.0</v>
      </c>
      <c r="U4" s="7">
        <v>2038.0</v>
      </c>
      <c r="V4" s="7">
        <v>2039.0</v>
      </c>
      <c r="W4" s="7">
        <v>2040.0</v>
      </c>
      <c r="X4" s="7">
        <v>2041.0</v>
      </c>
      <c r="Y4" s="7">
        <v>2042.0</v>
      </c>
      <c r="Z4" s="7">
        <v>2043.0</v>
      </c>
      <c r="AA4" s="7">
        <v>2044.0</v>
      </c>
      <c r="AB4" s="7">
        <v>2045.0</v>
      </c>
      <c r="AC4" s="7">
        <v>2046.0</v>
      </c>
      <c r="AD4" s="7">
        <v>2047.0</v>
      </c>
      <c r="AE4" s="7">
        <v>2048.0</v>
      </c>
      <c r="AF4" s="7">
        <v>2049.0</v>
      </c>
      <c r="AG4" s="7">
        <v>2050.0</v>
      </c>
    </row>
    <row r="5">
      <c r="A5" s="5" t="s">
        <v>61</v>
      </c>
      <c r="B5" s="22">
        <v>0.07005243895701836</v>
      </c>
      <c r="C5" s="22">
        <v>0.07005243895701836</v>
      </c>
      <c r="D5" s="22">
        <v>0.07005243895701836</v>
      </c>
      <c r="E5" s="22">
        <v>0.07005243895701836</v>
      </c>
      <c r="F5" s="22">
        <v>0.07005243895701836</v>
      </c>
      <c r="G5" s="22">
        <v>0.07005243895701836</v>
      </c>
      <c r="H5" s="22">
        <v>0.07005243895701838</v>
      </c>
      <c r="I5" s="22">
        <v>0.07010179644819015</v>
      </c>
      <c r="J5" s="22">
        <v>0.07015115393936192</v>
      </c>
      <c r="K5" s="22">
        <v>0.07020051143053369</v>
      </c>
      <c r="L5" s="22">
        <v>0.07024986892170544</v>
      </c>
      <c r="M5" s="22">
        <v>0.07029922641287721</v>
      </c>
      <c r="N5" s="22">
        <v>0.07034858390404898</v>
      </c>
      <c r="O5" s="22">
        <v>0.07039794139522075</v>
      </c>
      <c r="P5" s="22">
        <v>0.07044729888639252</v>
      </c>
      <c r="Q5" s="22">
        <v>0.07049665637756429</v>
      </c>
      <c r="R5" s="22">
        <v>0.07054601386873606</v>
      </c>
      <c r="S5" s="22">
        <v>0.07059537135990783</v>
      </c>
      <c r="T5" s="22">
        <v>0.07064472885107959</v>
      </c>
      <c r="U5" s="22">
        <v>0.07069408634225136</v>
      </c>
      <c r="V5" s="22">
        <v>0.07074344383342313</v>
      </c>
      <c r="W5" s="22">
        <v>0.0707928013245949</v>
      </c>
      <c r="X5" s="22">
        <v>0.07084215881576666</v>
      </c>
      <c r="Y5" s="22">
        <v>0.07089151630693843</v>
      </c>
      <c r="Z5" s="22">
        <v>0.0709408737981102</v>
      </c>
      <c r="AA5" s="22">
        <v>0.07099023128928197</v>
      </c>
      <c r="AB5" s="22">
        <v>0.07103958878045373</v>
      </c>
      <c r="AC5" s="22">
        <v>0.0710889462716255</v>
      </c>
      <c r="AD5" s="22">
        <v>0.07113830376279727</v>
      </c>
      <c r="AE5" s="22">
        <v>0.07118766125396904</v>
      </c>
      <c r="AF5" s="22">
        <v>0.07123701874514081</v>
      </c>
      <c r="AG5" s="22">
        <v>0.0712370187451408</v>
      </c>
    </row>
    <row r="6">
      <c r="A6" s="5" t="s">
        <v>131</v>
      </c>
      <c r="B6" s="22">
        <v>0.0888897577483326</v>
      </c>
      <c r="C6" s="22">
        <v>0.0888897577483326</v>
      </c>
      <c r="D6" s="22">
        <v>0.0888897577483326</v>
      </c>
      <c r="E6" s="22">
        <v>0.0888897577483326</v>
      </c>
      <c r="F6" s="22">
        <v>0.0888897577483326</v>
      </c>
      <c r="G6" s="22">
        <v>0.0888897577483326</v>
      </c>
      <c r="H6" s="22">
        <v>0.0888897577483326</v>
      </c>
      <c r="I6" s="22">
        <v>0.0888897577483326</v>
      </c>
      <c r="J6" s="22">
        <v>0.0888897577483326</v>
      </c>
      <c r="K6" s="22">
        <v>0.0888897577483326</v>
      </c>
      <c r="L6" s="22">
        <v>0.0888897577483326</v>
      </c>
      <c r="M6" s="22">
        <v>0.0888897577483326</v>
      </c>
      <c r="N6" s="22">
        <v>0.0888897577483326</v>
      </c>
      <c r="O6" s="22">
        <v>0.0888897577483326</v>
      </c>
      <c r="P6" s="22">
        <v>0.0888897577483326</v>
      </c>
      <c r="Q6" s="22">
        <v>0.0888897577483326</v>
      </c>
      <c r="R6" s="22">
        <v>0.0888897577483326</v>
      </c>
      <c r="S6" s="22">
        <v>0.0888897577483326</v>
      </c>
      <c r="T6" s="22">
        <v>0.0888897577483326</v>
      </c>
      <c r="U6" s="22">
        <v>0.0888897577483326</v>
      </c>
      <c r="V6" s="22">
        <v>0.0888897577483326</v>
      </c>
      <c r="W6" s="22">
        <v>0.0888897577483326</v>
      </c>
      <c r="X6" s="22">
        <v>0.0888897577483326</v>
      </c>
      <c r="Y6" s="22">
        <v>0.0888897577483326</v>
      </c>
      <c r="Z6" s="22">
        <v>0.0888897577483326</v>
      </c>
      <c r="AA6" s="22">
        <v>0.0888897577483326</v>
      </c>
      <c r="AB6" s="22">
        <v>0.0888897577483326</v>
      </c>
      <c r="AC6" s="22">
        <v>0.0888897577483326</v>
      </c>
      <c r="AD6" s="22">
        <v>0.0888897577483326</v>
      </c>
      <c r="AE6" s="22">
        <v>0.0888897577483326</v>
      </c>
      <c r="AF6" s="22">
        <v>0.0888897577483326</v>
      </c>
      <c r="AG6" s="22">
        <v>0.0888897577483326</v>
      </c>
    </row>
    <row r="7">
      <c r="A7" s="5" t="s">
        <v>67</v>
      </c>
      <c r="B7" s="22">
        <v>0.07472323158198317</v>
      </c>
      <c r="C7" s="22">
        <v>0.07472323158198317</v>
      </c>
      <c r="D7" s="22">
        <v>0.07472323158198317</v>
      </c>
      <c r="E7" s="22">
        <v>0.07472323158198317</v>
      </c>
      <c r="F7" s="22">
        <v>0.07472323158198317</v>
      </c>
      <c r="G7" s="22">
        <v>0.07472323158198317</v>
      </c>
      <c r="H7" s="22">
        <v>0.07472323158198317</v>
      </c>
      <c r="I7" s="22">
        <v>0.07415349497072031</v>
      </c>
      <c r="J7" s="22">
        <v>0.07358375835945745</v>
      </c>
      <c r="K7" s="22">
        <v>0.07301402174819459</v>
      </c>
      <c r="L7" s="22">
        <v>0.07244428513693173</v>
      </c>
      <c r="M7" s="22">
        <v>0.07187454852566888</v>
      </c>
      <c r="N7" s="22">
        <v>0.07130481191440602</v>
      </c>
      <c r="O7" s="22">
        <v>0.07073507530314316</v>
      </c>
      <c r="P7" s="22">
        <v>0.0701653386918803</v>
      </c>
      <c r="Q7" s="22">
        <v>0.06959560208061744</v>
      </c>
      <c r="R7" s="22">
        <v>0.06902586546935457</v>
      </c>
      <c r="S7" s="22">
        <v>0.06845612885809171</v>
      </c>
      <c r="T7" s="22">
        <v>0.06788639224682885</v>
      </c>
      <c r="U7" s="22">
        <v>0.06731665563556599</v>
      </c>
      <c r="V7" s="22">
        <v>0.06674691902430313</v>
      </c>
      <c r="W7" s="22">
        <v>0.06617718241304027</v>
      </c>
      <c r="X7" s="22">
        <v>0.06560744580177742</v>
      </c>
      <c r="Y7" s="22">
        <v>0.06503770919051456</v>
      </c>
      <c r="Z7" s="22">
        <v>0.0644679725792517</v>
      </c>
      <c r="AA7" s="22">
        <v>0.06389823596798884</v>
      </c>
      <c r="AB7" s="22">
        <v>0.06332849935672598</v>
      </c>
      <c r="AC7" s="22">
        <v>0.06275876274546312</v>
      </c>
      <c r="AD7" s="22">
        <v>0.062189026134200256</v>
      </c>
      <c r="AE7" s="22">
        <v>0.061619289522937395</v>
      </c>
      <c r="AF7" s="22">
        <v>0.06104955291167454</v>
      </c>
      <c r="AG7" s="22">
        <v>0.061049552911674534</v>
      </c>
    </row>
    <row r="8">
      <c r="A8" s="5" t="s">
        <v>134</v>
      </c>
      <c r="B8" s="22">
        <v>0.12081423055924721</v>
      </c>
      <c r="C8" s="22">
        <v>0.12081423055924721</v>
      </c>
      <c r="D8" s="22">
        <v>0.12081423055924721</v>
      </c>
      <c r="E8" s="22">
        <v>0.12081423055924721</v>
      </c>
      <c r="F8" s="22">
        <v>0.12081423055924721</v>
      </c>
      <c r="G8" s="22">
        <v>0.12081423055924721</v>
      </c>
      <c r="H8" s="22">
        <v>0.12081423055924721</v>
      </c>
      <c r="I8" s="22">
        <v>0.12081486223640826</v>
      </c>
      <c r="J8" s="22">
        <v>0.12081549391356931</v>
      </c>
      <c r="K8" s="22">
        <v>0.12081612559073036</v>
      </c>
      <c r="L8" s="22">
        <v>0.12081675726789141</v>
      </c>
      <c r="M8" s="22">
        <v>0.12081738894505248</v>
      </c>
      <c r="N8" s="22">
        <v>0.12081802062221353</v>
      </c>
      <c r="O8" s="22">
        <v>0.12081865229937458</v>
      </c>
      <c r="P8" s="22">
        <v>0.12081928397653563</v>
      </c>
      <c r="Q8" s="22">
        <v>0.12081991565369668</v>
      </c>
      <c r="R8" s="22">
        <v>0.12082054733085773</v>
      </c>
      <c r="S8" s="22">
        <v>0.12082117900801878</v>
      </c>
      <c r="T8" s="22">
        <v>0.12082181068517983</v>
      </c>
      <c r="U8" s="22">
        <v>0.12082244236234088</v>
      </c>
      <c r="V8" s="22">
        <v>0.12082307403950193</v>
      </c>
      <c r="W8" s="22">
        <v>0.12082370571666298</v>
      </c>
      <c r="X8" s="22">
        <v>0.12082433739382403</v>
      </c>
      <c r="Y8" s="22">
        <v>0.12082496907098508</v>
      </c>
      <c r="Z8" s="22">
        <v>0.12082560074814615</v>
      </c>
      <c r="AA8" s="22">
        <v>0.1208262324253072</v>
      </c>
      <c r="AB8" s="22">
        <v>0.12082686410246825</v>
      </c>
      <c r="AC8" s="22">
        <v>0.1208274957796293</v>
      </c>
      <c r="AD8" s="22">
        <v>0.12082812745679035</v>
      </c>
      <c r="AE8" s="22">
        <v>0.1208287591339514</v>
      </c>
      <c r="AF8" s="22">
        <v>0.12082939081111245</v>
      </c>
      <c r="AG8" s="22">
        <v>0.12082939081111245</v>
      </c>
    </row>
    <row r="9">
      <c r="A9" s="5" t="s">
        <v>71</v>
      </c>
      <c r="B9" s="22">
        <v>0.07120824225738158</v>
      </c>
      <c r="C9" s="22">
        <v>0.07120824225738158</v>
      </c>
      <c r="D9" s="22">
        <v>0.07120824225738158</v>
      </c>
      <c r="E9" s="22">
        <v>0.07120824225738158</v>
      </c>
      <c r="F9" s="22">
        <v>0.07120824225738158</v>
      </c>
      <c r="G9" s="22">
        <v>0.07120824225738158</v>
      </c>
      <c r="H9" s="22">
        <v>0.07120824225738158</v>
      </c>
      <c r="I9" s="22">
        <v>0.07081391762585716</v>
      </c>
      <c r="J9" s="22">
        <v>0.07041959299433276</v>
      </c>
      <c r="K9" s="22">
        <v>0.07002526836280835</v>
      </c>
      <c r="L9" s="22">
        <v>0.06963094373128394</v>
      </c>
      <c r="M9" s="22">
        <v>0.06923661909975953</v>
      </c>
      <c r="N9" s="22">
        <v>0.06884229446823513</v>
      </c>
      <c r="O9" s="22">
        <v>0.06844796983671071</v>
      </c>
      <c r="P9" s="22">
        <v>0.06805364520518631</v>
      </c>
      <c r="Q9" s="22">
        <v>0.06765932057366189</v>
      </c>
      <c r="R9" s="22">
        <v>0.06726499594213749</v>
      </c>
      <c r="S9" s="22">
        <v>0.06687067131061308</v>
      </c>
      <c r="T9" s="22">
        <v>0.06647634667908867</v>
      </c>
      <c r="U9" s="22">
        <v>0.06608202204756426</v>
      </c>
      <c r="V9" s="22">
        <v>0.06568769741603986</v>
      </c>
      <c r="W9" s="22">
        <v>0.06529337278451544</v>
      </c>
      <c r="X9" s="22">
        <v>0.06489904815299104</v>
      </c>
      <c r="Y9" s="22">
        <v>0.06450472352146663</v>
      </c>
      <c r="Z9" s="22">
        <v>0.06411039888994222</v>
      </c>
      <c r="AA9" s="22">
        <v>0.06371607425841781</v>
      </c>
      <c r="AB9" s="22">
        <v>0.06332174962689341</v>
      </c>
      <c r="AC9" s="22">
        <v>0.06292742499536899</v>
      </c>
      <c r="AD9" s="22">
        <v>0.06253310036384459</v>
      </c>
      <c r="AE9" s="22">
        <v>0.06213877573232018</v>
      </c>
      <c r="AF9" s="22">
        <v>0.061744451100795766</v>
      </c>
      <c r="AG9" s="22">
        <v>0.06174445110079577</v>
      </c>
    </row>
    <row r="10">
      <c r="A10" s="5" t="s">
        <v>72</v>
      </c>
      <c r="B10" s="22">
        <v>0.0795361265709763</v>
      </c>
      <c r="C10" s="22">
        <v>0.0795361265709763</v>
      </c>
      <c r="D10" s="22">
        <v>0.0795361265709763</v>
      </c>
      <c r="E10" s="22">
        <v>0.0795361265709763</v>
      </c>
      <c r="F10" s="22">
        <v>0.0795361265709763</v>
      </c>
      <c r="G10" s="22">
        <v>0.0795361265709763</v>
      </c>
      <c r="H10" s="22">
        <v>0.0795361265709763</v>
      </c>
      <c r="I10" s="22">
        <v>0.07980284003928191</v>
      </c>
      <c r="J10" s="22">
        <v>0.08006955350758752</v>
      </c>
      <c r="K10" s="22">
        <v>0.08033626697589312</v>
      </c>
      <c r="L10" s="22">
        <v>0.08060298044419872</v>
      </c>
      <c r="M10" s="22">
        <v>0.08086969391250431</v>
      </c>
      <c r="N10" s="22">
        <v>0.08113640738080992</v>
      </c>
      <c r="O10" s="22">
        <v>0.08140312084911552</v>
      </c>
      <c r="P10" s="22">
        <v>0.08166983431742113</v>
      </c>
      <c r="Q10" s="22">
        <v>0.08193654778572673</v>
      </c>
      <c r="R10" s="22">
        <v>0.08220326125403234</v>
      </c>
      <c r="S10" s="22">
        <v>0.08246997472233794</v>
      </c>
      <c r="T10" s="22">
        <v>0.08273668819064355</v>
      </c>
      <c r="U10" s="22">
        <v>0.08300340165894915</v>
      </c>
      <c r="V10" s="22">
        <v>0.08327011512725475</v>
      </c>
      <c r="W10" s="22">
        <v>0.08353682859556036</v>
      </c>
      <c r="X10" s="22">
        <v>0.08380354206386596</v>
      </c>
      <c r="Y10" s="22">
        <v>0.08407025553217157</v>
      </c>
      <c r="Z10" s="22">
        <v>0.08433696900047716</v>
      </c>
      <c r="AA10" s="22">
        <v>0.08460368246878276</v>
      </c>
      <c r="AB10" s="22">
        <v>0.08487039593708837</v>
      </c>
      <c r="AC10" s="22">
        <v>0.08513710940539397</v>
      </c>
      <c r="AD10" s="22">
        <v>0.08540382287369958</v>
      </c>
      <c r="AE10" s="22">
        <v>0.08567053634200518</v>
      </c>
      <c r="AF10" s="22">
        <v>0.08593724981031078</v>
      </c>
      <c r="AG10" s="22">
        <v>0.08593724981031078</v>
      </c>
    </row>
    <row r="11">
      <c r="A11" s="5" t="s">
        <v>73</v>
      </c>
      <c r="B11" s="22">
        <v>0.09041937036841487</v>
      </c>
      <c r="C11" s="22">
        <v>0.09041937036841487</v>
      </c>
      <c r="D11" s="22">
        <v>0.09041937036841487</v>
      </c>
      <c r="E11" s="22">
        <v>0.09041937036841487</v>
      </c>
      <c r="F11" s="22">
        <v>0.09041937036841487</v>
      </c>
      <c r="G11" s="22">
        <v>0.09041937036841487</v>
      </c>
      <c r="H11" s="22">
        <v>0.09041937036841487</v>
      </c>
      <c r="I11" s="22">
        <v>0.089993581779363</v>
      </c>
      <c r="J11" s="22">
        <v>0.08956779319031112</v>
      </c>
      <c r="K11" s="22">
        <v>0.08914200460125925</v>
      </c>
      <c r="L11" s="22">
        <v>0.08871621601220737</v>
      </c>
      <c r="M11" s="22">
        <v>0.08829042742315549</v>
      </c>
      <c r="N11" s="22">
        <v>0.08786463883410361</v>
      </c>
      <c r="O11" s="22">
        <v>0.08743885024505174</v>
      </c>
      <c r="P11" s="22">
        <v>0.08701306165599987</v>
      </c>
      <c r="Q11" s="22">
        <v>0.086587273066948</v>
      </c>
      <c r="R11" s="22">
        <v>0.08616148447789612</v>
      </c>
      <c r="S11" s="22">
        <v>0.08573569588884425</v>
      </c>
      <c r="T11" s="22">
        <v>0.08530990729979238</v>
      </c>
      <c r="U11" s="22">
        <v>0.0848841187107405</v>
      </c>
      <c r="V11" s="22">
        <v>0.08445833012168863</v>
      </c>
      <c r="W11" s="22">
        <v>0.08403254153263676</v>
      </c>
      <c r="X11" s="22">
        <v>0.08360675294358488</v>
      </c>
      <c r="Y11" s="22">
        <v>0.083180964354533</v>
      </c>
      <c r="Z11" s="22">
        <v>0.08275517576548112</v>
      </c>
      <c r="AA11" s="22">
        <v>0.08232938717642925</v>
      </c>
      <c r="AB11" s="22">
        <v>0.08190359858737738</v>
      </c>
      <c r="AC11" s="22">
        <v>0.0814778099983255</v>
      </c>
      <c r="AD11" s="22">
        <v>0.08105202140927363</v>
      </c>
      <c r="AE11" s="22">
        <v>0.08062623282022176</v>
      </c>
      <c r="AF11" s="22">
        <v>0.08020044423116988</v>
      </c>
      <c r="AG11" s="22">
        <v>0.08020044423116988</v>
      </c>
    </row>
    <row r="12">
      <c r="A12" s="5" t="s">
        <v>75</v>
      </c>
      <c r="B12" s="22">
        <v>0.08690366492943011</v>
      </c>
      <c r="C12" s="22">
        <v>0.08690366492943011</v>
      </c>
      <c r="D12" s="22">
        <v>0.08690366492943011</v>
      </c>
      <c r="E12" s="22">
        <v>0.08690366492943011</v>
      </c>
      <c r="F12" s="22">
        <v>0.08690366492943011</v>
      </c>
      <c r="G12" s="22">
        <v>0.08690366492943011</v>
      </c>
      <c r="H12" s="22">
        <v>0.0869036649294301</v>
      </c>
      <c r="I12" s="22">
        <v>0.08668606056904217</v>
      </c>
      <c r="J12" s="22">
        <v>0.08646845620865423</v>
      </c>
      <c r="K12" s="22">
        <v>0.0862508518482663</v>
      </c>
      <c r="L12" s="22">
        <v>0.08603324748787837</v>
      </c>
      <c r="M12" s="22">
        <v>0.08581564312749043</v>
      </c>
      <c r="N12" s="22">
        <v>0.08559803876710251</v>
      </c>
      <c r="O12" s="22">
        <v>0.08538043440671457</v>
      </c>
      <c r="P12" s="22">
        <v>0.08516283004632663</v>
      </c>
      <c r="Q12" s="22">
        <v>0.08494522568593871</v>
      </c>
      <c r="R12" s="22">
        <v>0.08472762132555077</v>
      </c>
      <c r="S12" s="22">
        <v>0.08451001696516283</v>
      </c>
      <c r="T12" s="22">
        <v>0.08429241260477491</v>
      </c>
      <c r="U12" s="22">
        <v>0.08407480824438697</v>
      </c>
      <c r="V12" s="22">
        <v>0.08385720388399905</v>
      </c>
      <c r="W12" s="22">
        <v>0.08363959952361111</v>
      </c>
      <c r="X12" s="22">
        <v>0.08342199516322317</v>
      </c>
      <c r="Y12" s="22">
        <v>0.08320439080283525</v>
      </c>
      <c r="Z12" s="22">
        <v>0.08298678644244731</v>
      </c>
      <c r="AA12" s="22">
        <v>0.08276918208205937</v>
      </c>
      <c r="AB12" s="22">
        <v>0.08255157772167145</v>
      </c>
      <c r="AC12" s="22">
        <v>0.08233397336128351</v>
      </c>
      <c r="AD12" s="22">
        <v>0.08211636900089558</v>
      </c>
      <c r="AE12" s="22">
        <v>0.08189876464050765</v>
      </c>
      <c r="AF12" s="22">
        <v>0.08168116028011971</v>
      </c>
      <c r="AG12" s="22">
        <v>0.08168116028011972</v>
      </c>
    </row>
    <row r="13">
      <c r="A13" s="5" t="s">
        <v>145</v>
      </c>
      <c r="B13" s="22">
        <v>0.0888897577483326</v>
      </c>
      <c r="C13" s="22">
        <v>0.0888897577483326</v>
      </c>
      <c r="D13" s="22">
        <v>0.0888897577483326</v>
      </c>
      <c r="E13" s="22">
        <v>0.0888897577483326</v>
      </c>
      <c r="F13" s="22">
        <v>0.0888897577483326</v>
      </c>
      <c r="G13" s="22">
        <v>0.0888897577483326</v>
      </c>
      <c r="H13" s="22">
        <v>0.0888897577483326</v>
      </c>
      <c r="I13" s="22">
        <v>0.0888897577483326</v>
      </c>
      <c r="J13" s="22">
        <v>0.0888897577483326</v>
      </c>
      <c r="K13" s="22">
        <v>0.0888897577483326</v>
      </c>
      <c r="L13" s="22">
        <v>0.0888897577483326</v>
      </c>
      <c r="M13" s="22">
        <v>0.0888897577483326</v>
      </c>
      <c r="N13" s="22">
        <v>0.0888897577483326</v>
      </c>
      <c r="O13" s="22">
        <v>0.0888897577483326</v>
      </c>
      <c r="P13" s="22">
        <v>0.0888897577483326</v>
      </c>
      <c r="Q13" s="22">
        <v>0.0888897577483326</v>
      </c>
      <c r="R13" s="22">
        <v>0.0888897577483326</v>
      </c>
      <c r="S13" s="22">
        <v>0.0888897577483326</v>
      </c>
      <c r="T13" s="22">
        <v>0.0888897577483326</v>
      </c>
      <c r="U13" s="22">
        <v>0.0888897577483326</v>
      </c>
      <c r="V13" s="22">
        <v>0.0888897577483326</v>
      </c>
      <c r="W13" s="22">
        <v>0.0888897577483326</v>
      </c>
      <c r="X13" s="22">
        <v>0.0888897577483326</v>
      </c>
      <c r="Y13" s="22">
        <v>0.0888897577483326</v>
      </c>
      <c r="Z13" s="22">
        <v>0.0888897577483326</v>
      </c>
      <c r="AA13" s="22">
        <v>0.0888897577483326</v>
      </c>
      <c r="AB13" s="22">
        <v>0.0888897577483326</v>
      </c>
      <c r="AC13" s="22">
        <v>0.0888897577483326</v>
      </c>
      <c r="AD13" s="22">
        <v>0.0888897577483326</v>
      </c>
      <c r="AE13" s="22">
        <v>0.0888897577483326</v>
      </c>
      <c r="AF13" s="22">
        <v>0.0888897577483326</v>
      </c>
      <c r="AG13" s="22">
        <v>0.0888897577483326</v>
      </c>
    </row>
    <row r="14">
      <c r="A14" s="5" t="s">
        <v>76</v>
      </c>
      <c r="B14" s="22">
        <v>0.07123649371668547</v>
      </c>
      <c r="C14" s="22">
        <v>0.07123649371668547</v>
      </c>
      <c r="D14" s="22">
        <v>0.07123649371668547</v>
      </c>
      <c r="E14" s="22">
        <v>0.07123649371668547</v>
      </c>
      <c r="F14" s="22">
        <v>0.07123649371668547</v>
      </c>
      <c r="G14" s="22">
        <v>0.07123649371668547</v>
      </c>
      <c r="H14" s="22">
        <v>0.07123649371668547</v>
      </c>
      <c r="I14" s="22">
        <v>0.07120926790241967</v>
      </c>
      <c r="J14" s="22">
        <v>0.07118204208815386</v>
      </c>
      <c r="K14" s="22">
        <v>0.07115481627388806</v>
      </c>
      <c r="L14" s="22">
        <v>0.07112759045962225</v>
      </c>
      <c r="M14" s="22">
        <v>0.07110036464535643</v>
      </c>
      <c r="N14" s="22">
        <v>0.07107313883109063</v>
      </c>
      <c r="O14" s="22">
        <v>0.07104591301682482</v>
      </c>
      <c r="P14" s="22">
        <v>0.07101868720255902</v>
      </c>
      <c r="Q14" s="22">
        <v>0.07099146138829321</v>
      </c>
      <c r="R14" s="22">
        <v>0.07096423557402741</v>
      </c>
      <c r="S14" s="22">
        <v>0.0709370097597616</v>
      </c>
      <c r="T14" s="22">
        <v>0.07090978394549578</v>
      </c>
      <c r="U14" s="22">
        <v>0.07088255813122998</v>
      </c>
      <c r="V14" s="22">
        <v>0.07085533231696417</v>
      </c>
      <c r="W14" s="22">
        <v>0.07082810650269837</v>
      </c>
      <c r="X14" s="22">
        <v>0.07080088068843256</v>
      </c>
      <c r="Y14" s="22">
        <v>0.07077365487416674</v>
      </c>
      <c r="Z14" s="22">
        <v>0.07074642905990094</v>
      </c>
      <c r="AA14" s="22">
        <v>0.07071920324563513</v>
      </c>
      <c r="AB14" s="22">
        <v>0.07069197743136933</v>
      </c>
      <c r="AC14" s="22">
        <v>0.07066475161710352</v>
      </c>
      <c r="AD14" s="22">
        <v>0.07063752580283772</v>
      </c>
      <c r="AE14" s="22">
        <v>0.0706102999885719</v>
      </c>
      <c r="AF14" s="22">
        <v>0.07058307417430609</v>
      </c>
      <c r="AG14" s="22">
        <v>0.07058307417430609</v>
      </c>
    </row>
    <row r="15">
      <c r="A15" s="5" t="s">
        <v>77</v>
      </c>
      <c r="B15" s="22">
        <v>0.0778337095299898</v>
      </c>
      <c r="C15" s="22">
        <v>0.0778337095299898</v>
      </c>
      <c r="D15" s="22">
        <v>0.0778337095299898</v>
      </c>
      <c r="E15" s="22">
        <v>0.0778337095299898</v>
      </c>
      <c r="F15" s="22">
        <v>0.0778337095299898</v>
      </c>
      <c r="G15" s="22">
        <v>0.0778337095299898</v>
      </c>
      <c r="H15" s="22">
        <v>0.0778337095299898</v>
      </c>
      <c r="I15" s="22">
        <v>0.07793284233642057</v>
      </c>
      <c r="J15" s="22">
        <v>0.07803197514285133</v>
      </c>
      <c r="K15" s="22">
        <v>0.0781311079492821</v>
      </c>
      <c r="L15" s="22">
        <v>0.07823024075571287</v>
      </c>
      <c r="M15" s="22">
        <v>0.07832937356214364</v>
      </c>
      <c r="N15" s="22">
        <v>0.0784285063685744</v>
      </c>
      <c r="O15" s="22">
        <v>0.07852763917500517</v>
      </c>
      <c r="P15" s="22">
        <v>0.07862677198143594</v>
      </c>
      <c r="Q15" s="22">
        <v>0.07872590478786672</v>
      </c>
      <c r="R15" s="22">
        <v>0.07882503759429747</v>
      </c>
      <c r="S15" s="22">
        <v>0.07892417040072824</v>
      </c>
      <c r="T15" s="22">
        <v>0.07902330320715902</v>
      </c>
      <c r="U15" s="22">
        <v>0.07912243601358979</v>
      </c>
      <c r="V15" s="22">
        <v>0.07922156882002054</v>
      </c>
      <c r="W15" s="22">
        <v>0.07932070162645131</v>
      </c>
      <c r="X15" s="22">
        <v>0.07941983443288209</v>
      </c>
      <c r="Y15" s="22">
        <v>0.07951896723931286</v>
      </c>
      <c r="Z15" s="22">
        <v>0.07961810004574361</v>
      </c>
      <c r="AA15" s="22">
        <v>0.07971723285217439</v>
      </c>
      <c r="AB15" s="22">
        <v>0.07981636565860516</v>
      </c>
      <c r="AC15" s="22">
        <v>0.07991549846503593</v>
      </c>
      <c r="AD15" s="22">
        <v>0.08001463127146669</v>
      </c>
      <c r="AE15" s="22">
        <v>0.08011376407789746</v>
      </c>
      <c r="AF15" s="22">
        <v>0.08021289688432823</v>
      </c>
      <c r="AG15" s="22">
        <v>0.08021289688432823</v>
      </c>
    </row>
    <row r="16">
      <c r="A16" s="5" t="s">
        <v>148</v>
      </c>
      <c r="B16" s="22">
        <v>0.0888897577483326</v>
      </c>
      <c r="C16" s="22">
        <v>0.0888897577483326</v>
      </c>
      <c r="D16" s="22">
        <v>0.0888897577483326</v>
      </c>
      <c r="E16" s="22">
        <v>0.0888897577483326</v>
      </c>
      <c r="F16" s="22">
        <v>0.0888897577483326</v>
      </c>
      <c r="G16" s="22">
        <v>0.0888897577483326</v>
      </c>
      <c r="H16" s="22">
        <v>0.0888897577483326</v>
      </c>
      <c r="I16" s="22">
        <v>0.0888897577483326</v>
      </c>
      <c r="J16" s="22">
        <v>0.0888897577483326</v>
      </c>
      <c r="K16" s="22">
        <v>0.0888897577483326</v>
      </c>
      <c r="L16" s="22">
        <v>0.0888897577483326</v>
      </c>
      <c r="M16" s="22">
        <v>0.0888897577483326</v>
      </c>
      <c r="N16" s="22">
        <v>0.0888897577483326</v>
      </c>
      <c r="O16" s="22">
        <v>0.0888897577483326</v>
      </c>
      <c r="P16" s="22">
        <v>0.0888897577483326</v>
      </c>
      <c r="Q16" s="22">
        <v>0.0888897577483326</v>
      </c>
      <c r="R16" s="22">
        <v>0.0888897577483326</v>
      </c>
      <c r="S16" s="22">
        <v>0.0888897577483326</v>
      </c>
      <c r="T16" s="22">
        <v>0.0888897577483326</v>
      </c>
      <c r="U16" s="22">
        <v>0.0888897577483326</v>
      </c>
      <c r="V16" s="22">
        <v>0.0888897577483326</v>
      </c>
      <c r="W16" s="22">
        <v>0.0888897577483326</v>
      </c>
      <c r="X16" s="22">
        <v>0.0888897577483326</v>
      </c>
      <c r="Y16" s="22">
        <v>0.0888897577483326</v>
      </c>
      <c r="Z16" s="22">
        <v>0.0888897577483326</v>
      </c>
      <c r="AA16" s="22">
        <v>0.0888897577483326</v>
      </c>
      <c r="AB16" s="22">
        <v>0.0888897577483326</v>
      </c>
      <c r="AC16" s="22">
        <v>0.0888897577483326</v>
      </c>
      <c r="AD16" s="22">
        <v>0.0888897577483326</v>
      </c>
      <c r="AE16" s="22">
        <v>0.0888897577483326</v>
      </c>
      <c r="AF16" s="22">
        <v>0.0888897577483326</v>
      </c>
      <c r="AG16" s="22">
        <v>0.0888897577483326</v>
      </c>
    </row>
    <row r="17">
      <c r="A17" s="5" t="s">
        <v>79</v>
      </c>
      <c r="B17" s="22">
        <v>0.10939755182116097</v>
      </c>
      <c r="C17" s="22">
        <v>0.10939755182116097</v>
      </c>
      <c r="D17" s="22">
        <v>0.10939755182116097</v>
      </c>
      <c r="E17" s="22">
        <v>0.10939755182116097</v>
      </c>
      <c r="F17" s="22">
        <v>0.10939755182116097</v>
      </c>
      <c r="G17" s="22">
        <v>0.10939755182116097</v>
      </c>
      <c r="H17" s="22">
        <v>0.10939755182116098</v>
      </c>
      <c r="I17" s="22">
        <v>0.10839813380480272</v>
      </c>
      <c r="J17" s="22">
        <v>0.10739871578844445</v>
      </c>
      <c r="K17" s="22">
        <v>0.10639929777208618</v>
      </c>
      <c r="L17" s="22">
        <v>0.10539987975572791</v>
      </c>
      <c r="M17" s="22">
        <v>0.10440046173936965</v>
      </c>
      <c r="N17" s="22">
        <v>0.10340104372301138</v>
      </c>
      <c r="O17" s="22">
        <v>0.10240162570665312</v>
      </c>
      <c r="P17" s="22">
        <v>0.10140220769029486</v>
      </c>
      <c r="Q17" s="22">
        <v>0.1004027896739366</v>
      </c>
      <c r="R17" s="22">
        <v>0.09940337165757833</v>
      </c>
      <c r="S17" s="22">
        <v>0.09840395364122007</v>
      </c>
      <c r="T17" s="22">
        <v>0.09740453562486179</v>
      </c>
      <c r="U17" s="22">
        <v>0.09640511760850352</v>
      </c>
      <c r="V17" s="22">
        <v>0.09540569959214526</v>
      </c>
      <c r="W17" s="22">
        <v>0.094406281575787</v>
      </c>
      <c r="X17" s="22">
        <v>0.09340686355942873</v>
      </c>
      <c r="Y17" s="22">
        <v>0.09240744554307047</v>
      </c>
      <c r="Z17" s="22">
        <v>0.0914080275267122</v>
      </c>
      <c r="AA17" s="22">
        <v>0.09040860951035393</v>
      </c>
      <c r="AB17" s="22">
        <v>0.08940919149399568</v>
      </c>
      <c r="AC17" s="22">
        <v>0.0884097734776374</v>
      </c>
      <c r="AD17" s="22">
        <v>0.08741035546127914</v>
      </c>
      <c r="AE17" s="22">
        <v>0.08641093744492087</v>
      </c>
      <c r="AF17" s="22">
        <v>0.08541151942856261</v>
      </c>
      <c r="AG17" s="22">
        <v>0.0854115194285626</v>
      </c>
    </row>
    <row r="18">
      <c r="A18" s="5" t="s">
        <v>80</v>
      </c>
      <c r="B18" s="22">
        <v>0.07309522280093411</v>
      </c>
      <c r="C18" s="22">
        <v>0.07309522280093411</v>
      </c>
      <c r="D18" s="22">
        <v>0.07309522280093411</v>
      </c>
      <c r="E18" s="22">
        <v>0.07309522280093411</v>
      </c>
      <c r="F18" s="22">
        <v>0.07309522280093411</v>
      </c>
      <c r="G18" s="22">
        <v>0.07309522280093411</v>
      </c>
      <c r="H18" s="22">
        <v>0.07309522280093411</v>
      </c>
      <c r="I18" s="22">
        <v>0.07272908335045118</v>
      </c>
      <c r="J18" s="22">
        <v>0.07236294389996824</v>
      </c>
      <c r="K18" s="22">
        <v>0.0719968044494853</v>
      </c>
      <c r="L18" s="22">
        <v>0.07163066499900235</v>
      </c>
      <c r="M18" s="22">
        <v>0.07126452554851942</v>
      </c>
      <c r="N18" s="22">
        <v>0.07089838609803648</v>
      </c>
      <c r="O18" s="22">
        <v>0.07053224664755353</v>
      </c>
      <c r="P18" s="22">
        <v>0.0701661071970706</v>
      </c>
      <c r="Q18" s="22">
        <v>0.06979996774658766</v>
      </c>
      <c r="R18" s="22">
        <v>0.06943382829610471</v>
      </c>
      <c r="S18" s="22">
        <v>0.06906768884562177</v>
      </c>
      <c r="T18" s="22">
        <v>0.06870154939513884</v>
      </c>
      <c r="U18" s="22">
        <v>0.0683354099446559</v>
      </c>
      <c r="V18" s="22">
        <v>0.06796927049417295</v>
      </c>
      <c r="W18" s="22">
        <v>0.06760313104369</v>
      </c>
      <c r="X18" s="22">
        <v>0.06723699159320708</v>
      </c>
      <c r="Y18" s="22">
        <v>0.06687085214272413</v>
      </c>
      <c r="Z18" s="22">
        <v>0.06650471269224119</v>
      </c>
      <c r="AA18" s="22">
        <v>0.06613857324175826</v>
      </c>
      <c r="AB18" s="22">
        <v>0.06577243379127531</v>
      </c>
      <c r="AC18" s="22">
        <v>0.06540629434079237</v>
      </c>
      <c r="AD18" s="22">
        <v>0.06504015489030943</v>
      </c>
      <c r="AE18" s="22">
        <v>0.0646740154398265</v>
      </c>
      <c r="AF18" s="22">
        <v>0.06430787598934355</v>
      </c>
      <c r="AG18" s="22">
        <v>0.06430787598934355</v>
      </c>
    </row>
    <row r="19">
      <c r="A19" s="5" t="s">
        <v>81</v>
      </c>
      <c r="B19" s="22">
        <v>0.09924808765397453</v>
      </c>
      <c r="C19" s="22">
        <v>0.09924808765397453</v>
      </c>
      <c r="D19" s="22">
        <v>0.09924808765397453</v>
      </c>
      <c r="E19" s="22">
        <v>0.09924808765397453</v>
      </c>
      <c r="F19" s="22">
        <v>0.09924808765397453</v>
      </c>
      <c r="G19" s="22">
        <v>0.09924808765397453</v>
      </c>
      <c r="H19" s="22">
        <v>0.09924808765397453</v>
      </c>
      <c r="I19" s="22">
        <v>0.09955224953348807</v>
      </c>
      <c r="J19" s="22">
        <v>0.0998564114130016</v>
      </c>
      <c r="K19" s="22">
        <v>0.10016057329251514</v>
      </c>
      <c r="L19" s="22">
        <v>0.10046473517202867</v>
      </c>
      <c r="M19" s="22">
        <v>0.10076889705154221</v>
      </c>
      <c r="N19" s="22">
        <v>0.10107305893105574</v>
      </c>
      <c r="O19" s="22">
        <v>0.10137722081056928</v>
      </c>
      <c r="P19" s="22">
        <v>0.10168138269008281</v>
      </c>
      <c r="Q19" s="22">
        <v>0.10198554456959635</v>
      </c>
      <c r="R19" s="22">
        <v>0.10228970644910988</v>
      </c>
      <c r="S19" s="22">
        <v>0.10259386832862342</v>
      </c>
      <c r="T19" s="22">
        <v>0.10289803020813695</v>
      </c>
      <c r="U19" s="22">
        <v>0.10320219208765048</v>
      </c>
      <c r="V19" s="22">
        <v>0.10350635396716402</v>
      </c>
      <c r="W19" s="22">
        <v>0.10381051584667755</v>
      </c>
      <c r="X19" s="22">
        <v>0.1041146777261911</v>
      </c>
      <c r="Y19" s="22">
        <v>0.10441883960570462</v>
      </c>
      <c r="Z19" s="22">
        <v>0.10472300148521817</v>
      </c>
      <c r="AA19" s="22">
        <v>0.1050271633647317</v>
      </c>
      <c r="AB19" s="22">
        <v>0.10533132524424524</v>
      </c>
      <c r="AC19" s="22">
        <v>0.10563548712375877</v>
      </c>
      <c r="AD19" s="22">
        <v>0.10593964900327231</v>
      </c>
      <c r="AE19" s="22">
        <v>0.10624381088278584</v>
      </c>
      <c r="AF19" s="22">
        <v>0.10654797276229938</v>
      </c>
      <c r="AG19" s="22">
        <v>0.10654797276229937</v>
      </c>
    </row>
    <row r="20">
      <c r="A20" s="5" t="s">
        <v>82</v>
      </c>
      <c r="B20" s="22">
        <v>0.07349515160595148</v>
      </c>
      <c r="C20" s="22">
        <v>0.07349515160595148</v>
      </c>
      <c r="D20" s="22">
        <v>0.07349515160595148</v>
      </c>
      <c r="E20" s="22">
        <v>0.07349515160595148</v>
      </c>
      <c r="F20" s="22">
        <v>0.07349515160595148</v>
      </c>
      <c r="G20" s="22">
        <v>0.07349515160595148</v>
      </c>
      <c r="H20" s="22">
        <v>0.07349515160595148</v>
      </c>
      <c r="I20" s="22">
        <v>0.07346933325950995</v>
      </c>
      <c r="J20" s="22">
        <v>0.07344351491306841</v>
      </c>
      <c r="K20" s="22">
        <v>0.07341769656662687</v>
      </c>
      <c r="L20" s="22">
        <v>0.07339187822018535</v>
      </c>
      <c r="M20" s="22">
        <v>0.07336605987374381</v>
      </c>
      <c r="N20" s="22">
        <v>0.07334024152730227</v>
      </c>
      <c r="O20" s="22">
        <v>0.07331442318086075</v>
      </c>
      <c r="P20" s="22">
        <v>0.07328860483441921</v>
      </c>
      <c r="Q20" s="22">
        <v>0.07326278648797767</v>
      </c>
      <c r="R20" s="22">
        <v>0.07323696814153614</v>
      </c>
      <c r="S20" s="22">
        <v>0.0732111497950946</v>
      </c>
      <c r="T20" s="22">
        <v>0.07318533144865307</v>
      </c>
      <c r="U20" s="22">
        <v>0.07315951310221154</v>
      </c>
      <c r="V20" s="22">
        <v>0.07313369475577</v>
      </c>
      <c r="W20" s="22">
        <v>0.07310787640932846</v>
      </c>
      <c r="X20" s="22">
        <v>0.07308205806288694</v>
      </c>
      <c r="Y20" s="22">
        <v>0.0730562397164454</v>
      </c>
      <c r="Z20" s="22">
        <v>0.07303042137000386</v>
      </c>
      <c r="AA20" s="22">
        <v>0.07300460302356233</v>
      </c>
      <c r="AB20" s="22">
        <v>0.0729787846771208</v>
      </c>
      <c r="AC20" s="22">
        <v>0.07295296633067926</v>
      </c>
      <c r="AD20" s="22">
        <v>0.07292714798423773</v>
      </c>
      <c r="AE20" s="22">
        <v>0.07290132963779619</v>
      </c>
      <c r="AF20" s="22">
        <v>0.07287551129135465</v>
      </c>
      <c r="AG20" s="22">
        <v>0.07287551129135465</v>
      </c>
    </row>
    <row r="21" ht="15.75" customHeight="1">
      <c r="A21" s="5" t="s">
        <v>84</v>
      </c>
      <c r="B21" s="22">
        <v>0.0802472613872251</v>
      </c>
      <c r="C21" s="22">
        <v>0.0802472613872251</v>
      </c>
      <c r="D21" s="22">
        <v>0.0802472613872251</v>
      </c>
      <c r="E21" s="22">
        <v>0.0802472613872251</v>
      </c>
      <c r="F21" s="22">
        <v>0.0802472613872251</v>
      </c>
      <c r="G21" s="22">
        <v>0.0802472613872251</v>
      </c>
      <c r="H21" s="22">
        <v>0.0802472613872251</v>
      </c>
      <c r="I21" s="22">
        <v>0.08035653234588097</v>
      </c>
      <c r="J21" s="22">
        <v>0.08046580330453684</v>
      </c>
      <c r="K21" s="22">
        <v>0.08057507426319273</v>
      </c>
      <c r="L21" s="22">
        <v>0.0806843452218486</v>
      </c>
      <c r="M21" s="22">
        <v>0.08079361618050447</v>
      </c>
      <c r="N21" s="22">
        <v>0.08090288713916034</v>
      </c>
      <c r="O21" s="22">
        <v>0.08101215809781621</v>
      </c>
      <c r="P21" s="22">
        <v>0.08112142905647209</v>
      </c>
      <c r="Q21" s="22">
        <v>0.08123070001512796</v>
      </c>
      <c r="R21" s="22">
        <v>0.08133997097378383</v>
      </c>
      <c r="S21" s="22">
        <v>0.08144924193243971</v>
      </c>
      <c r="T21" s="22">
        <v>0.08155851289109559</v>
      </c>
      <c r="U21" s="22">
        <v>0.08166778384975146</v>
      </c>
      <c r="V21" s="22">
        <v>0.08177705480840733</v>
      </c>
      <c r="W21" s="22">
        <v>0.0818863257670632</v>
      </c>
      <c r="X21" s="22">
        <v>0.08199559672571907</v>
      </c>
      <c r="Y21" s="22">
        <v>0.08210486768437494</v>
      </c>
      <c r="Z21" s="22">
        <v>0.08221413864303082</v>
      </c>
      <c r="AA21" s="22">
        <v>0.0823234096016867</v>
      </c>
      <c r="AB21" s="22">
        <v>0.08243268056034257</v>
      </c>
      <c r="AC21" s="22">
        <v>0.08254195151899844</v>
      </c>
      <c r="AD21" s="22">
        <v>0.08265122247765432</v>
      </c>
      <c r="AE21" s="22">
        <v>0.08276049343631019</v>
      </c>
      <c r="AF21" s="22">
        <v>0.08286976439496606</v>
      </c>
      <c r="AG21" s="22">
        <v>0.08286976439496606</v>
      </c>
    </row>
    <row r="22" ht="15.75" customHeight="1">
      <c r="A22" s="5" t="s">
        <v>85</v>
      </c>
      <c r="B22" s="22">
        <v>0.09011941426750308</v>
      </c>
      <c r="C22" s="22">
        <v>0.09011941426750308</v>
      </c>
      <c r="D22" s="22">
        <v>0.09011941426750308</v>
      </c>
      <c r="E22" s="22">
        <v>0.09011941426750308</v>
      </c>
      <c r="F22" s="22">
        <v>0.09011941426750308</v>
      </c>
      <c r="G22" s="22">
        <v>0.09011941426750308</v>
      </c>
      <c r="H22" s="22">
        <v>0.09011941426750307</v>
      </c>
      <c r="I22" s="22">
        <v>0.0911913108377553</v>
      </c>
      <c r="J22" s="22">
        <v>0.09226320740800752</v>
      </c>
      <c r="K22" s="22">
        <v>0.09333510397825974</v>
      </c>
      <c r="L22" s="22">
        <v>0.09440700054851196</v>
      </c>
      <c r="M22" s="22">
        <v>0.0954788971187642</v>
      </c>
      <c r="N22" s="22">
        <v>0.09655079368901642</v>
      </c>
      <c r="O22" s="22">
        <v>0.09762269025926865</v>
      </c>
      <c r="P22" s="22">
        <v>0.09869458682952087</v>
      </c>
      <c r="Q22" s="22">
        <v>0.09976648339977309</v>
      </c>
      <c r="R22" s="22">
        <v>0.10083837997002532</v>
      </c>
      <c r="S22" s="22">
        <v>0.10191027654027754</v>
      </c>
      <c r="T22" s="22">
        <v>0.10298217311052976</v>
      </c>
      <c r="U22" s="22">
        <v>0.10405406968078199</v>
      </c>
      <c r="V22" s="22">
        <v>0.10512596625103421</v>
      </c>
      <c r="W22" s="22">
        <v>0.10619786282128643</v>
      </c>
      <c r="X22" s="22">
        <v>0.10726975939153865</v>
      </c>
      <c r="Y22" s="22">
        <v>0.10834165596179088</v>
      </c>
      <c r="Z22" s="22">
        <v>0.1094135525320431</v>
      </c>
      <c r="AA22" s="22">
        <v>0.11048544910229532</v>
      </c>
      <c r="AB22" s="22">
        <v>0.11155734567254756</v>
      </c>
      <c r="AC22" s="22">
        <v>0.11262924224279978</v>
      </c>
      <c r="AD22" s="22">
        <v>0.11370113881305201</v>
      </c>
      <c r="AE22" s="22">
        <v>0.11477303538330423</v>
      </c>
      <c r="AF22" s="22">
        <v>0.11584493195355645</v>
      </c>
      <c r="AG22" s="22">
        <v>0.11584493195355645</v>
      </c>
    </row>
    <row r="23" ht="15.75" customHeight="1">
      <c r="A23" s="5" t="s">
        <v>86</v>
      </c>
      <c r="B23" s="22">
        <v>0.08819437014515737</v>
      </c>
      <c r="C23" s="22">
        <v>0.08819437014515737</v>
      </c>
      <c r="D23" s="22">
        <v>0.08819437014515737</v>
      </c>
      <c r="E23" s="22">
        <v>0.08819437014515737</v>
      </c>
      <c r="F23" s="22">
        <v>0.08819437014515737</v>
      </c>
      <c r="G23" s="22">
        <v>0.08819437014515737</v>
      </c>
      <c r="H23" s="22">
        <v>0.08819437014515738</v>
      </c>
      <c r="I23" s="22">
        <v>0.08834422923664317</v>
      </c>
      <c r="J23" s="22">
        <v>0.08849408832812897</v>
      </c>
      <c r="K23" s="22">
        <v>0.08864394741961476</v>
      </c>
      <c r="L23" s="22">
        <v>0.08879380651110054</v>
      </c>
      <c r="M23" s="22">
        <v>0.08894366560258633</v>
      </c>
      <c r="N23" s="22">
        <v>0.08909352469407213</v>
      </c>
      <c r="O23" s="22">
        <v>0.08924338378555792</v>
      </c>
      <c r="P23" s="22">
        <v>0.08939324287704371</v>
      </c>
      <c r="Q23" s="22">
        <v>0.0895431019685295</v>
      </c>
      <c r="R23" s="22">
        <v>0.0896929610600153</v>
      </c>
      <c r="S23" s="22">
        <v>0.08984282015150108</v>
      </c>
      <c r="T23" s="22">
        <v>0.08999267924298687</v>
      </c>
      <c r="U23" s="22">
        <v>0.09014253833447267</v>
      </c>
      <c r="V23" s="22">
        <v>0.09029239742595846</v>
      </c>
      <c r="W23" s="22">
        <v>0.09044225651744425</v>
      </c>
      <c r="X23" s="22">
        <v>0.09059211560893005</v>
      </c>
      <c r="Y23" s="22">
        <v>0.09074197470041584</v>
      </c>
      <c r="Z23" s="22">
        <v>0.09089183379190163</v>
      </c>
      <c r="AA23" s="22">
        <v>0.09104169288338743</v>
      </c>
      <c r="AB23" s="22">
        <v>0.0911915519748732</v>
      </c>
      <c r="AC23" s="22">
        <v>0.091341411066359</v>
      </c>
      <c r="AD23" s="22">
        <v>0.09149127015784479</v>
      </c>
      <c r="AE23" s="22">
        <v>0.09164112924933059</v>
      </c>
      <c r="AF23" s="22">
        <v>0.09179098834081638</v>
      </c>
      <c r="AG23" s="22">
        <v>0.09179098834081637</v>
      </c>
    </row>
    <row r="24" ht="15.75" customHeight="1">
      <c r="A24" s="5" t="s">
        <v>87</v>
      </c>
      <c r="B24" s="22">
        <v>0.13704360370652238</v>
      </c>
      <c r="C24" s="22">
        <v>0.13704360370652238</v>
      </c>
      <c r="D24" s="22">
        <v>0.13704360370652238</v>
      </c>
      <c r="E24" s="22">
        <v>0.13704360370652238</v>
      </c>
      <c r="F24" s="22">
        <v>0.13704360370652238</v>
      </c>
      <c r="G24" s="22">
        <v>0.13704360370652238</v>
      </c>
      <c r="H24" s="22">
        <v>0.13704360370652238</v>
      </c>
      <c r="I24" s="22">
        <v>0.13677927787986338</v>
      </c>
      <c r="J24" s="22">
        <v>0.1365149520532044</v>
      </c>
      <c r="K24" s="22">
        <v>0.1362506262265454</v>
      </c>
      <c r="L24" s="22">
        <v>0.1359863003998864</v>
      </c>
      <c r="M24" s="22">
        <v>0.1357219745732274</v>
      </c>
      <c r="N24" s="22">
        <v>0.1354576487465684</v>
      </c>
      <c r="O24" s="22">
        <v>0.13519332291990943</v>
      </c>
      <c r="P24" s="22">
        <v>0.13492899709325043</v>
      </c>
      <c r="Q24" s="22">
        <v>0.13466467126659143</v>
      </c>
      <c r="R24" s="22">
        <v>0.13440034543993243</v>
      </c>
      <c r="S24" s="22">
        <v>0.13413601961327343</v>
      </c>
      <c r="T24" s="22">
        <v>0.13387169378661445</v>
      </c>
      <c r="U24" s="22">
        <v>0.13360736795995545</v>
      </c>
      <c r="V24" s="22">
        <v>0.13334304213329645</v>
      </c>
      <c r="W24" s="22">
        <v>0.13307871630663745</v>
      </c>
      <c r="X24" s="22">
        <v>0.13281439047997848</v>
      </c>
      <c r="Y24" s="22">
        <v>0.13255006465331948</v>
      </c>
      <c r="Z24" s="22">
        <v>0.13228573882666048</v>
      </c>
      <c r="AA24" s="22">
        <v>0.13202141300000148</v>
      </c>
      <c r="AB24" s="22">
        <v>0.13175708717334247</v>
      </c>
      <c r="AC24" s="22">
        <v>0.1314927613466835</v>
      </c>
      <c r="AD24" s="22">
        <v>0.1312284355200245</v>
      </c>
      <c r="AE24" s="22">
        <v>0.1309641096933655</v>
      </c>
      <c r="AF24" s="22">
        <v>0.1306997838667065</v>
      </c>
      <c r="AG24" s="22">
        <v>0.1306997838667065</v>
      </c>
    </row>
    <row r="25" ht="15.75" customHeight="1">
      <c r="A25" s="5" t="s">
        <v>88</v>
      </c>
      <c r="B25" s="22">
        <v>0.08944248111286249</v>
      </c>
      <c r="C25" s="22">
        <v>0.08944248111286249</v>
      </c>
      <c r="D25" s="22">
        <v>0.08944248111286249</v>
      </c>
      <c r="E25" s="22">
        <v>0.08944248111286249</v>
      </c>
      <c r="F25" s="22">
        <v>0.08944248111286249</v>
      </c>
      <c r="G25" s="22">
        <v>0.08944248111286249</v>
      </c>
      <c r="H25" s="22">
        <v>0.0894424811128625</v>
      </c>
      <c r="I25" s="22">
        <v>0.08897504421924549</v>
      </c>
      <c r="J25" s="22">
        <v>0.08850760732562847</v>
      </c>
      <c r="K25" s="22">
        <v>0.08804017043201146</v>
      </c>
      <c r="L25" s="22">
        <v>0.08757273353839444</v>
      </c>
      <c r="M25" s="22">
        <v>0.08710529664477742</v>
      </c>
      <c r="N25" s="22">
        <v>0.08663785975116041</v>
      </c>
      <c r="O25" s="22">
        <v>0.0861704228575434</v>
      </c>
      <c r="P25" s="22">
        <v>0.08570298596392638</v>
      </c>
      <c r="Q25" s="22">
        <v>0.08523554907030936</v>
      </c>
      <c r="R25" s="22">
        <v>0.08476811217669233</v>
      </c>
      <c r="S25" s="22">
        <v>0.08430067528307532</v>
      </c>
      <c r="T25" s="22">
        <v>0.0838332383894583</v>
      </c>
      <c r="U25" s="22">
        <v>0.08336580149584129</v>
      </c>
      <c r="V25" s="22">
        <v>0.08289836460222427</v>
      </c>
      <c r="W25" s="22">
        <v>0.08243092770860726</v>
      </c>
      <c r="X25" s="22">
        <v>0.08196349081499024</v>
      </c>
      <c r="Y25" s="22">
        <v>0.08149605392137323</v>
      </c>
      <c r="Z25" s="22">
        <v>0.08102861702775621</v>
      </c>
      <c r="AA25" s="22">
        <v>0.0805611801341392</v>
      </c>
      <c r="AB25" s="22">
        <v>0.08009374324052218</v>
      </c>
      <c r="AC25" s="22">
        <v>0.07962630634690517</v>
      </c>
      <c r="AD25" s="22">
        <v>0.07915886945328815</v>
      </c>
      <c r="AE25" s="22">
        <v>0.07869143255967113</v>
      </c>
      <c r="AF25" s="22">
        <v>0.07822399566605412</v>
      </c>
      <c r="AG25" s="22">
        <v>0.0782239956660541</v>
      </c>
    </row>
    <row r="26" ht="15.75" customHeight="1">
      <c r="A26" s="5" t="s">
        <v>89</v>
      </c>
      <c r="B26" s="22">
        <v>0.09764630720708652</v>
      </c>
      <c r="C26" s="22">
        <v>0.09764630720708652</v>
      </c>
      <c r="D26" s="22">
        <v>0.09764630720708652</v>
      </c>
      <c r="E26" s="22">
        <v>0.09764630720708652</v>
      </c>
      <c r="F26" s="22">
        <v>0.09764630720708652</v>
      </c>
      <c r="G26" s="22">
        <v>0.09764630720708652</v>
      </c>
      <c r="H26" s="22">
        <v>0.0976463072070865</v>
      </c>
      <c r="I26" s="22">
        <v>0.09750165588397858</v>
      </c>
      <c r="J26" s="22">
        <v>0.09735700456087065</v>
      </c>
      <c r="K26" s="22">
        <v>0.09721235323776273</v>
      </c>
      <c r="L26" s="22">
        <v>0.0970677019146548</v>
      </c>
      <c r="M26" s="22">
        <v>0.09692305059154688</v>
      </c>
      <c r="N26" s="22">
        <v>0.09677839926843895</v>
      </c>
      <c r="O26" s="22">
        <v>0.09663374794533103</v>
      </c>
      <c r="P26" s="22">
        <v>0.0964890966222231</v>
      </c>
      <c r="Q26" s="22">
        <v>0.09634444529911518</v>
      </c>
      <c r="R26" s="22">
        <v>0.09619979397600725</v>
      </c>
      <c r="S26" s="22">
        <v>0.09605514265289933</v>
      </c>
      <c r="T26" s="22">
        <v>0.0959104913297914</v>
      </c>
      <c r="U26" s="22">
        <v>0.09576584000668346</v>
      </c>
      <c r="V26" s="22">
        <v>0.09562118868357554</v>
      </c>
      <c r="W26" s="22">
        <v>0.09547653736046761</v>
      </c>
      <c r="X26" s="22">
        <v>0.09533188603735969</v>
      </c>
      <c r="Y26" s="22">
        <v>0.09518723471425176</v>
      </c>
      <c r="Z26" s="22">
        <v>0.09504258339114384</v>
      </c>
      <c r="AA26" s="22">
        <v>0.09489793206803591</v>
      </c>
      <c r="AB26" s="22">
        <v>0.09475328074492799</v>
      </c>
      <c r="AC26" s="22">
        <v>0.09460862942182006</v>
      </c>
      <c r="AD26" s="22">
        <v>0.09446397809871214</v>
      </c>
      <c r="AE26" s="22">
        <v>0.09431932677560421</v>
      </c>
      <c r="AF26" s="22">
        <v>0.09417467545249629</v>
      </c>
      <c r="AG26" s="22">
        <v>0.0941746754524963</v>
      </c>
    </row>
    <row r="27" ht="15.75" customHeight="1">
      <c r="A27" s="5" t="s">
        <v>90</v>
      </c>
      <c r="B27" s="22">
        <v>0.08932838455822446</v>
      </c>
      <c r="C27" s="22">
        <v>0.08932838455822446</v>
      </c>
      <c r="D27" s="22">
        <v>0.08932838455822446</v>
      </c>
      <c r="E27" s="22">
        <v>0.08932838455822446</v>
      </c>
      <c r="F27" s="22">
        <v>0.08932838455822446</v>
      </c>
      <c r="G27" s="22">
        <v>0.08932838455822446</v>
      </c>
      <c r="H27" s="22">
        <v>0.08932838455822446</v>
      </c>
      <c r="I27" s="22">
        <v>0.08817731074191987</v>
      </c>
      <c r="J27" s="22">
        <v>0.08702623692561526</v>
      </c>
      <c r="K27" s="22">
        <v>0.08587516310931066</v>
      </c>
      <c r="L27" s="22">
        <v>0.08472408929300607</v>
      </c>
      <c r="M27" s="22">
        <v>0.08357301547670147</v>
      </c>
      <c r="N27" s="22">
        <v>0.08242194166039687</v>
      </c>
      <c r="O27" s="22">
        <v>0.08127086784409226</v>
      </c>
      <c r="P27" s="22">
        <v>0.08011979402778767</v>
      </c>
      <c r="Q27" s="22">
        <v>0.07896872021148307</v>
      </c>
      <c r="R27" s="22">
        <v>0.07781764639517848</v>
      </c>
      <c r="S27" s="22">
        <v>0.07666657257887387</v>
      </c>
      <c r="T27" s="22">
        <v>0.07551549876256927</v>
      </c>
      <c r="U27" s="22">
        <v>0.07436442494626468</v>
      </c>
      <c r="V27" s="22">
        <v>0.07321335112996008</v>
      </c>
      <c r="W27" s="22">
        <v>0.07206227731365547</v>
      </c>
      <c r="X27" s="22">
        <v>0.07091120349735087</v>
      </c>
      <c r="Y27" s="22">
        <v>0.06976012968104628</v>
      </c>
      <c r="Z27" s="22">
        <v>0.06860905586474168</v>
      </c>
      <c r="AA27" s="22">
        <v>0.06745798204843709</v>
      </c>
      <c r="AB27" s="22">
        <v>0.06630690823213248</v>
      </c>
      <c r="AC27" s="22">
        <v>0.06515583441582788</v>
      </c>
      <c r="AD27" s="22">
        <v>0.06400476059952329</v>
      </c>
      <c r="AE27" s="22">
        <v>0.06285368678321869</v>
      </c>
      <c r="AF27" s="22">
        <v>0.06170261296691409</v>
      </c>
      <c r="AG27" s="22">
        <v>0.061702612966914094</v>
      </c>
    </row>
    <row r="28" ht="15.75" customHeight="1">
      <c r="A28" s="5" t="s">
        <v>92</v>
      </c>
      <c r="B28" s="22">
        <v>0.0872512243051512</v>
      </c>
      <c r="C28" s="22">
        <v>0.0872512243051512</v>
      </c>
      <c r="D28" s="22">
        <v>0.0872512243051512</v>
      </c>
      <c r="E28" s="22">
        <v>0.0872512243051512</v>
      </c>
      <c r="F28" s="22">
        <v>0.0872512243051512</v>
      </c>
      <c r="G28" s="22">
        <v>0.0872512243051512</v>
      </c>
      <c r="H28" s="22">
        <v>0.0872512243051512</v>
      </c>
      <c r="I28" s="22">
        <v>0.08725670971571356</v>
      </c>
      <c r="J28" s="22">
        <v>0.08726219512627592</v>
      </c>
      <c r="K28" s="22">
        <v>0.08726768053683827</v>
      </c>
      <c r="L28" s="22">
        <v>0.08727316594740063</v>
      </c>
      <c r="M28" s="22">
        <v>0.08727865135796299</v>
      </c>
      <c r="N28" s="22">
        <v>0.08728413676852535</v>
      </c>
      <c r="O28" s="22">
        <v>0.08728962217908771</v>
      </c>
      <c r="P28" s="22">
        <v>0.08729510758965008</v>
      </c>
      <c r="Q28" s="22">
        <v>0.08730059300021244</v>
      </c>
      <c r="R28" s="22">
        <v>0.0873060784107748</v>
      </c>
      <c r="S28" s="22">
        <v>0.08731156382133715</v>
      </c>
      <c r="T28" s="22">
        <v>0.08731704923189951</v>
      </c>
      <c r="U28" s="22">
        <v>0.08732253464246187</v>
      </c>
      <c r="V28" s="22">
        <v>0.08732802005302423</v>
      </c>
      <c r="W28" s="22">
        <v>0.08733350546358659</v>
      </c>
      <c r="X28" s="22">
        <v>0.08733899087414895</v>
      </c>
      <c r="Y28" s="22">
        <v>0.08734447628471131</v>
      </c>
      <c r="Z28" s="22">
        <v>0.08734996169527368</v>
      </c>
      <c r="AA28" s="22">
        <v>0.08735544710583602</v>
      </c>
      <c r="AB28" s="22">
        <v>0.08736093251639838</v>
      </c>
      <c r="AC28" s="22">
        <v>0.08736641792696075</v>
      </c>
      <c r="AD28" s="22">
        <v>0.08737190333752311</v>
      </c>
      <c r="AE28" s="22">
        <v>0.08737738874808547</v>
      </c>
      <c r="AF28" s="22">
        <v>0.08738287415864783</v>
      </c>
      <c r="AG28" s="22">
        <v>0.08738287415864783</v>
      </c>
    </row>
    <row r="29" ht="15.75" customHeight="1">
      <c r="A29" s="5" t="s">
        <v>93</v>
      </c>
      <c r="B29" s="22">
        <v>0.10378276794960697</v>
      </c>
      <c r="C29" s="22">
        <v>0.10378276794960697</v>
      </c>
      <c r="D29" s="22">
        <v>0.10378276794960697</v>
      </c>
      <c r="E29" s="22">
        <v>0.10378276794960697</v>
      </c>
      <c r="F29" s="22">
        <v>0.10378276794960697</v>
      </c>
      <c r="G29" s="22">
        <v>0.10378276794960697</v>
      </c>
      <c r="H29" s="22">
        <v>0.10378276794960699</v>
      </c>
      <c r="I29" s="22">
        <v>0.10343437660608248</v>
      </c>
      <c r="J29" s="22">
        <v>0.103085985262558</v>
      </c>
      <c r="K29" s="22">
        <v>0.1027375939190335</v>
      </c>
      <c r="L29" s="22">
        <v>0.102389202575509</v>
      </c>
      <c r="M29" s="22">
        <v>0.10204081123198451</v>
      </c>
      <c r="N29" s="22">
        <v>0.10169241988846</v>
      </c>
      <c r="O29" s="22">
        <v>0.10134402854493552</v>
      </c>
      <c r="P29" s="22">
        <v>0.10099563720141103</v>
      </c>
      <c r="Q29" s="22">
        <v>0.10064724585788652</v>
      </c>
      <c r="R29" s="22">
        <v>0.10029885451436203</v>
      </c>
      <c r="S29" s="22">
        <v>0.09995046317083753</v>
      </c>
      <c r="T29" s="22">
        <v>0.09960207182731304</v>
      </c>
      <c r="U29" s="22">
        <v>0.09925368048378855</v>
      </c>
      <c r="V29" s="22">
        <v>0.09890528914026404</v>
      </c>
      <c r="W29" s="22">
        <v>0.09855689779673955</v>
      </c>
      <c r="X29" s="22">
        <v>0.09820850645321506</v>
      </c>
      <c r="Y29" s="22">
        <v>0.09786011510969056</v>
      </c>
      <c r="Z29" s="22">
        <v>0.09751172376616607</v>
      </c>
      <c r="AA29" s="22">
        <v>0.09716333242264158</v>
      </c>
      <c r="AB29" s="22">
        <v>0.09681494107911708</v>
      </c>
      <c r="AC29" s="22">
        <v>0.09646654973559259</v>
      </c>
      <c r="AD29" s="22">
        <v>0.09611815839206808</v>
      </c>
      <c r="AE29" s="22">
        <v>0.09576976704854359</v>
      </c>
      <c r="AF29" s="22">
        <v>0.0954213757050191</v>
      </c>
      <c r="AG29" s="22">
        <v>0.09542137570501909</v>
      </c>
    </row>
    <row r="30" ht="15.75" customHeight="1">
      <c r="A30" s="5" t="s">
        <v>94</v>
      </c>
      <c r="B30" s="22">
        <v>0.11214113187795988</v>
      </c>
      <c r="C30" s="22">
        <v>0.11214113187795988</v>
      </c>
      <c r="D30" s="22">
        <v>0.11214113187795988</v>
      </c>
      <c r="E30" s="22">
        <v>0.11214113187795988</v>
      </c>
      <c r="F30" s="22">
        <v>0.11214113187795988</v>
      </c>
      <c r="G30" s="22">
        <v>0.11214113187795988</v>
      </c>
      <c r="H30" s="22">
        <v>0.11214113187795988</v>
      </c>
      <c r="I30" s="22">
        <v>0.11291750192222846</v>
      </c>
      <c r="J30" s="22">
        <v>0.11369387196649706</v>
      </c>
      <c r="K30" s="22">
        <v>0.11447024201076565</v>
      </c>
      <c r="L30" s="22">
        <v>0.11524661205503425</v>
      </c>
      <c r="M30" s="22">
        <v>0.11602298209930284</v>
      </c>
      <c r="N30" s="22">
        <v>0.11679935214357144</v>
      </c>
      <c r="O30" s="22">
        <v>0.11757572218784003</v>
      </c>
      <c r="P30" s="22">
        <v>0.11835209223210863</v>
      </c>
      <c r="Q30" s="22">
        <v>0.11912846227637722</v>
      </c>
      <c r="R30" s="22">
        <v>0.11990483232064582</v>
      </c>
      <c r="S30" s="22">
        <v>0.1206812023649144</v>
      </c>
      <c r="T30" s="22">
        <v>0.121457572409183</v>
      </c>
      <c r="U30" s="22">
        <v>0.1222339424534516</v>
      </c>
      <c r="V30" s="22">
        <v>0.1230103124977202</v>
      </c>
      <c r="W30" s="22">
        <v>0.12378668254198878</v>
      </c>
      <c r="X30" s="22">
        <v>0.12456305258625738</v>
      </c>
      <c r="Y30" s="22">
        <v>0.12533942263052597</v>
      </c>
      <c r="Z30" s="22">
        <v>0.12611579267479456</v>
      </c>
      <c r="AA30" s="22">
        <v>0.12689216271906317</v>
      </c>
      <c r="AB30" s="22">
        <v>0.12766853276333176</v>
      </c>
      <c r="AC30" s="22">
        <v>0.12844490280760035</v>
      </c>
      <c r="AD30" s="22">
        <v>0.12922127285186893</v>
      </c>
      <c r="AE30" s="22">
        <v>0.12999764289613755</v>
      </c>
      <c r="AF30" s="22">
        <v>0.13077401294040614</v>
      </c>
      <c r="AG30" s="22">
        <v>0.13077401294040614</v>
      </c>
    </row>
    <row r="31" ht="15.75" customHeight="1">
      <c r="A31" s="5" t="s">
        <v>95</v>
      </c>
      <c r="B31" s="22">
        <v>0.127161848732047</v>
      </c>
      <c r="C31" s="22">
        <v>0.127161848732047</v>
      </c>
      <c r="D31" s="22">
        <v>0.127161848732047</v>
      </c>
      <c r="E31" s="22">
        <v>0.127161848732047</v>
      </c>
      <c r="F31" s="22">
        <v>0.127161848732047</v>
      </c>
      <c r="G31" s="22">
        <v>0.127161848732047</v>
      </c>
      <c r="H31" s="22">
        <v>0.127161848732047</v>
      </c>
      <c r="I31" s="22">
        <v>0.12742453326158595</v>
      </c>
      <c r="J31" s="22">
        <v>0.1276872177911249</v>
      </c>
      <c r="K31" s="22">
        <v>0.12794990232066383</v>
      </c>
      <c r="L31" s="22">
        <v>0.1282125868502028</v>
      </c>
      <c r="M31" s="22">
        <v>0.12847527137974174</v>
      </c>
      <c r="N31" s="22">
        <v>0.1287379559092807</v>
      </c>
      <c r="O31" s="22">
        <v>0.12900064043881965</v>
      </c>
      <c r="P31" s="22">
        <v>0.1292633249683586</v>
      </c>
      <c r="Q31" s="22">
        <v>0.12952600949789755</v>
      </c>
      <c r="R31" s="22">
        <v>0.1297886940274365</v>
      </c>
      <c r="S31" s="22">
        <v>0.13005137855697546</v>
      </c>
      <c r="T31" s="22">
        <v>0.1303140630865144</v>
      </c>
      <c r="U31" s="22">
        <v>0.13057674761605334</v>
      </c>
      <c r="V31" s="22">
        <v>0.1308394321455923</v>
      </c>
      <c r="W31" s="22">
        <v>0.13110211667513125</v>
      </c>
      <c r="X31" s="22">
        <v>0.1313648012046702</v>
      </c>
      <c r="Y31" s="22">
        <v>0.13162748573420915</v>
      </c>
      <c r="Z31" s="22">
        <v>0.1318901702637481</v>
      </c>
      <c r="AA31" s="22">
        <v>0.13215285479328703</v>
      </c>
      <c r="AB31" s="22">
        <v>0.132415539322826</v>
      </c>
      <c r="AC31" s="22">
        <v>0.13267822385236494</v>
      </c>
      <c r="AD31" s="22">
        <v>0.1329409083819039</v>
      </c>
      <c r="AE31" s="22">
        <v>0.13320359291144285</v>
      </c>
      <c r="AF31" s="22">
        <v>0.1334662774409818</v>
      </c>
      <c r="AG31" s="22">
        <v>0.1334662774409818</v>
      </c>
    </row>
    <row r="32" ht="15.75" customHeight="1">
      <c r="A32" s="5" t="s">
        <v>96</v>
      </c>
      <c r="B32" s="22">
        <v>0.08360538566576285</v>
      </c>
      <c r="C32" s="22">
        <v>0.08360538566576285</v>
      </c>
      <c r="D32" s="22">
        <v>0.08360538566576285</v>
      </c>
      <c r="E32" s="22">
        <v>0.08360538566576285</v>
      </c>
      <c r="F32" s="22">
        <v>0.08360538566576285</v>
      </c>
      <c r="G32" s="22">
        <v>0.08360538566576285</v>
      </c>
      <c r="H32" s="22">
        <v>0.08360538566576285</v>
      </c>
      <c r="I32" s="22">
        <v>0.08400999523663868</v>
      </c>
      <c r="J32" s="22">
        <v>0.0844146048075145</v>
      </c>
      <c r="K32" s="22">
        <v>0.08481921437839032</v>
      </c>
      <c r="L32" s="22">
        <v>0.08522382394926614</v>
      </c>
      <c r="M32" s="22">
        <v>0.08562843352014197</v>
      </c>
      <c r="N32" s="22">
        <v>0.0860330430910178</v>
      </c>
      <c r="O32" s="22">
        <v>0.08643765266189361</v>
      </c>
      <c r="P32" s="22">
        <v>0.08684226223276943</v>
      </c>
      <c r="Q32" s="22">
        <v>0.08724687180364527</v>
      </c>
      <c r="R32" s="22">
        <v>0.08765148137452108</v>
      </c>
      <c r="S32" s="22">
        <v>0.0880560909453969</v>
      </c>
      <c r="T32" s="22">
        <v>0.08846070051627272</v>
      </c>
      <c r="U32" s="22">
        <v>0.08886531008714856</v>
      </c>
      <c r="V32" s="22">
        <v>0.08926991965802437</v>
      </c>
      <c r="W32" s="22">
        <v>0.0896745292289002</v>
      </c>
      <c r="X32" s="22">
        <v>0.09007913879977601</v>
      </c>
      <c r="Y32" s="22">
        <v>0.09048374837065185</v>
      </c>
      <c r="Z32" s="22">
        <v>0.09088835794152766</v>
      </c>
      <c r="AA32" s="22">
        <v>0.09129296751240348</v>
      </c>
      <c r="AB32" s="22">
        <v>0.0916975770832793</v>
      </c>
      <c r="AC32" s="22">
        <v>0.09210218665415514</v>
      </c>
      <c r="AD32" s="22">
        <v>0.09250679622503095</v>
      </c>
      <c r="AE32" s="22">
        <v>0.09291140579590677</v>
      </c>
      <c r="AF32" s="22">
        <v>0.0933160153667826</v>
      </c>
      <c r="AG32" s="22">
        <v>0.09331601536678259</v>
      </c>
    </row>
    <row r="33" ht="15.75" customHeight="1">
      <c r="A33" s="5" t="s">
        <v>97</v>
      </c>
      <c r="B33" s="22">
        <v>0.0765242777037645</v>
      </c>
      <c r="C33" s="22">
        <v>0.0765242777037645</v>
      </c>
      <c r="D33" s="22">
        <v>0.0765242777037645</v>
      </c>
      <c r="E33" s="22">
        <v>0.0765242777037645</v>
      </c>
      <c r="F33" s="22">
        <v>0.0765242777037645</v>
      </c>
      <c r="G33" s="22">
        <v>0.0765242777037645</v>
      </c>
      <c r="H33" s="22">
        <v>0.07652427770376452</v>
      </c>
      <c r="I33" s="22">
        <v>0.07557350377415163</v>
      </c>
      <c r="J33" s="22">
        <v>0.07462272984453876</v>
      </c>
      <c r="K33" s="22">
        <v>0.07367195591492588</v>
      </c>
      <c r="L33" s="22">
        <v>0.07272118198531301</v>
      </c>
      <c r="M33" s="22">
        <v>0.07177040805570012</v>
      </c>
      <c r="N33" s="22">
        <v>0.07081963412608724</v>
      </c>
      <c r="O33" s="22">
        <v>0.06986886019647437</v>
      </c>
      <c r="P33" s="22">
        <v>0.0689180862668615</v>
      </c>
      <c r="Q33" s="22">
        <v>0.0679673123372486</v>
      </c>
      <c r="R33" s="22">
        <v>0.06701653840763573</v>
      </c>
      <c r="S33" s="22">
        <v>0.06606576447802286</v>
      </c>
      <c r="T33" s="22">
        <v>0.06511499054840997</v>
      </c>
      <c r="U33" s="22">
        <v>0.06416421661879709</v>
      </c>
      <c r="V33" s="22">
        <v>0.06321344268918422</v>
      </c>
      <c r="W33" s="22">
        <v>0.06226266875957134</v>
      </c>
      <c r="X33" s="22">
        <v>0.061311894829958455</v>
      </c>
      <c r="Y33" s="22">
        <v>0.06036112090034558</v>
      </c>
      <c r="Z33" s="22">
        <v>0.059410346970732705</v>
      </c>
      <c r="AA33" s="22">
        <v>0.058459573041119824</v>
      </c>
      <c r="AB33" s="22">
        <v>0.05750879911150694</v>
      </c>
      <c r="AC33" s="22">
        <v>0.05655802518189407</v>
      </c>
      <c r="AD33" s="22">
        <v>0.05560725125228119</v>
      </c>
      <c r="AE33" s="22">
        <v>0.05465647732266831</v>
      </c>
      <c r="AF33" s="22">
        <v>0.05370570339305543</v>
      </c>
      <c r="AG33" s="22">
        <v>0.053705703393055436</v>
      </c>
    </row>
    <row r="34" ht="15.75" customHeight="1">
      <c r="A34" s="5" t="s">
        <v>98</v>
      </c>
      <c r="B34" s="22">
        <v>0.0915022031465952</v>
      </c>
      <c r="C34" s="22">
        <v>0.0915022031465952</v>
      </c>
      <c r="D34" s="22">
        <v>0.0915022031465952</v>
      </c>
      <c r="E34" s="22">
        <v>0.0915022031465952</v>
      </c>
      <c r="F34" s="22">
        <v>0.0915022031465952</v>
      </c>
      <c r="G34" s="22">
        <v>0.0915022031465952</v>
      </c>
      <c r="H34" s="22">
        <v>0.0915022031465952</v>
      </c>
      <c r="I34" s="22">
        <v>0.09111580753104923</v>
      </c>
      <c r="J34" s="22">
        <v>0.09072941191550327</v>
      </c>
      <c r="K34" s="22">
        <v>0.09034301629995731</v>
      </c>
      <c r="L34" s="22">
        <v>0.08995662068441133</v>
      </c>
      <c r="M34" s="22">
        <v>0.08957022506886538</v>
      </c>
      <c r="N34" s="22">
        <v>0.08918382945331942</v>
      </c>
      <c r="O34" s="22">
        <v>0.08879743383777344</v>
      </c>
      <c r="P34" s="22">
        <v>0.08841103822222748</v>
      </c>
      <c r="Q34" s="22">
        <v>0.08802464260668152</v>
      </c>
      <c r="R34" s="22">
        <v>0.08763824699113555</v>
      </c>
      <c r="S34" s="22">
        <v>0.08725185137558959</v>
      </c>
      <c r="T34" s="22">
        <v>0.08686545576004363</v>
      </c>
      <c r="U34" s="22">
        <v>0.08647906014449766</v>
      </c>
      <c r="V34" s="22">
        <v>0.0860926645289517</v>
      </c>
      <c r="W34" s="22">
        <v>0.08570626891340574</v>
      </c>
      <c r="X34" s="22">
        <v>0.08531987329785977</v>
      </c>
      <c r="Y34" s="22">
        <v>0.08493347768231381</v>
      </c>
      <c r="Z34" s="22">
        <v>0.08454708206676785</v>
      </c>
      <c r="AA34" s="22">
        <v>0.08416068645122188</v>
      </c>
      <c r="AB34" s="22">
        <v>0.08377429083567592</v>
      </c>
      <c r="AC34" s="22">
        <v>0.08338789522012996</v>
      </c>
      <c r="AD34" s="22">
        <v>0.08300149960458399</v>
      </c>
      <c r="AE34" s="22">
        <v>0.08261510398903803</v>
      </c>
      <c r="AF34" s="22">
        <v>0.08222870837349207</v>
      </c>
      <c r="AG34" s="22">
        <v>0.08222870837349207</v>
      </c>
    </row>
    <row r="35" ht="15.75" customHeight="1">
      <c r="A35" s="5" t="s">
        <v>99</v>
      </c>
      <c r="B35" s="22">
        <v>0.08856425793829853</v>
      </c>
      <c r="C35" s="22">
        <v>0.08856425793829853</v>
      </c>
      <c r="D35" s="22">
        <v>0.08856425793829853</v>
      </c>
      <c r="E35" s="22">
        <v>0.08856425793829853</v>
      </c>
      <c r="F35" s="22">
        <v>0.08856425793829853</v>
      </c>
      <c r="G35" s="22">
        <v>0.08856425793829853</v>
      </c>
      <c r="H35" s="22">
        <v>0.08856425793829853</v>
      </c>
      <c r="I35" s="22">
        <v>0.08806226670806101</v>
      </c>
      <c r="J35" s="22">
        <v>0.08756027547782348</v>
      </c>
      <c r="K35" s="22">
        <v>0.08705828424758597</v>
      </c>
      <c r="L35" s="22">
        <v>0.08655629301734843</v>
      </c>
      <c r="M35" s="22">
        <v>0.08605430178711092</v>
      </c>
      <c r="N35" s="22">
        <v>0.08555231055687339</v>
      </c>
      <c r="O35" s="22">
        <v>0.08505031932663587</v>
      </c>
      <c r="P35" s="22">
        <v>0.08454832809639834</v>
      </c>
      <c r="Q35" s="22">
        <v>0.08404633686616082</v>
      </c>
      <c r="R35" s="22">
        <v>0.08354434563592329</v>
      </c>
      <c r="S35" s="22">
        <v>0.08304235440568578</v>
      </c>
      <c r="T35" s="22">
        <v>0.08254036317544824</v>
      </c>
      <c r="U35" s="22">
        <v>0.08203837194521073</v>
      </c>
      <c r="V35" s="22">
        <v>0.0815363807149732</v>
      </c>
      <c r="W35" s="22">
        <v>0.08103438948473568</v>
      </c>
      <c r="X35" s="22">
        <v>0.08053239825449815</v>
      </c>
      <c r="Y35" s="22">
        <v>0.08003040702426062</v>
      </c>
      <c r="Z35" s="22">
        <v>0.0795284157940231</v>
      </c>
      <c r="AA35" s="22">
        <v>0.07902642456378557</v>
      </c>
      <c r="AB35" s="22">
        <v>0.07852443333354805</v>
      </c>
      <c r="AC35" s="22">
        <v>0.07802244210331052</v>
      </c>
      <c r="AD35" s="22">
        <v>0.07752045087307301</v>
      </c>
      <c r="AE35" s="22">
        <v>0.07701845964283548</v>
      </c>
      <c r="AF35" s="22">
        <v>0.07651646841259796</v>
      </c>
      <c r="AG35" s="22">
        <v>0.07651646841259795</v>
      </c>
    </row>
    <row r="36" ht="15.75" customHeight="1">
      <c r="A36" s="5" t="s">
        <v>100</v>
      </c>
      <c r="B36" s="22">
        <v>0.0774591483837837</v>
      </c>
      <c r="C36" s="22">
        <v>0.0774591483837837</v>
      </c>
      <c r="D36" s="22">
        <v>0.0774591483837837</v>
      </c>
      <c r="E36" s="22">
        <v>0.0774591483837837</v>
      </c>
      <c r="F36" s="22">
        <v>0.0774591483837837</v>
      </c>
      <c r="G36" s="22">
        <v>0.0774591483837837</v>
      </c>
      <c r="H36" s="22">
        <v>0.0774591483837837</v>
      </c>
      <c r="I36" s="22">
        <v>0.07703134964173679</v>
      </c>
      <c r="J36" s="22">
        <v>0.07660355089968987</v>
      </c>
      <c r="K36" s="22">
        <v>0.07617575215764294</v>
      </c>
      <c r="L36" s="22">
        <v>0.07574795341559602</v>
      </c>
      <c r="M36" s="22">
        <v>0.0753201546735491</v>
      </c>
      <c r="N36" s="22">
        <v>0.07489235593150219</v>
      </c>
      <c r="O36" s="22">
        <v>0.07446455718945527</v>
      </c>
      <c r="P36" s="22">
        <v>0.07403675844740835</v>
      </c>
      <c r="Q36" s="22">
        <v>0.07360895970536144</v>
      </c>
      <c r="R36" s="22">
        <v>0.07318116096331452</v>
      </c>
      <c r="S36" s="22">
        <v>0.07275336222126759</v>
      </c>
      <c r="T36" s="22">
        <v>0.07232556347922067</v>
      </c>
      <c r="U36" s="22">
        <v>0.07189776473717376</v>
      </c>
      <c r="V36" s="22">
        <v>0.07146996599512684</v>
      </c>
      <c r="W36" s="22">
        <v>0.07104216725307992</v>
      </c>
      <c r="X36" s="22">
        <v>0.070614368511033</v>
      </c>
      <c r="Y36" s="22">
        <v>0.07018656976898609</v>
      </c>
      <c r="Z36" s="22">
        <v>0.06975877102693917</v>
      </c>
      <c r="AA36" s="22">
        <v>0.06933097228489224</v>
      </c>
      <c r="AB36" s="22">
        <v>0.06890317354284532</v>
      </c>
      <c r="AC36" s="22">
        <v>0.0684753748007984</v>
      </c>
      <c r="AD36" s="22">
        <v>0.06804757605875149</v>
      </c>
      <c r="AE36" s="22">
        <v>0.06761977731670457</v>
      </c>
      <c r="AF36" s="22">
        <v>0.06719197857465765</v>
      </c>
      <c r="AG36" s="22">
        <v>0.06719197857465765</v>
      </c>
    </row>
    <row r="37" ht="15.75" customHeight="1">
      <c r="A37" s="5" t="s">
        <v>101</v>
      </c>
      <c r="B37" s="22">
        <v>0.10409234790863169</v>
      </c>
      <c r="C37" s="22">
        <v>0.10409234790863169</v>
      </c>
      <c r="D37" s="22">
        <v>0.10409234790863169</v>
      </c>
      <c r="E37" s="22">
        <v>0.10409234790863169</v>
      </c>
      <c r="F37" s="22">
        <v>0.10409234790863169</v>
      </c>
      <c r="G37" s="22">
        <v>0.10409234790863169</v>
      </c>
      <c r="H37" s="22">
        <v>0.1040923479086317</v>
      </c>
      <c r="I37" s="22">
        <v>0.10343326938931469</v>
      </c>
      <c r="J37" s="22">
        <v>0.10277419086999769</v>
      </c>
      <c r="K37" s="22">
        <v>0.10211511235068067</v>
      </c>
      <c r="L37" s="22">
        <v>0.10145603383136367</v>
      </c>
      <c r="M37" s="22">
        <v>0.10079695531204666</v>
      </c>
      <c r="N37" s="22">
        <v>0.10013787679272966</v>
      </c>
      <c r="O37" s="22">
        <v>0.09947879827341265</v>
      </c>
      <c r="P37" s="22">
        <v>0.09881971975409565</v>
      </c>
      <c r="Q37" s="22">
        <v>0.09816064123477863</v>
      </c>
      <c r="R37" s="22">
        <v>0.09750156271546163</v>
      </c>
      <c r="S37" s="22">
        <v>0.09684248419614462</v>
      </c>
      <c r="T37" s="22">
        <v>0.09618340567682762</v>
      </c>
      <c r="U37" s="22">
        <v>0.09552432715751061</v>
      </c>
      <c r="V37" s="22">
        <v>0.09486524863819361</v>
      </c>
      <c r="W37" s="22">
        <v>0.0942061701188766</v>
      </c>
      <c r="X37" s="22">
        <v>0.0935470915995596</v>
      </c>
      <c r="Y37" s="22">
        <v>0.09288801308024258</v>
      </c>
      <c r="Z37" s="22">
        <v>0.09222893456092558</v>
      </c>
      <c r="AA37" s="22">
        <v>0.09156985604160858</v>
      </c>
      <c r="AB37" s="22">
        <v>0.09091077752229157</v>
      </c>
      <c r="AC37" s="22">
        <v>0.09025169900297456</v>
      </c>
      <c r="AD37" s="22">
        <v>0.08959262048365756</v>
      </c>
      <c r="AE37" s="22">
        <v>0.08893354196434056</v>
      </c>
      <c r="AF37" s="22">
        <v>0.08827446344502354</v>
      </c>
      <c r="AG37" s="22">
        <v>0.08827446344502354</v>
      </c>
    </row>
    <row r="38" ht="15.75" customHeight="1">
      <c r="A38" s="5" t="s">
        <v>103</v>
      </c>
      <c r="B38" s="22">
        <v>0.07866934129130945</v>
      </c>
      <c r="C38" s="22">
        <v>0.07866934129130945</v>
      </c>
      <c r="D38" s="22">
        <v>0.07866934129130945</v>
      </c>
      <c r="E38" s="22">
        <v>0.07866934129130945</v>
      </c>
      <c r="F38" s="22">
        <v>0.07866934129130945</v>
      </c>
      <c r="G38" s="22">
        <v>0.07866934129130945</v>
      </c>
      <c r="H38" s="22">
        <v>0.07866934129130944</v>
      </c>
      <c r="I38" s="22">
        <v>0.0784779079809438</v>
      </c>
      <c r="J38" s="22">
        <v>0.07828647467057814</v>
      </c>
      <c r="K38" s="22">
        <v>0.0780950413602125</v>
      </c>
      <c r="L38" s="22">
        <v>0.07790360804984685</v>
      </c>
      <c r="M38" s="22">
        <v>0.0777121747394812</v>
      </c>
      <c r="N38" s="22">
        <v>0.07752074142911555</v>
      </c>
      <c r="O38" s="22">
        <v>0.0773293081187499</v>
      </c>
      <c r="P38" s="22">
        <v>0.07713787480838424</v>
      </c>
      <c r="Q38" s="22">
        <v>0.0769464414980186</v>
      </c>
      <c r="R38" s="22">
        <v>0.07675500818765295</v>
      </c>
      <c r="S38" s="22">
        <v>0.0765635748772873</v>
      </c>
      <c r="T38" s="22">
        <v>0.07637214156692165</v>
      </c>
      <c r="U38" s="22">
        <v>0.076180708256556</v>
      </c>
      <c r="V38" s="22">
        <v>0.07598927494619036</v>
      </c>
      <c r="W38" s="22">
        <v>0.0757978416358247</v>
      </c>
      <c r="X38" s="22">
        <v>0.07560640832545905</v>
      </c>
      <c r="Y38" s="22">
        <v>0.07541497501509341</v>
      </c>
      <c r="Z38" s="22">
        <v>0.07522354170472775</v>
      </c>
      <c r="AA38" s="22">
        <v>0.07503210839436211</v>
      </c>
      <c r="AB38" s="22">
        <v>0.07484067508399646</v>
      </c>
      <c r="AC38" s="22">
        <v>0.0746492417736308</v>
      </c>
      <c r="AD38" s="22">
        <v>0.07445780846326516</v>
      </c>
      <c r="AE38" s="22">
        <v>0.07426637515289951</v>
      </c>
      <c r="AF38" s="22">
        <v>0.07407494184253385</v>
      </c>
      <c r="AG38" s="22">
        <v>0.07407494184253387</v>
      </c>
    </row>
    <row r="39" ht="15.75" customHeight="1">
      <c r="A39" s="5" t="s">
        <v>104</v>
      </c>
      <c r="B39" s="22">
        <v>0.08922977389777614</v>
      </c>
      <c r="C39" s="22">
        <v>0.08922977389777614</v>
      </c>
      <c r="D39" s="22">
        <v>0.08922977389777614</v>
      </c>
      <c r="E39" s="22">
        <v>0.08922977389777614</v>
      </c>
      <c r="F39" s="22">
        <v>0.08922977389777614</v>
      </c>
      <c r="G39" s="22">
        <v>0.08922977389777614</v>
      </c>
      <c r="H39" s="22">
        <v>0.08922977389777614</v>
      </c>
      <c r="I39" s="22">
        <v>0.0898040869180686</v>
      </c>
      <c r="J39" s="22">
        <v>0.09037839993836105</v>
      </c>
      <c r="K39" s="22">
        <v>0.0909527129586535</v>
      </c>
      <c r="L39" s="22">
        <v>0.09152702597894595</v>
      </c>
      <c r="M39" s="22">
        <v>0.0921013389992384</v>
      </c>
      <c r="N39" s="22">
        <v>0.09267565201953086</v>
      </c>
      <c r="O39" s="22">
        <v>0.09324996503982332</v>
      </c>
      <c r="P39" s="22">
        <v>0.09382427806011577</v>
      </c>
      <c r="Q39" s="22">
        <v>0.09439859108040821</v>
      </c>
      <c r="R39" s="22">
        <v>0.09497290410070067</v>
      </c>
      <c r="S39" s="22">
        <v>0.09554721712099312</v>
      </c>
      <c r="T39" s="22">
        <v>0.09612153014128558</v>
      </c>
      <c r="U39" s="22">
        <v>0.09669584316157803</v>
      </c>
      <c r="V39" s="22">
        <v>0.09727015618187049</v>
      </c>
      <c r="W39" s="22">
        <v>0.09784446920216294</v>
      </c>
      <c r="X39" s="22">
        <v>0.0984187822224554</v>
      </c>
      <c r="Y39" s="22">
        <v>0.09899309524274784</v>
      </c>
      <c r="Z39" s="22">
        <v>0.0995674082630403</v>
      </c>
      <c r="AA39" s="22">
        <v>0.10014172128333275</v>
      </c>
      <c r="AB39" s="22">
        <v>0.1007160343036252</v>
      </c>
      <c r="AC39" s="22">
        <v>0.10129034732391766</v>
      </c>
      <c r="AD39" s="22">
        <v>0.10186466034421011</v>
      </c>
      <c r="AE39" s="22">
        <v>0.10243897336450256</v>
      </c>
      <c r="AF39" s="22">
        <v>0.10301328638479501</v>
      </c>
      <c r="AG39" s="22">
        <v>0.10301328638479501</v>
      </c>
    </row>
    <row r="40" ht="15.75" customHeight="1">
      <c r="A40" s="5" t="s">
        <v>105</v>
      </c>
      <c r="B40" s="22">
        <v>0.10147926610645755</v>
      </c>
      <c r="C40" s="22">
        <v>0.10147926610645755</v>
      </c>
      <c r="D40" s="22">
        <v>0.10147926610645755</v>
      </c>
      <c r="E40" s="22">
        <v>0.10147926610645755</v>
      </c>
      <c r="F40" s="22">
        <v>0.10147926610645755</v>
      </c>
      <c r="G40" s="22">
        <v>0.10147926610645755</v>
      </c>
      <c r="H40" s="22">
        <v>0.10147926610645756</v>
      </c>
      <c r="I40" s="22">
        <v>0.10128479212193446</v>
      </c>
      <c r="J40" s="22">
        <v>0.10109031813741137</v>
      </c>
      <c r="K40" s="22">
        <v>0.10089584415288827</v>
      </c>
      <c r="L40" s="22">
        <v>0.10070137016836518</v>
      </c>
      <c r="M40" s="22">
        <v>0.10050689618384209</v>
      </c>
      <c r="N40" s="22">
        <v>0.10031242219931899</v>
      </c>
      <c r="O40" s="22">
        <v>0.1001179482147959</v>
      </c>
      <c r="P40" s="22">
        <v>0.09992347423027281</v>
      </c>
      <c r="Q40" s="22">
        <v>0.09972900024574971</v>
      </c>
      <c r="R40" s="22">
        <v>0.09953452626122662</v>
      </c>
      <c r="S40" s="22">
        <v>0.09934005227670352</v>
      </c>
      <c r="T40" s="22">
        <v>0.09914557829218043</v>
      </c>
      <c r="U40" s="22">
        <v>0.09895110430765734</v>
      </c>
      <c r="V40" s="22">
        <v>0.09875663032313424</v>
      </c>
      <c r="W40" s="22">
        <v>0.09856215633861115</v>
      </c>
      <c r="X40" s="22">
        <v>0.09836768235408806</v>
      </c>
      <c r="Y40" s="22">
        <v>0.09817320836956496</v>
      </c>
      <c r="Z40" s="22">
        <v>0.09797873438504187</v>
      </c>
      <c r="AA40" s="22">
        <v>0.09778426040051877</v>
      </c>
      <c r="AB40" s="22">
        <v>0.09758978641599568</v>
      </c>
      <c r="AC40" s="22">
        <v>0.09739531243147259</v>
      </c>
      <c r="AD40" s="22">
        <v>0.09720083844694949</v>
      </c>
      <c r="AE40" s="22">
        <v>0.0970063644624264</v>
      </c>
      <c r="AF40" s="22">
        <v>0.09681189047790331</v>
      </c>
      <c r="AG40" s="22">
        <v>0.0968118904779033</v>
      </c>
    </row>
    <row r="41" ht="15.75" customHeight="1">
      <c r="A41" s="5" t="s">
        <v>106</v>
      </c>
      <c r="B41" s="22">
        <v>0.08388145420076505</v>
      </c>
      <c r="C41" s="22">
        <v>0.08388145420076505</v>
      </c>
      <c r="D41" s="22">
        <v>0.08388145420076505</v>
      </c>
      <c r="E41" s="22">
        <v>0.08388145420076505</v>
      </c>
      <c r="F41" s="22">
        <v>0.08388145420076505</v>
      </c>
      <c r="G41" s="22">
        <v>0.08388145420076505</v>
      </c>
      <c r="H41" s="22">
        <v>0.08388145420076507</v>
      </c>
      <c r="I41" s="22">
        <v>0.08367724312728715</v>
      </c>
      <c r="J41" s="22">
        <v>0.08347303205380925</v>
      </c>
      <c r="K41" s="22">
        <v>0.08326882098033134</v>
      </c>
      <c r="L41" s="22">
        <v>0.08306460990685344</v>
      </c>
      <c r="M41" s="22">
        <v>0.08286039883337552</v>
      </c>
      <c r="N41" s="22">
        <v>0.08265618775989762</v>
      </c>
      <c r="O41" s="22">
        <v>0.08245197668641971</v>
      </c>
      <c r="P41" s="22">
        <v>0.08224776561294181</v>
      </c>
      <c r="Q41" s="22">
        <v>0.0820435545394639</v>
      </c>
      <c r="R41" s="22">
        <v>0.081839343465986</v>
      </c>
      <c r="S41" s="22">
        <v>0.08163513239250808</v>
      </c>
      <c r="T41" s="22">
        <v>0.08143092131903018</v>
      </c>
      <c r="U41" s="22">
        <v>0.08122671024555228</v>
      </c>
      <c r="V41" s="22">
        <v>0.08102249917207437</v>
      </c>
      <c r="W41" s="22">
        <v>0.08081828809859647</v>
      </c>
      <c r="X41" s="22">
        <v>0.08061407702511855</v>
      </c>
      <c r="Y41" s="22">
        <v>0.08040986595164065</v>
      </c>
      <c r="Z41" s="22">
        <v>0.08020565487816274</v>
      </c>
      <c r="AA41" s="22">
        <v>0.08000144380468484</v>
      </c>
      <c r="AB41" s="22">
        <v>0.07979723273120692</v>
      </c>
      <c r="AC41" s="22">
        <v>0.07959302165772902</v>
      </c>
      <c r="AD41" s="22">
        <v>0.07938881058425111</v>
      </c>
      <c r="AE41" s="22">
        <v>0.07918459951077321</v>
      </c>
      <c r="AF41" s="22">
        <v>0.0789803884372953</v>
      </c>
      <c r="AG41" s="22">
        <v>0.0789803884372953</v>
      </c>
    </row>
    <row r="42" ht="15.75" customHeight="1">
      <c r="A42" s="5" t="s">
        <v>107</v>
      </c>
      <c r="B42" s="22">
        <v>0.06628157668491233</v>
      </c>
      <c r="C42" s="22">
        <v>0.06628157668491233</v>
      </c>
      <c r="D42" s="22">
        <v>0.06628157668491233</v>
      </c>
      <c r="E42" s="22">
        <v>0.06628157668491233</v>
      </c>
      <c r="F42" s="22">
        <v>0.06628157668491233</v>
      </c>
      <c r="G42" s="22">
        <v>0.06628157668491233</v>
      </c>
      <c r="H42" s="22">
        <v>0.06628157668491234</v>
      </c>
      <c r="I42" s="22">
        <v>0.06621250481801906</v>
      </c>
      <c r="J42" s="22">
        <v>0.06614343295112578</v>
      </c>
      <c r="K42" s="22">
        <v>0.0660743610842325</v>
      </c>
      <c r="L42" s="22">
        <v>0.06600528921733921</v>
      </c>
      <c r="M42" s="22">
        <v>0.06593621735044593</v>
      </c>
      <c r="N42" s="22">
        <v>0.06586714548355264</v>
      </c>
      <c r="O42" s="22">
        <v>0.06579807361665936</v>
      </c>
      <c r="P42" s="22">
        <v>0.06572900174976608</v>
      </c>
      <c r="Q42" s="22">
        <v>0.0656599298828728</v>
      </c>
      <c r="R42" s="22">
        <v>0.06559085801597951</v>
      </c>
      <c r="S42" s="22">
        <v>0.06552178614908621</v>
      </c>
      <c r="T42" s="22">
        <v>0.06545271428219293</v>
      </c>
      <c r="U42" s="22">
        <v>0.06538364241529965</v>
      </c>
      <c r="V42" s="22">
        <v>0.06531457054840636</v>
      </c>
      <c r="W42" s="22">
        <v>0.06524549868151308</v>
      </c>
      <c r="X42" s="22">
        <v>0.0651764268146198</v>
      </c>
      <c r="Y42" s="22">
        <v>0.06510735494772651</v>
      </c>
      <c r="Z42" s="22">
        <v>0.06503828308083323</v>
      </c>
      <c r="AA42" s="22">
        <v>0.06496921121393995</v>
      </c>
      <c r="AB42" s="22">
        <v>0.06490013934704666</v>
      </c>
      <c r="AC42" s="22">
        <v>0.06483106748015338</v>
      </c>
      <c r="AD42" s="22">
        <v>0.0647619956132601</v>
      </c>
      <c r="AE42" s="22">
        <v>0.06469292374636681</v>
      </c>
      <c r="AF42" s="22">
        <v>0.06462385187947353</v>
      </c>
      <c r="AG42" s="22">
        <v>0.06462385187947352</v>
      </c>
    </row>
    <row r="43" ht="15.75" customHeight="1">
      <c r="A43" s="5" t="s">
        <v>108</v>
      </c>
      <c r="B43" s="22">
        <v>0.08921606943437728</v>
      </c>
      <c r="C43" s="22">
        <v>0.08921606943437728</v>
      </c>
      <c r="D43" s="22">
        <v>0.08921606943437728</v>
      </c>
      <c r="E43" s="22">
        <v>0.08921606943437728</v>
      </c>
      <c r="F43" s="22">
        <v>0.08921606943437728</v>
      </c>
      <c r="G43" s="22">
        <v>0.08921606943437728</v>
      </c>
      <c r="H43" s="22">
        <v>0.0892160694343773</v>
      </c>
      <c r="I43" s="22">
        <v>0.08883306749314021</v>
      </c>
      <c r="J43" s="22">
        <v>0.08845006555190313</v>
      </c>
      <c r="K43" s="22">
        <v>0.08806706361066605</v>
      </c>
      <c r="L43" s="22">
        <v>0.08768406166942896</v>
      </c>
      <c r="M43" s="22">
        <v>0.08730105972819188</v>
      </c>
      <c r="N43" s="22">
        <v>0.0869180577869548</v>
      </c>
      <c r="O43" s="22">
        <v>0.08653505584571772</v>
      </c>
      <c r="P43" s="22">
        <v>0.08615205390448064</v>
      </c>
      <c r="Q43" s="22">
        <v>0.08576905196324355</v>
      </c>
      <c r="R43" s="22">
        <v>0.08538605002200647</v>
      </c>
      <c r="S43" s="22">
        <v>0.08500304808076939</v>
      </c>
      <c r="T43" s="22">
        <v>0.0846200461395323</v>
      </c>
      <c r="U43" s="22">
        <v>0.08423704419829524</v>
      </c>
      <c r="V43" s="22">
        <v>0.08385404225705816</v>
      </c>
      <c r="W43" s="22">
        <v>0.08347104031582107</v>
      </c>
      <c r="X43" s="22">
        <v>0.08308803837458399</v>
      </c>
      <c r="Y43" s="22">
        <v>0.08270503643334691</v>
      </c>
      <c r="Z43" s="22">
        <v>0.08232203449210983</v>
      </c>
      <c r="AA43" s="22">
        <v>0.08193903255087275</v>
      </c>
      <c r="AB43" s="22">
        <v>0.08155603060963566</v>
      </c>
      <c r="AC43" s="22">
        <v>0.08117302866839858</v>
      </c>
      <c r="AD43" s="22">
        <v>0.0807900267271615</v>
      </c>
      <c r="AE43" s="22">
        <v>0.08040702478592442</v>
      </c>
      <c r="AF43" s="22">
        <v>0.08002402284468733</v>
      </c>
      <c r="AG43" s="22">
        <v>0.08002402284468732</v>
      </c>
    </row>
    <row r="44" ht="15.75" customHeight="1">
      <c r="A44" s="5" t="s">
        <v>109</v>
      </c>
      <c r="B44" s="22">
        <v>0.09513845093618113</v>
      </c>
      <c r="C44" s="22">
        <v>0.09513845093618113</v>
      </c>
      <c r="D44" s="22">
        <v>0.09513845093618113</v>
      </c>
      <c r="E44" s="22">
        <v>0.09513845093618113</v>
      </c>
      <c r="F44" s="22">
        <v>0.09513845093618113</v>
      </c>
      <c r="G44" s="22">
        <v>0.09513845093618113</v>
      </c>
      <c r="H44" s="22">
        <v>0.09513845093618113</v>
      </c>
      <c r="I44" s="22">
        <v>0.09489512616389699</v>
      </c>
      <c r="J44" s="22">
        <v>0.09465180139161283</v>
      </c>
      <c r="K44" s="22">
        <v>0.09440847661932868</v>
      </c>
      <c r="L44" s="22">
        <v>0.09416515184704453</v>
      </c>
      <c r="M44" s="22">
        <v>0.09392182707476038</v>
      </c>
      <c r="N44" s="22">
        <v>0.09367850230247624</v>
      </c>
      <c r="O44" s="22">
        <v>0.09343517753019208</v>
      </c>
      <c r="P44" s="22">
        <v>0.09319185275790792</v>
      </c>
      <c r="Q44" s="22">
        <v>0.09294852798562378</v>
      </c>
      <c r="R44" s="22">
        <v>0.09270520321333962</v>
      </c>
      <c r="S44" s="22">
        <v>0.09246187844105547</v>
      </c>
      <c r="T44" s="22">
        <v>0.09221855366877132</v>
      </c>
      <c r="U44" s="22">
        <v>0.09197522889648717</v>
      </c>
      <c r="V44" s="22">
        <v>0.09173190412420301</v>
      </c>
      <c r="W44" s="22">
        <v>0.09148857935191887</v>
      </c>
      <c r="X44" s="22">
        <v>0.09124525457963471</v>
      </c>
      <c r="Y44" s="22">
        <v>0.09100192980735057</v>
      </c>
      <c r="Z44" s="22">
        <v>0.09075860503506641</v>
      </c>
      <c r="AA44" s="22">
        <v>0.09051528026278226</v>
      </c>
      <c r="AB44" s="22">
        <v>0.09027195549049812</v>
      </c>
      <c r="AC44" s="22">
        <v>0.09002863071821396</v>
      </c>
      <c r="AD44" s="22">
        <v>0.0897853059459298</v>
      </c>
      <c r="AE44" s="22">
        <v>0.08954198117364566</v>
      </c>
      <c r="AF44" s="22">
        <v>0.0892986564013615</v>
      </c>
      <c r="AG44" s="22">
        <v>0.0892986564013615</v>
      </c>
    </row>
    <row r="45" ht="15.75" customHeight="1">
      <c r="A45" s="5" t="s">
        <v>110</v>
      </c>
      <c r="B45" s="22">
        <v>0.07164500122689131</v>
      </c>
      <c r="C45" s="22">
        <v>0.07164500122689131</v>
      </c>
      <c r="D45" s="22">
        <v>0.07164500122689131</v>
      </c>
      <c r="E45" s="22">
        <v>0.07164500122689131</v>
      </c>
      <c r="F45" s="22">
        <v>0.07164500122689131</v>
      </c>
      <c r="G45" s="22">
        <v>0.07164500122689131</v>
      </c>
      <c r="H45" s="22">
        <v>0.07164500122689131</v>
      </c>
      <c r="I45" s="22">
        <v>0.07166943404849668</v>
      </c>
      <c r="J45" s="22">
        <v>0.07169386687010204</v>
      </c>
      <c r="K45" s="22">
        <v>0.07171829969170741</v>
      </c>
      <c r="L45" s="22">
        <v>0.07174273251331278</v>
      </c>
      <c r="M45" s="22">
        <v>0.07176716533491816</v>
      </c>
      <c r="N45" s="22">
        <v>0.07179159815652353</v>
      </c>
      <c r="O45" s="22">
        <v>0.07181603097812889</v>
      </c>
      <c r="P45" s="22">
        <v>0.07184046379973426</v>
      </c>
      <c r="Q45" s="22">
        <v>0.07186489662133963</v>
      </c>
      <c r="R45" s="22">
        <v>0.071889329442945</v>
      </c>
      <c r="S45" s="22">
        <v>0.07191376226455037</v>
      </c>
      <c r="T45" s="22">
        <v>0.07193819508615573</v>
      </c>
      <c r="U45" s="22">
        <v>0.0719626279077611</v>
      </c>
      <c r="V45" s="22">
        <v>0.07198706072936648</v>
      </c>
      <c r="W45" s="22">
        <v>0.07201149355097185</v>
      </c>
      <c r="X45" s="22">
        <v>0.0720359263725772</v>
      </c>
      <c r="Y45" s="22">
        <v>0.07206035919418258</v>
      </c>
      <c r="Z45" s="22">
        <v>0.07208479201578795</v>
      </c>
      <c r="AA45" s="22">
        <v>0.07210922483739332</v>
      </c>
      <c r="AB45" s="22">
        <v>0.07213365765899869</v>
      </c>
      <c r="AC45" s="22">
        <v>0.07215809048060405</v>
      </c>
      <c r="AD45" s="22">
        <v>0.07218252330220942</v>
      </c>
      <c r="AE45" s="22">
        <v>0.0722069561238148</v>
      </c>
      <c r="AF45" s="22">
        <v>0.07223138894542017</v>
      </c>
      <c r="AG45" s="22">
        <v>0.07223138894542017</v>
      </c>
    </row>
    <row r="46" ht="15.75" customHeight="1">
      <c r="A46" s="5" t="s">
        <v>111</v>
      </c>
      <c r="B46" s="22">
        <v>0.0810915777280015</v>
      </c>
      <c r="C46" s="22">
        <v>0.0810915777280015</v>
      </c>
      <c r="D46" s="22">
        <v>0.0810915777280015</v>
      </c>
      <c r="E46" s="22">
        <v>0.0810915777280015</v>
      </c>
      <c r="F46" s="22">
        <v>0.0810915777280015</v>
      </c>
      <c r="G46" s="22">
        <v>0.0810915777280015</v>
      </c>
      <c r="H46" s="22">
        <v>0.0810915777280015</v>
      </c>
      <c r="I46" s="22">
        <v>0.08051076227463307</v>
      </c>
      <c r="J46" s="22">
        <v>0.07992994682126464</v>
      </c>
      <c r="K46" s="22">
        <v>0.07934913136789622</v>
      </c>
      <c r="L46" s="22">
        <v>0.07876831591452778</v>
      </c>
      <c r="M46" s="22">
        <v>0.07818750046115935</v>
      </c>
      <c r="N46" s="22">
        <v>0.07760668500779093</v>
      </c>
      <c r="O46" s="22">
        <v>0.07702586955442249</v>
      </c>
      <c r="P46" s="22">
        <v>0.07644505410105407</v>
      </c>
      <c r="Q46" s="22">
        <v>0.07586423864768564</v>
      </c>
      <c r="R46" s="22">
        <v>0.0752834231943172</v>
      </c>
      <c r="S46" s="22">
        <v>0.07470260774094878</v>
      </c>
      <c r="T46" s="22">
        <v>0.07412179228758035</v>
      </c>
      <c r="U46" s="22">
        <v>0.07354097683421192</v>
      </c>
      <c r="V46" s="22">
        <v>0.07296016138084349</v>
      </c>
      <c r="W46" s="22">
        <v>0.07237934592747507</v>
      </c>
      <c r="X46" s="22">
        <v>0.07179853047410663</v>
      </c>
      <c r="Y46" s="22">
        <v>0.0712177150207382</v>
      </c>
      <c r="Z46" s="22">
        <v>0.07063689956736978</v>
      </c>
      <c r="AA46" s="22">
        <v>0.07005608411400134</v>
      </c>
      <c r="AB46" s="22">
        <v>0.06947526866063292</v>
      </c>
      <c r="AC46" s="22">
        <v>0.06889445320726449</v>
      </c>
      <c r="AD46" s="22">
        <v>0.06831363775389605</v>
      </c>
      <c r="AE46" s="22">
        <v>0.06773282230052763</v>
      </c>
      <c r="AF46" s="22">
        <v>0.0671520068471592</v>
      </c>
      <c r="AG46" s="22">
        <v>0.0671520068471592</v>
      </c>
    </row>
    <row r="47" ht="15.75" customHeight="1">
      <c r="A47" s="5" t="s">
        <v>112</v>
      </c>
      <c r="B47" s="22">
        <v>0.06517845351192564</v>
      </c>
      <c r="C47" s="22">
        <v>0.06517845351192564</v>
      </c>
      <c r="D47" s="22">
        <v>0.06517845351192564</v>
      </c>
      <c r="E47" s="22">
        <v>0.06517845351192564</v>
      </c>
      <c r="F47" s="22">
        <v>0.06517845351192564</v>
      </c>
      <c r="G47" s="22">
        <v>0.06517845351192564</v>
      </c>
      <c r="H47" s="22">
        <v>0.06517845351192564</v>
      </c>
      <c r="I47" s="22">
        <v>0.06513149179573646</v>
      </c>
      <c r="J47" s="22">
        <v>0.06508453007954727</v>
      </c>
      <c r="K47" s="22">
        <v>0.06503756836335808</v>
      </c>
      <c r="L47" s="22">
        <v>0.0649906066471689</v>
      </c>
      <c r="M47" s="22">
        <v>0.06494364493097972</v>
      </c>
      <c r="N47" s="22">
        <v>0.06489668321479053</v>
      </c>
      <c r="O47" s="22">
        <v>0.06484972149860134</v>
      </c>
      <c r="P47" s="22">
        <v>0.06480275978241216</v>
      </c>
      <c r="Q47" s="22">
        <v>0.06475579806622297</v>
      </c>
      <c r="R47" s="22">
        <v>0.06470883635003379</v>
      </c>
      <c r="S47" s="22">
        <v>0.0646618746338446</v>
      </c>
      <c r="T47" s="22">
        <v>0.06461491291765542</v>
      </c>
      <c r="U47" s="22">
        <v>0.06456795120146623</v>
      </c>
      <c r="V47" s="22">
        <v>0.06452098948527704</v>
      </c>
      <c r="W47" s="22">
        <v>0.06447402776908787</v>
      </c>
      <c r="X47" s="22">
        <v>0.06442706605289868</v>
      </c>
      <c r="Y47" s="22">
        <v>0.06438010433670949</v>
      </c>
      <c r="Z47" s="22">
        <v>0.06433314262052031</v>
      </c>
      <c r="AA47" s="22">
        <v>0.06428618090433112</v>
      </c>
      <c r="AB47" s="22">
        <v>0.06423921918814193</v>
      </c>
      <c r="AC47" s="22">
        <v>0.06419225747195274</v>
      </c>
      <c r="AD47" s="22">
        <v>0.06414529575576357</v>
      </c>
      <c r="AE47" s="22">
        <v>0.06409833403957438</v>
      </c>
      <c r="AF47" s="22">
        <v>0.06405137232338519</v>
      </c>
      <c r="AG47" s="22">
        <v>0.06405137232338519</v>
      </c>
    </row>
    <row r="48" ht="15.75" customHeight="1">
      <c r="A48" s="5" t="s">
        <v>113</v>
      </c>
      <c r="B48" s="22">
        <v>0.08058712019862257</v>
      </c>
      <c r="C48" s="22">
        <v>0.08058712019862257</v>
      </c>
      <c r="D48" s="22">
        <v>0.08058712019862257</v>
      </c>
      <c r="E48" s="22">
        <v>0.08058712019862257</v>
      </c>
      <c r="F48" s="22">
        <v>0.08058712019862257</v>
      </c>
      <c r="G48" s="22">
        <v>0.08058712019862257</v>
      </c>
      <c r="H48" s="22">
        <v>0.08058712019862259</v>
      </c>
      <c r="I48" s="22">
        <v>0.08062108687724931</v>
      </c>
      <c r="J48" s="22">
        <v>0.08065505355587604</v>
      </c>
      <c r="K48" s="22">
        <v>0.08068902023450278</v>
      </c>
      <c r="L48" s="22">
        <v>0.0807229869131295</v>
      </c>
      <c r="M48" s="22">
        <v>0.08075695359175623</v>
      </c>
      <c r="N48" s="22">
        <v>0.08079092027038295</v>
      </c>
      <c r="O48" s="22">
        <v>0.08082488694900969</v>
      </c>
      <c r="P48" s="22">
        <v>0.08085885362763642</v>
      </c>
      <c r="Q48" s="22">
        <v>0.08089282030626314</v>
      </c>
      <c r="R48" s="22">
        <v>0.08092678698488988</v>
      </c>
      <c r="S48" s="22">
        <v>0.08096075366351661</v>
      </c>
      <c r="T48" s="22">
        <v>0.08099472034214333</v>
      </c>
      <c r="U48" s="22">
        <v>0.08102868702077007</v>
      </c>
      <c r="V48" s="22">
        <v>0.08106265369939679</v>
      </c>
      <c r="W48" s="22">
        <v>0.08109662037802352</v>
      </c>
      <c r="X48" s="22">
        <v>0.08113058705665026</v>
      </c>
      <c r="Y48" s="22">
        <v>0.08116455373527698</v>
      </c>
      <c r="Z48" s="22">
        <v>0.08119852041390371</v>
      </c>
      <c r="AA48" s="22">
        <v>0.08123248709253045</v>
      </c>
      <c r="AB48" s="22">
        <v>0.08126645377115717</v>
      </c>
      <c r="AC48" s="22">
        <v>0.0813004204497839</v>
      </c>
      <c r="AD48" s="22">
        <v>0.08133438712841062</v>
      </c>
      <c r="AE48" s="22">
        <v>0.08136835380703736</v>
      </c>
      <c r="AF48" s="22">
        <v>0.08140232048566409</v>
      </c>
      <c r="AG48" s="22">
        <v>0.08140232048566408</v>
      </c>
    </row>
    <row r="49" ht="15.75" customHeight="1">
      <c r="A49" s="5" t="s">
        <v>114</v>
      </c>
      <c r="B49" s="22">
        <v>0.08647953032294727</v>
      </c>
      <c r="C49" s="22">
        <v>0.08647953032294727</v>
      </c>
      <c r="D49" s="22">
        <v>0.08647953032294727</v>
      </c>
      <c r="E49" s="22">
        <v>0.08647953032294727</v>
      </c>
      <c r="F49" s="22">
        <v>0.08647953032294727</v>
      </c>
      <c r="G49" s="22">
        <v>0.08647953032294727</v>
      </c>
      <c r="H49" s="22">
        <v>0.08647953032294727</v>
      </c>
      <c r="I49" s="22">
        <v>0.08642390841762458</v>
      </c>
      <c r="J49" s="22">
        <v>0.08636828651230188</v>
      </c>
      <c r="K49" s="22">
        <v>0.0863126646069792</v>
      </c>
      <c r="L49" s="22">
        <v>0.0862570427016565</v>
      </c>
      <c r="M49" s="22">
        <v>0.0862014207963338</v>
      </c>
      <c r="N49" s="22">
        <v>0.08614579889101112</v>
      </c>
      <c r="O49" s="22">
        <v>0.08609017698568842</v>
      </c>
      <c r="P49" s="22">
        <v>0.08603455508036574</v>
      </c>
      <c r="Q49" s="22">
        <v>0.08597893317504304</v>
      </c>
      <c r="R49" s="22">
        <v>0.08592331126972036</v>
      </c>
      <c r="S49" s="22">
        <v>0.08586768936439766</v>
      </c>
      <c r="T49" s="22">
        <v>0.08581206745907496</v>
      </c>
      <c r="U49" s="22">
        <v>0.08575644555375228</v>
      </c>
      <c r="V49" s="22">
        <v>0.08570082364842958</v>
      </c>
      <c r="W49" s="22">
        <v>0.0856452017431069</v>
      </c>
      <c r="X49" s="22">
        <v>0.0855895798377842</v>
      </c>
      <c r="Y49" s="22">
        <v>0.0855339579324615</v>
      </c>
      <c r="Z49" s="22">
        <v>0.08547833602713882</v>
      </c>
      <c r="AA49" s="22">
        <v>0.08542271412181612</v>
      </c>
      <c r="AB49" s="22">
        <v>0.08536709221649344</v>
      </c>
      <c r="AC49" s="22">
        <v>0.08531147031117074</v>
      </c>
      <c r="AD49" s="22">
        <v>0.08525584840584806</v>
      </c>
      <c r="AE49" s="22">
        <v>0.08520022650052536</v>
      </c>
      <c r="AF49" s="22">
        <v>0.08514460459520266</v>
      </c>
      <c r="AG49" s="22">
        <v>0.08514460459520266</v>
      </c>
    </row>
    <row r="50" ht="15.75" customHeight="1">
      <c r="A50" s="5" t="s">
        <v>115</v>
      </c>
      <c r="B50" s="22">
        <v>0.1055336377925641</v>
      </c>
      <c r="C50" s="22">
        <v>0.1055336377925641</v>
      </c>
      <c r="D50" s="22">
        <v>0.1055336377925641</v>
      </c>
      <c r="E50" s="22">
        <v>0.1055336377925641</v>
      </c>
      <c r="F50" s="22">
        <v>0.1055336377925641</v>
      </c>
      <c r="G50" s="22">
        <v>0.1055336377925641</v>
      </c>
      <c r="H50" s="22">
        <v>0.10553363779256408</v>
      </c>
      <c r="I50" s="22">
        <v>0.10569931929143292</v>
      </c>
      <c r="J50" s="22">
        <v>0.10586500079030176</v>
      </c>
      <c r="K50" s="22">
        <v>0.10603068228917059</v>
      </c>
      <c r="L50" s="22">
        <v>0.10619636378803944</v>
      </c>
      <c r="M50" s="22">
        <v>0.10636204528690828</v>
      </c>
      <c r="N50" s="22">
        <v>0.10652772678577711</v>
      </c>
      <c r="O50" s="22">
        <v>0.10669340828464595</v>
      </c>
      <c r="P50" s="22">
        <v>0.10685908978351479</v>
      </c>
      <c r="Q50" s="22">
        <v>0.10702477128238362</v>
      </c>
      <c r="R50" s="22">
        <v>0.10719045278125246</v>
      </c>
      <c r="S50" s="22">
        <v>0.1073561342801213</v>
      </c>
      <c r="T50" s="22">
        <v>0.10752181577899014</v>
      </c>
      <c r="U50" s="22">
        <v>0.10768749727785898</v>
      </c>
      <c r="V50" s="22">
        <v>0.10785317877672781</v>
      </c>
      <c r="W50" s="22">
        <v>0.10801886027559665</v>
      </c>
      <c r="X50" s="22">
        <v>0.10818454177446549</v>
      </c>
      <c r="Y50" s="22">
        <v>0.10835022327333432</v>
      </c>
      <c r="Z50" s="22">
        <v>0.10851590477220316</v>
      </c>
      <c r="AA50" s="22">
        <v>0.108681586271072</v>
      </c>
      <c r="AB50" s="22">
        <v>0.10884726776994084</v>
      </c>
      <c r="AC50" s="22">
        <v>0.10901294926880968</v>
      </c>
      <c r="AD50" s="22">
        <v>0.10917863076767852</v>
      </c>
      <c r="AE50" s="22">
        <v>0.10934431226654735</v>
      </c>
      <c r="AF50" s="22">
        <v>0.10950999376541619</v>
      </c>
      <c r="AG50" s="22">
        <v>0.1095099937654162</v>
      </c>
    </row>
    <row r="51" ht="15.75" customHeight="1">
      <c r="A51" s="5" t="s">
        <v>116</v>
      </c>
      <c r="B51" s="22">
        <v>0.0792286232221443</v>
      </c>
      <c r="C51" s="22">
        <v>0.0792286232221443</v>
      </c>
      <c r="D51" s="22">
        <v>0.0792286232221443</v>
      </c>
      <c r="E51" s="22">
        <v>0.0792286232221443</v>
      </c>
      <c r="F51" s="22">
        <v>0.0792286232221443</v>
      </c>
      <c r="G51" s="22">
        <v>0.0792286232221443</v>
      </c>
      <c r="H51" s="22">
        <v>0.0792286232221443</v>
      </c>
      <c r="I51" s="22">
        <v>0.07873150123560783</v>
      </c>
      <c r="J51" s="22">
        <v>0.07823437924907137</v>
      </c>
      <c r="K51" s="22">
        <v>0.0777372572625349</v>
      </c>
      <c r="L51" s="22">
        <v>0.07724013527599843</v>
      </c>
      <c r="M51" s="22">
        <v>0.07674301328946197</v>
      </c>
      <c r="N51" s="22">
        <v>0.0762458913029255</v>
      </c>
      <c r="O51" s="22">
        <v>0.07574876931638903</v>
      </c>
      <c r="P51" s="22">
        <v>0.07525164732985257</v>
      </c>
      <c r="Q51" s="22">
        <v>0.0747545253433161</v>
      </c>
      <c r="R51" s="22">
        <v>0.07425740335677963</v>
      </c>
      <c r="S51" s="22">
        <v>0.07376028137024317</v>
      </c>
      <c r="T51" s="22">
        <v>0.0732631593837067</v>
      </c>
      <c r="U51" s="22">
        <v>0.07276603739717023</v>
      </c>
      <c r="V51" s="22">
        <v>0.07226891541063377</v>
      </c>
      <c r="W51" s="22">
        <v>0.0717717934240973</v>
      </c>
      <c r="X51" s="22">
        <v>0.07127467143756083</v>
      </c>
      <c r="Y51" s="22">
        <v>0.07077754945102437</v>
      </c>
      <c r="Z51" s="22">
        <v>0.0702804274644879</v>
      </c>
      <c r="AA51" s="22">
        <v>0.06978330547795143</v>
      </c>
      <c r="AB51" s="22">
        <v>0.06928618349141497</v>
      </c>
      <c r="AC51" s="22">
        <v>0.0687890615048785</v>
      </c>
      <c r="AD51" s="22">
        <v>0.06829193951834203</v>
      </c>
      <c r="AE51" s="22">
        <v>0.06779481753180557</v>
      </c>
      <c r="AF51" s="22">
        <v>0.0672976955452691</v>
      </c>
      <c r="AG51" s="22">
        <v>0.0672976955452691</v>
      </c>
    </row>
    <row r="52" ht="15.75" customHeight="1">
      <c r="A52" s="5" t="s">
        <v>117</v>
      </c>
      <c r="B52" s="22">
        <v>0.08190406667057024</v>
      </c>
      <c r="C52" s="22">
        <v>0.08190406667057024</v>
      </c>
      <c r="D52" s="22">
        <v>0.08190406667057024</v>
      </c>
      <c r="E52" s="22">
        <v>0.08190406667057024</v>
      </c>
      <c r="F52" s="22">
        <v>0.08190406667057024</v>
      </c>
      <c r="G52" s="22">
        <v>0.08190406667057024</v>
      </c>
      <c r="H52" s="22">
        <v>0.08190406667057024</v>
      </c>
      <c r="I52" s="22">
        <v>0.08168091580021264</v>
      </c>
      <c r="J52" s="22">
        <v>0.08145776492985503</v>
      </c>
      <c r="K52" s="22">
        <v>0.08123461405949743</v>
      </c>
      <c r="L52" s="22">
        <v>0.08101146318913982</v>
      </c>
      <c r="M52" s="22">
        <v>0.08078831231878222</v>
      </c>
      <c r="N52" s="22">
        <v>0.08056516144842461</v>
      </c>
      <c r="O52" s="22">
        <v>0.08034201057806702</v>
      </c>
      <c r="P52" s="22">
        <v>0.0801188597077094</v>
      </c>
      <c r="Q52" s="22">
        <v>0.07989570883735181</v>
      </c>
      <c r="R52" s="22">
        <v>0.0796725579669942</v>
      </c>
      <c r="S52" s="22">
        <v>0.07944940709663659</v>
      </c>
      <c r="T52" s="22">
        <v>0.07922625622627899</v>
      </c>
      <c r="U52" s="22">
        <v>0.07900310535592138</v>
      </c>
      <c r="V52" s="22">
        <v>0.07877995448556378</v>
      </c>
      <c r="W52" s="22">
        <v>0.07855680361520617</v>
      </c>
      <c r="X52" s="22">
        <v>0.07833365274484858</v>
      </c>
      <c r="Y52" s="22">
        <v>0.07811050187449096</v>
      </c>
      <c r="Z52" s="22">
        <v>0.07788735100413337</v>
      </c>
      <c r="AA52" s="22">
        <v>0.07766420013377576</v>
      </c>
      <c r="AB52" s="22">
        <v>0.07744104926341816</v>
      </c>
      <c r="AC52" s="22">
        <v>0.07721789839306055</v>
      </c>
      <c r="AD52" s="22">
        <v>0.07699474752270294</v>
      </c>
      <c r="AE52" s="22">
        <v>0.07677159665234534</v>
      </c>
      <c r="AF52" s="22">
        <v>0.07654844578198773</v>
      </c>
      <c r="AG52" s="22">
        <v>0.07654844578198773</v>
      </c>
    </row>
    <row r="53" ht="15.75" customHeight="1">
      <c r="A53" s="5" t="s">
        <v>118</v>
      </c>
      <c r="B53" s="22">
        <v>0.1672571994716182</v>
      </c>
      <c r="C53" s="22">
        <v>0.1672571994716182</v>
      </c>
      <c r="D53" s="22">
        <v>0.1672571994716182</v>
      </c>
      <c r="E53" s="22">
        <v>0.1672571994716182</v>
      </c>
      <c r="F53" s="22">
        <v>0.1672571994716182</v>
      </c>
      <c r="G53" s="22">
        <v>0.1672571994716182</v>
      </c>
      <c r="H53" s="22">
        <v>0.1672571994716182</v>
      </c>
      <c r="I53" s="22">
        <v>0.1674775161067253</v>
      </c>
      <c r="J53" s="22">
        <v>0.16769783274183236</v>
      </c>
      <c r="K53" s="22">
        <v>0.1679181493769394</v>
      </c>
      <c r="L53" s="22">
        <v>0.1681384660120465</v>
      </c>
      <c r="M53" s="22">
        <v>0.16835878264715357</v>
      </c>
      <c r="N53" s="22">
        <v>0.16857909928226064</v>
      </c>
      <c r="O53" s="22">
        <v>0.16879941591736772</v>
      </c>
      <c r="P53" s="22">
        <v>0.1690197325524748</v>
      </c>
      <c r="Q53" s="22">
        <v>0.16924004918758184</v>
      </c>
      <c r="R53" s="22">
        <v>0.16946036582268892</v>
      </c>
      <c r="S53" s="22">
        <v>0.169680682457796</v>
      </c>
      <c r="T53" s="22">
        <v>0.16990099909290307</v>
      </c>
      <c r="U53" s="22">
        <v>0.17012131572801015</v>
      </c>
      <c r="V53" s="22">
        <v>0.17034163236311722</v>
      </c>
      <c r="W53" s="22">
        <v>0.17056194899822427</v>
      </c>
      <c r="X53" s="22">
        <v>0.17078226563333135</v>
      </c>
      <c r="Y53" s="22">
        <v>0.17100258226843842</v>
      </c>
      <c r="Z53" s="22">
        <v>0.1712228989035455</v>
      </c>
      <c r="AA53" s="22">
        <v>0.17144321553865258</v>
      </c>
      <c r="AB53" s="22">
        <v>0.17166353217375965</v>
      </c>
      <c r="AC53" s="22">
        <v>0.1718838488088667</v>
      </c>
      <c r="AD53" s="22">
        <v>0.17210416544397378</v>
      </c>
      <c r="AE53" s="22">
        <v>0.17232448207908085</v>
      </c>
      <c r="AF53" s="22">
        <v>0.17254479871418793</v>
      </c>
      <c r="AG53" s="22">
        <v>0.17254479871418793</v>
      </c>
    </row>
    <row r="54" ht="15.75" customHeight="1">
      <c r="A54" s="5" t="s">
        <v>119</v>
      </c>
      <c r="B54" s="22">
        <v>0.09246164511146843</v>
      </c>
      <c r="C54" s="22">
        <v>0.09246164511146843</v>
      </c>
      <c r="D54" s="22">
        <v>0.09246164511146843</v>
      </c>
      <c r="E54" s="22">
        <v>0.09246164511146843</v>
      </c>
      <c r="F54" s="22">
        <v>0.09246164511146843</v>
      </c>
      <c r="G54" s="22">
        <v>0.09246164511146843</v>
      </c>
      <c r="H54" s="22">
        <v>0.09246164511146843</v>
      </c>
      <c r="I54" s="22">
        <v>0.09263624592346627</v>
      </c>
      <c r="J54" s="22">
        <v>0.09281084673546411</v>
      </c>
      <c r="K54" s="22">
        <v>0.09298544754746196</v>
      </c>
      <c r="L54" s="22">
        <v>0.0931600483594598</v>
      </c>
      <c r="M54" s="22">
        <v>0.09333464917145765</v>
      </c>
      <c r="N54" s="22">
        <v>0.09350924998345549</v>
      </c>
      <c r="O54" s="22">
        <v>0.09368385079545333</v>
      </c>
      <c r="P54" s="22">
        <v>0.09385845160745118</v>
      </c>
      <c r="Q54" s="22">
        <v>0.09403305241944902</v>
      </c>
      <c r="R54" s="22">
        <v>0.09420765323144686</v>
      </c>
      <c r="S54" s="22">
        <v>0.0943822540434447</v>
      </c>
      <c r="T54" s="22">
        <v>0.09455685485544255</v>
      </c>
      <c r="U54" s="22">
        <v>0.09473145566744039</v>
      </c>
      <c r="V54" s="22">
        <v>0.09490605647943824</v>
      </c>
      <c r="W54" s="22">
        <v>0.09508065729143608</v>
      </c>
      <c r="X54" s="22">
        <v>0.09525525810343392</v>
      </c>
      <c r="Y54" s="22">
        <v>0.09542985891543176</v>
      </c>
      <c r="Z54" s="22">
        <v>0.0956044597274296</v>
      </c>
      <c r="AA54" s="22">
        <v>0.09577906053942745</v>
      </c>
      <c r="AB54" s="22">
        <v>0.0959536613514253</v>
      </c>
      <c r="AC54" s="22">
        <v>0.09612826216342314</v>
      </c>
      <c r="AD54" s="22">
        <v>0.09630286297542098</v>
      </c>
      <c r="AE54" s="22">
        <v>0.09647746378741882</v>
      </c>
      <c r="AF54" s="22">
        <v>0.09665206459941666</v>
      </c>
      <c r="AG54" s="22">
        <v>0.09665206459941666</v>
      </c>
    </row>
    <row r="55" ht="15.75" customHeight="1">
      <c r="A55" s="5" t="s">
        <v>120</v>
      </c>
      <c r="B55" s="22">
        <v>0.10341173689772612</v>
      </c>
      <c r="C55" s="22">
        <v>0.10341173689772612</v>
      </c>
      <c r="D55" s="22">
        <v>0.10341173689772612</v>
      </c>
      <c r="E55" s="22">
        <v>0.10341173689772612</v>
      </c>
      <c r="F55" s="22">
        <v>0.10341173689772612</v>
      </c>
      <c r="G55" s="22">
        <v>0.10341173689772612</v>
      </c>
      <c r="H55" s="22">
        <v>0.10341173689772613</v>
      </c>
      <c r="I55" s="22">
        <v>0.10443057799946619</v>
      </c>
      <c r="J55" s="22">
        <v>0.10544941910120625</v>
      </c>
      <c r="K55" s="22">
        <v>0.10646826020294631</v>
      </c>
      <c r="L55" s="22">
        <v>0.10748710130468637</v>
      </c>
      <c r="M55" s="22">
        <v>0.10850594240642643</v>
      </c>
      <c r="N55" s="22">
        <v>0.1095247835081665</v>
      </c>
      <c r="O55" s="22">
        <v>0.11054362460990655</v>
      </c>
      <c r="P55" s="22">
        <v>0.11156246571164662</v>
      </c>
      <c r="Q55" s="22">
        <v>0.11258130681338668</v>
      </c>
      <c r="R55" s="22">
        <v>0.11360014791512674</v>
      </c>
      <c r="S55" s="22">
        <v>0.1146189890168668</v>
      </c>
      <c r="T55" s="22">
        <v>0.11563783011860686</v>
      </c>
      <c r="U55" s="22">
        <v>0.11665667122034692</v>
      </c>
      <c r="V55" s="22">
        <v>0.11767551232208698</v>
      </c>
      <c r="W55" s="22">
        <v>0.11869435342382705</v>
      </c>
      <c r="X55" s="22">
        <v>0.11971319452556711</v>
      </c>
      <c r="Y55" s="22">
        <v>0.12073203562730717</v>
      </c>
      <c r="Z55" s="22">
        <v>0.12175087672904723</v>
      </c>
      <c r="AA55" s="22">
        <v>0.12276971783078729</v>
      </c>
      <c r="AB55" s="22">
        <v>0.12378855893252735</v>
      </c>
      <c r="AC55" s="22">
        <v>0.12480740003426741</v>
      </c>
      <c r="AD55" s="22">
        <v>0.1258262411360075</v>
      </c>
      <c r="AE55" s="22">
        <v>0.12684508223774754</v>
      </c>
      <c r="AF55" s="22">
        <v>0.1278639233394876</v>
      </c>
      <c r="AG55" s="22">
        <v>0.1278639233394876</v>
      </c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</row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3" width="10.78"/>
  </cols>
  <sheetData>
    <row r="1">
      <c r="A1" s="5" t="s">
        <v>312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310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7" t="s">
        <v>126</v>
      </c>
      <c r="B4" s="7">
        <v>2019.0</v>
      </c>
      <c r="C4" s="7">
        <v>2020.0</v>
      </c>
      <c r="D4" s="7">
        <v>2021.0</v>
      </c>
      <c r="E4" s="7">
        <v>2022.0</v>
      </c>
      <c r="F4" s="7">
        <v>2023.0</v>
      </c>
      <c r="G4" s="7">
        <v>2024.0</v>
      </c>
      <c r="H4" s="7">
        <v>2025.0</v>
      </c>
      <c r="I4" s="7">
        <v>2026.0</v>
      </c>
      <c r="J4" s="7">
        <v>2027.0</v>
      </c>
      <c r="K4" s="7">
        <v>2028.0</v>
      </c>
      <c r="L4" s="7">
        <v>2029.0</v>
      </c>
      <c r="M4" s="7">
        <v>2030.0</v>
      </c>
      <c r="N4" s="7">
        <v>2031.0</v>
      </c>
      <c r="O4" s="7">
        <v>2032.0</v>
      </c>
      <c r="P4" s="7">
        <v>2033.0</v>
      </c>
      <c r="Q4" s="7">
        <v>2034.0</v>
      </c>
      <c r="R4" s="7">
        <v>2035.0</v>
      </c>
      <c r="S4" s="7">
        <v>2036.0</v>
      </c>
      <c r="T4" s="7">
        <v>2037.0</v>
      </c>
      <c r="U4" s="7">
        <v>2038.0</v>
      </c>
      <c r="V4" s="7">
        <v>2039.0</v>
      </c>
      <c r="W4" s="7">
        <v>2040.0</v>
      </c>
      <c r="X4" s="7">
        <v>2041.0</v>
      </c>
      <c r="Y4" s="7">
        <v>2042.0</v>
      </c>
      <c r="Z4" s="7">
        <v>2043.0</v>
      </c>
      <c r="AA4" s="7">
        <v>2044.0</v>
      </c>
      <c r="AB4" s="7">
        <v>2045.0</v>
      </c>
      <c r="AC4" s="7">
        <v>2046.0</v>
      </c>
      <c r="AD4" s="7">
        <v>2047.0</v>
      </c>
      <c r="AE4" s="7">
        <v>2048.0</v>
      </c>
      <c r="AF4" s="7">
        <v>2049.0</v>
      </c>
      <c r="AG4" s="7">
        <v>2050.0</v>
      </c>
    </row>
    <row r="5">
      <c r="A5" s="5" t="s">
        <v>61</v>
      </c>
      <c r="B5" s="22">
        <v>0.5841150457385662</v>
      </c>
      <c r="C5" s="22">
        <v>0.5841150457385662</v>
      </c>
      <c r="D5" s="22">
        <v>0.5841150457385662</v>
      </c>
      <c r="E5" s="22">
        <v>0.5841150457385662</v>
      </c>
      <c r="F5" s="22">
        <v>0.5841150457385662</v>
      </c>
      <c r="G5" s="22">
        <v>0.5841150457385662</v>
      </c>
      <c r="H5" s="22">
        <v>0.012544911767296898</v>
      </c>
      <c r="I5" s="22">
        <v>0.01239519498021771</v>
      </c>
      <c r="J5" s="22">
        <v>0.012245478193138523</v>
      </c>
      <c r="K5" s="22">
        <v>0.012095761406059337</v>
      </c>
      <c r="L5" s="22">
        <v>0.01194604461898015</v>
      </c>
      <c r="M5" s="22">
        <v>0.011796327831900962</v>
      </c>
      <c r="N5" s="22">
        <v>0.011646611044821774</v>
      </c>
      <c r="O5" s="22">
        <v>0.011496894257742587</v>
      </c>
      <c r="P5" s="22">
        <v>0.0113471774706634</v>
      </c>
      <c r="Q5" s="22">
        <v>0.011197460683584213</v>
      </c>
      <c r="R5" s="22">
        <v>0.011047743896505025</v>
      </c>
      <c r="S5" s="22">
        <v>0.010898027109425838</v>
      </c>
      <c r="T5" s="22">
        <v>0.01074831032234665</v>
      </c>
      <c r="U5" s="22">
        <v>0.010598593535267462</v>
      </c>
      <c r="V5" s="22">
        <v>0.010448876748188275</v>
      </c>
      <c r="W5" s="22">
        <v>0.010299159961109089</v>
      </c>
      <c r="X5" s="22">
        <v>0.010149443174029901</v>
      </c>
      <c r="Y5" s="22">
        <v>0.009999726386950713</v>
      </c>
      <c r="Z5" s="22">
        <v>0.009850009599871526</v>
      </c>
      <c r="AA5" s="22">
        <v>0.00970029281279234</v>
      </c>
      <c r="AB5" s="22">
        <v>0.009550576025713152</v>
      </c>
      <c r="AC5" s="22">
        <v>0.009400859238633964</v>
      </c>
      <c r="AD5" s="22">
        <v>0.009251142451554777</v>
      </c>
      <c r="AE5" s="22">
        <v>0.009101425664475589</v>
      </c>
      <c r="AF5" s="22">
        <v>0.008951708877396401</v>
      </c>
      <c r="AG5" s="22">
        <v>0.008951708877396403</v>
      </c>
    </row>
    <row r="6">
      <c r="A6" s="5" t="s">
        <v>131</v>
      </c>
      <c r="B6" s="22">
        <v>0.662221720766926</v>
      </c>
      <c r="C6" s="22">
        <v>0.662221720766926</v>
      </c>
      <c r="D6" s="22">
        <v>0.662221720766926</v>
      </c>
      <c r="E6" s="22">
        <v>0.662221720766926</v>
      </c>
      <c r="F6" s="22">
        <v>0.662221720766926</v>
      </c>
      <c r="G6" s="22">
        <v>0.662221720766926</v>
      </c>
      <c r="H6" s="22">
        <v>0.01360588926906219</v>
      </c>
      <c r="I6" s="22">
        <v>0.01360588926906219</v>
      </c>
      <c r="J6" s="22">
        <v>0.01360588926906219</v>
      </c>
      <c r="K6" s="22">
        <v>0.01360588926906219</v>
      </c>
      <c r="L6" s="22">
        <v>0.01360588926906219</v>
      </c>
      <c r="M6" s="22">
        <v>0.01360588926906219</v>
      </c>
      <c r="N6" s="22">
        <v>0.01360588926906219</v>
      </c>
      <c r="O6" s="22">
        <v>0.01360588926906219</v>
      </c>
      <c r="P6" s="22">
        <v>0.01360588926906219</v>
      </c>
      <c r="Q6" s="22">
        <v>0.01360588926906219</v>
      </c>
      <c r="R6" s="22">
        <v>0.01360588926906219</v>
      </c>
      <c r="S6" s="22">
        <v>0.01360588926906219</v>
      </c>
      <c r="T6" s="22">
        <v>0.01360588926906219</v>
      </c>
      <c r="U6" s="22">
        <v>0.01360588926906219</v>
      </c>
      <c r="V6" s="22">
        <v>0.01360588926906219</v>
      </c>
      <c r="W6" s="22">
        <v>0.01360588926906219</v>
      </c>
      <c r="X6" s="22">
        <v>0.01360588926906219</v>
      </c>
      <c r="Y6" s="22">
        <v>0.01360588926906219</v>
      </c>
      <c r="Z6" s="22">
        <v>0.01360588926906219</v>
      </c>
      <c r="AA6" s="22">
        <v>0.01360588926906219</v>
      </c>
      <c r="AB6" s="22">
        <v>0.01360588926906219</v>
      </c>
      <c r="AC6" s="22">
        <v>0.01360588926906219</v>
      </c>
      <c r="AD6" s="22">
        <v>0.01360588926906219</v>
      </c>
      <c r="AE6" s="22">
        <v>0.01360588926906219</v>
      </c>
      <c r="AF6" s="22">
        <v>0.01360588926906219</v>
      </c>
      <c r="AG6" s="22">
        <v>0.01360588926906219</v>
      </c>
    </row>
    <row r="7">
      <c r="A7" s="5" t="s">
        <v>67</v>
      </c>
      <c r="B7" s="22">
        <v>0.6475157202811527</v>
      </c>
      <c r="C7" s="22">
        <v>0.6475157202811527</v>
      </c>
      <c r="D7" s="22">
        <v>0.6475157202811527</v>
      </c>
      <c r="E7" s="22">
        <v>0.6475157202811527</v>
      </c>
      <c r="F7" s="22">
        <v>0.6475157202811527</v>
      </c>
      <c r="G7" s="22">
        <v>0.6475157202811527</v>
      </c>
      <c r="H7" s="22">
        <v>0.014352567437222106</v>
      </c>
      <c r="I7" s="22">
        <v>0.01417540708079212</v>
      </c>
      <c r="J7" s="22">
        <v>0.013998246724362133</v>
      </c>
      <c r="K7" s="22">
        <v>0.013821086367932146</v>
      </c>
      <c r="L7" s="22">
        <v>0.013643926011502161</v>
      </c>
      <c r="M7" s="22">
        <v>0.013466765655072174</v>
      </c>
      <c r="N7" s="22">
        <v>0.013289605298642189</v>
      </c>
      <c r="O7" s="22">
        <v>0.013112444942212201</v>
      </c>
      <c r="P7" s="22">
        <v>0.012935284585782214</v>
      </c>
      <c r="Q7" s="22">
        <v>0.012758124229352229</v>
      </c>
      <c r="R7" s="22">
        <v>0.012580963872922242</v>
      </c>
      <c r="S7" s="22">
        <v>0.012403803516492257</v>
      </c>
      <c r="T7" s="22">
        <v>0.01222664316006227</v>
      </c>
      <c r="U7" s="22">
        <v>0.012049482803632282</v>
      </c>
      <c r="V7" s="22">
        <v>0.011872322447202297</v>
      </c>
      <c r="W7" s="22">
        <v>0.01169516209077231</v>
      </c>
      <c r="X7" s="22">
        <v>0.011518001734342323</v>
      </c>
      <c r="Y7" s="22">
        <v>0.011340841377912338</v>
      </c>
      <c r="Z7" s="22">
        <v>0.01116368102148235</v>
      </c>
      <c r="AA7" s="22">
        <v>0.010986520665052363</v>
      </c>
      <c r="AB7" s="22">
        <v>0.010809360308622378</v>
      </c>
      <c r="AC7" s="22">
        <v>0.010632199952192391</v>
      </c>
      <c r="AD7" s="22">
        <v>0.010455039595762404</v>
      </c>
      <c r="AE7" s="22">
        <v>0.010277879239332419</v>
      </c>
      <c r="AF7" s="22">
        <v>0.010100718882902433</v>
      </c>
      <c r="AG7" s="22">
        <v>0.010100718882902433</v>
      </c>
    </row>
    <row r="8">
      <c r="A8" s="5" t="s">
        <v>134</v>
      </c>
      <c r="B8" s="22">
        <v>0.7397790655095888</v>
      </c>
      <c r="C8" s="22">
        <v>0.7397790655095888</v>
      </c>
      <c r="D8" s="22">
        <v>0.7397790655095888</v>
      </c>
      <c r="E8" s="22">
        <v>0.7397790655095888</v>
      </c>
      <c r="F8" s="22">
        <v>0.7397790655095888</v>
      </c>
      <c r="G8" s="22">
        <v>0.7397790655095888</v>
      </c>
      <c r="H8" s="22">
        <v>0.013467056035162805</v>
      </c>
      <c r="I8" s="22">
        <v>0.013343831416097646</v>
      </c>
      <c r="J8" s="22">
        <v>0.013220606797032486</v>
      </c>
      <c r="K8" s="22">
        <v>0.013097382177967328</v>
      </c>
      <c r="L8" s="22">
        <v>0.01297415755890217</v>
      </c>
      <c r="M8" s="22">
        <v>0.01285093293983701</v>
      </c>
      <c r="N8" s="22">
        <v>0.01272770832077185</v>
      </c>
      <c r="O8" s="22">
        <v>0.012604483701706692</v>
      </c>
      <c r="P8" s="22">
        <v>0.012481259082641534</v>
      </c>
      <c r="Q8" s="22">
        <v>0.012358034463576376</v>
      </c>
      <c r="R8" s="22">
        <v>0.012234809844511215</v>
      </c>
      <c r="S8" s="22">
        <v>0.012111585225446057</v>
      </c>
      <c r="T8" s="22">
        <v>0.011988360606380899</v>
      </c>
      <c r="U8" s="22">
        <v>0.011865135987315738</v>
      </c>
      <c r="V8" s="22">
        <v>0.01174191136825058</v>
      </c>
      <c r="W8" s="22">
        <v>0.011618686749185422</v>
      </c>
      <c r="X8" s="22">
        <v>0.011495462130120263</v>
      </c>
      <c r="Y8" s="22">
        <v>0.011372237511055105</v>
      </c>
      <c r="Z8" s="22">
        <v>0.011249012891989945</v>
      </c>
      <c r="AA8" s="22">
        <v>0.011125788272924786</v>
      </c>
      <c r="AB8" s="22">
        <v>0.011002563653859628</v>
      </c>
      <c r="AC8" s="22">
        <v>0.010879339034794468</v>
      </c>
      <c r="AD8" s="22">
        <v>0.01075611441572931</v>
      </c>
      <c r="AE8" s="22">
        <v>0.01063288979666415</v>
      </c>
      <c r="AF8" s="22">
        <v>0.010509665177598992</v>
      </c>
      <c r="AG8" s="22">
        <v>0.010509665177598992</v>
      </c>
    </row>
    <row r="9">
      <c r="A9" s="5" t="s">
        <v>71</v>
      </c>
      <c r="B9" s="22">
        <v>0.6436514199639725</v>
      </c>
      <c r="C9" s="22">
        <v>0.6436514199639725</v>
      </c>
      <c r="D9" s="22">
        <v>0.6436514199639725</v>
      </c>
      <c r="E9" s="22">
        <v>0.6436514199639725</v>
      </c>
      <c r="F9" s="22">
        <v>0.6436514199639725</v>
      </c>
      <c r="G9" s="22">
        <v>0.6436514199639725</v>
      </c>
      <c r="H9" s="22">
        <v>0.014351238177341906</v>
      </c>
      <c r="I9" s="22">
        <v>0.01415858714826299</v>
      </c>
      <c r="J9" s="22">
        <v>0.013965936119184076</v>
      </c>
      <c r="K9" s="22">
        <v>0.013773285090105161</v>
      </c>
      <c r="L9" s="22">
        <v>0.013580634061026248</v>
      </c>
      <c r="M9" s="22">
        <v>0.013387983031947333</v>
      </c>
      <c r="N9" s="22">
        <v>0.013195332002868418</v>
      </c>
      <c r="O9" s="22">
        <v>0.013002680973789503</v>
      </c>
      <c r="P9" s="22">
        <v>0.012810029944710588</v>
      </c>
      <c r="Q9" s="22">
        <v>0.012617378915631673</v>
      </c>
      <c r="R9" s="22">
        <v>0.012424727886552758</v>
      </c>
      <c r="S9" s="22">
        <v>0.012232076857473843</v>
      </c>
      <c r="T9" s="22">
        <v>0.012039425828394928</v>
      </c>
      <c r="U9" s="22">
        <v>0.011846774799316014</v>
      </c>
      <c r="V9" s="22">
        <v>0.011654123770237099</v>
      </c>
      <c r="W9" s="22">
        <v>0.011461472741158184</v>
      </c>
      <c r="X9" s="22">
        <v>0.011268821712079269</v>
      </c>
      <c r="Y9" s="22">
        <v>0.011076170683000356</v>
      </c>
      <c r="Z9" s="22">
        <v>0.01088351965392144</v>
      </c>
      <c r="AA9" s="22">
        <v>0.010690868624842526</v>
      </c>
      <c r="AB9" s="22">
        <v>0.010498217595763611</v>
      </c>
      <c r="AC9" s="22">
        <v>0.010305566566684696</v>
      </c>
      <c r="AD9" s="22">
        <v>0.010112915537605781</v>
      </c>
      <c r="AE9" s="22">
        <v>0.009920264508526866</v>
      </c>
      <c r="AF9" s="22">
        <v>0.009727613479447953</v>
      </c>
      <c r="AG9" s="22">
        <v>0.009727613479447953</v>
      </c>
    </row>
    <row r="10">
      <c r="A10" s="5" t="s">
        <v>72</v>
      </c>
      <c r="B10" s="22">
        <v>0.6555895331188142</v>
      </c>
      <c r="C10" s="22">
        <v>0.6555895331188142</v>
      </c>
      <c r="D10" s="22">
        <v>0.6555895331188142</v>
      </c>
      <c r="E10" s="22">
        <v>0.6555895331188142</v>
      </c>
      <c r="F10" s="22">
        <v>0.6555895331188142</v>
      </c>
      <c r="G10" s="22">
        <v>0.6555895331188142</v>
      </c>
      <c r="H10" s="22">
        <v>0.013885095029918793</v>
      </c>
      <c r="I10" s="22">
        <v>0.013720020961685207</v>
      </c>
      <c r="J10" s="22">
        <v>0.01355494689345162</v>
      </c>
      <c r="K10" s="22">
        <v>0.013389872825218033</v>
      </c>
      <c r="L10" s="22">
        <v>0.013224798756984447</v>
      </c>
      <c r="M10" s="22">
        <v>0.01305972468875086</v>
      </c>
      <c r="N10" s="22">
        <v>0.012894650620517274</v>
      </c>
      <c r="O10" s="22">
        <v>0.012729576552283687</v>
      </c>
      <c r="P10" s="22">
        <v>0.0125645024840501</v>
      </c>
      <c r="Q10" s="22">
        <v>0.012399428415816514</v>
      </c>
      <c r="R10" s="22">
        <v>0.012234354347582927</v>
      </c>
      <c r="S10" s="22">
        <v>0.01206928027934934</v>
      </c>
      <c r="T10" s="22">
        <v>0.011904206211115754</v>
      </c>
      <c r="U10" s="22">
        <v>0.011739132142882167</v>
      </c>
      <c r="V10" s="22">
        <v>0.01157405807464858</v>
      </c>
      <c r="W10" s="22">
        <v>0.011408984006414994</v>
      </c>
      <c r="X10" s="22">
        <v>0.011243909938181407</v>
      </c>
      <c r="Y10" s="22">
        <v>0.01107883586994782</v>
      </c>
      <c r="Z10" s="22">
        <v>0.010913761801714234</v>
      </c>
      <c r="AA10" s="22">
        <v>0.010748687733480648</v>
      </c>
      <c r="AB10" s="22">
        <v>0.010583613665247063</v>
      </c>
      <c r="AC10" s="22">
        <v>0.010418539597013476</v>
      </c>
      <c r="AD10" s="22">
        <v>0.01025346552877989</v>
      </c>
      <c r="AE10" s="22">
        <v>0.010088391460546303</v>
      </c>
      <c r="AF10" s="22">
        <v>0.009923317392312716</v>
      </c>
      <c r="AG10" s="22">
        <v>0.009923317392312715</v>
      </c>
    </row>
    <row r="11">
      <c r="A11" s="5" t="s">
        <v>73</v>
      </c>
      <c r="B11" s="22">
        <v>0.6571607704773704</v>
      </c>
      <c r="C11" s="22">
        <v>0.6571607704773704</v>
      </c>
      <c r="D11" s="22">
        <v>0.6571607704773704</v>
      </c>
      <c r="E11" s="22">
        <v>0.6571607704773704</v>
      </c>
      <c r="F11" s="22">
        <v>0.6571607704773704</v>
      </c>
      <c r="G11" s="22">
        <v>0.6571607704773704</v>
      </c>
      <c r="H11" s="22">
        <v>0.013634190041691084</v>
      </c>
      <c r="I11" s="22">
        <v>0.013498215032055234</v>
      </c>
      <c r="J11" s="22">
        <v>0.013362240022419385</v>
      </c>
      <c r="K11" s="22">
        <v>0.013226265012783536</v>
      </c>
      <c r="L11" s="22">
        <v>0.013090290003147688</v>
      </c>
      <c r="M11" s="22">
        <v>0.012954314993511839</v>
      </c>
      <c r="N11" s="22">
        <v>0.01281833998387599</v>
      </c>
      <c r="O11" s="22">
        <v>0.01268236497424014</v>
      </c>
      <c r="P11" s="22">
        <v>0.01254638996460429</v>
      </c>
      <c r="Q11" s="22">
        <v>0.012410414954968441</v>
      </c>
      <c r="R11" s="22">
        <v>0.012274439945332592</v>
      </c>
      <c r="S11" s="22">
        <v>0.012138464935696742</v>
      </c>
      <c r="T11" s="22">
        <v>0.012002489926060893</v>
      </c>
      <c r="U11" s="22">
        <v>0.011866514916425043</v>
      </c>
      <c r="V11" s="22">
        <v>0.011730539906789194</v>
      </c>
      <c r="W11" s="22">
        <v>0.011594564897153346</v>
      </c>
      <c r="X11" s="22">
        <v>0.011458589887517495</v>
      </c>
      <c r="Y11" s="22">
        <v>0.011322614877881648</v>
      </c>
      <c r="Z11" s="22">
        <v>0.011186639868245798</v>
      </c>
      <c r="AA11" s="22">
        <v>0.011050664858609949</v>
      </c>
      <c r="AB11" s="22">
        <v>0.0109146898489741</v>
      </c>
      <c r="AC11" s="22">
        <v>0.01077871483933825</v>
      </c>
      <c r="AD11" s="22">
        <v>0.0106427398297024</v>
      </c>
      <c r="AE11" s="22">
        <v>0.010506764820066551</v>
      </c>
      <c r="AF11" s="22">
        <v>0.010370789810430702</v>
      </c>
      <c r="AG11" s="22">
        <v>0.010370789810430702</v>
      </c>
    </row>
    <row r="12">
      <c r="A12" s="5" t="s">
        <v>75</v>
      </c>
      <c r="B12" s="22">
        <v>0.6243115530482652</v>
      </c>
      <c r="C12" s="22">
        <v>0.6243115530482652</v>
      </c>
      <c r="D12" s="22">
        <v>0.6243115530482652</v>
      </c>
      <c r="E12" s="22">
        <v>0.6243115530482652</v>
      </c>
      <c r="F12" s="22">
        <v>0.6243115530482652</v>
      </c>
      <c r="G12" s="22">
        <v>0.6243115530482652</v>
      </c>
      <c r="H12" s="22">
        <v>0.013624793937099543</v>
      </c>
      <c r="I12" s="22">
        <v>0.013488912638748195</v>
      </c>
      <c r="J12" s="22">
        <v>0.01335303134039685</v>
      </c>
      <c r="K12" s="22">
        <v>0.013217150042045503</v>
      </c>
      <c r="L12" s="22">
        <v>0.013081268743694155</v>
      </c>
      <c r="M12" s="22">
        <v>0.012945387445342809</v>
      </c>
      <c r="N12" s="22">
        <v>0.012809506146991462</v>
      </c>
      <c r="O12" s="22">
        <v>0.012673624848640114</v>
      </c>
      <c r="P12" s="22">
        <v>0.012537743550288768</v>
      </c>
      <c r="Q12" s="22">
        <v>0.012401862251937422</v>
      </c>
      <c r="R12" s="22">
        <v>0.012265980953586074</v>
      </c>
      <c r="S12" s="22">
        <v>0.012130099655234728</v>
      </c>
      <c r="T12" s="22">
        <v>0.011994218356883381</v>
      </c>
      <c r="U12" s="22">
        <v>0.011858337058532035</v>
      </c>
      <c r="V12" s="22">
        <v>0.011722455760180687</v>
      </c>
      <c r="W12" s="22">
        <v>0.011586574461829341</v>
      </c>
      <c r="X12" s="22">
        <v>0.011450693163477995</v>
      </c>
      <c r="Y12" s="22">
        <v>0.011314811865126648</v>
      </c>
      <c r="Z12" s="22">
        <v>0.0111789305667753</v>
      </c>
      <c r="AA12" s="22">
        <v>0.011043049268423954</v>
      </c>
      <c r="AB12" s="22">
        <v>0.010907167970072608</v>
      </c>
      <c r="AC12" s="22">
        <v>0.01077128667172126</v>
      </c>
      <c r="AD12" s="22">
        <v>0.010635405373369914</v>
      </c>
      <c r="AE12" s="22">
        <v>0.010499524075018567</v>
      </c>
      <c r="AF12" s="22">
        <v>0.01036364277666722</v>
      </c>
      <c r="AG12" s="22">
        <v>0.010363642776667221</v>
      </c>
    </row>
    <row r="13">
      <c r="A13" s="5" t="s">
        <v>145</v>
      </c>
      <c r="B13" s="22">
        <v>0.662221720766926</v>
      </c>
      <c r="C13" s="22">
        <v>0.662221720766926</v>
      </c>
      <c r="D13" s="22">
        <v>0.662221720766926</v>
      </c>
      <c r="E13" s="22">
        <v>0.662221720766926</v>
      </c>
      <c r="F13" s="22">
        <v>0.662221720766926</v>
      </c>
      <c r="G13" s="22">
        <v>0.662221720766926</v>
      </c>
      <c r="H13" s="22">
        <v>0.01360588926906219</v>
      </c>
      <c r="I13" s="22">
        <v>0.01360588926906219</v>
      </c>
      <c r="J13" s="22">
        <v>0.01360588926906219</v>
      </c>
      <c r="K13" s="22">
        <v>0.01360588926906219</v>
      </c>
      <c r="L13" s="22">
        <v>0.01360588926906219</v>
      </c>
      <c r="M13" s="22">
        <v>0.01360588926906219</v>
      </c>
      <c r="N13" s="22">
        <v>0.01360588926906219</v>
      </c>
      <c r="O13" s="22">
        <v>0.01360588926906219</v>
      </c>
      <c r="P13" s="22">
        <v>0.01360588926906219</v>
      </c>
      <c r="Q13" s="22">
        <v>0.01360588926906219</v>
      </c>
      <c r="R13" s="22">
        <v>0.01360588926906219</v>
      </c>
      <c r="S13" s="22">
        <v>0.01360588926906219</v>
      </c>
      <c r="T13" s="22">
        <v>0.01360588926906219</v>
      </c>
      <c r="U13" s="22">
        <v>0.01360588926906219</v>
      </c>
      <c r="V13" s="22">
        <v>0.01360588926906219</v>
      </c>
      <c r="W13" s="22">
        <v>0.01360588926906219</v>
      </c>
      <c r="X13" s="22">
        <v>0.01360588926906219</v>
      </c>
      <c r="Y13" s="22">
        <v>0.01360588926906219</v>
      </c>
      <c r="Z13" s="22">
        <v>0.01360588926906219</v>
      </c>
      <c r="AA13" s="22">
        <v>0.01360588926906219</v>
      </c>
      <c r="AB13" s="22">
        <v>0.01360588926906219</v>
      </c>
      <c r="AC13" s="22">
        <v>0.01360588926906219</v>
      </c>
      <c r="AD13" s="22">
        <v>0.01360588926906219</v>
      </c>
      <c r="AE13" s="22">
        <v>0.01360588926906219</v>
      </c>
      <c r="AF13" s="22">
        <v>0.01360588926906219</v>
      </c>
      <c r="AG13" s="22">
        <v>0.01360588926906219</v>
      </c>
    </row>
    <row r="14">
      <c r="A14" s="5" t="s">
        <v>76</v>
      </c>
      <c r="B14" s="22">
        <v>0.5762369388494637</v>
      </c>
      <c r="C14" s="22">
        <v>0.5762369388494637</v>
      </c>
      <c r="D14" s="22">
        <v>0.5762369388494637</v>
      </c>
      <c r="E14" s="22">
        <v>0.5762369388494637</v>
      </c>
      <c r="F14" s="22">
        <v>0.5762369388494637</v>
      </c>
      <c r="G14" s="22">
        <v>0.5762369388494637</v>
      </c>
      <c r="H14" s="22">
        <v>0.012632665593938953</v>
      </c>
      <c r="I14" s="22">
        <v>0.01248189234013374</v>
      </c>
      <c r="J14" s="22">
        <v>0.01233111908632853</v>
      </c>
      <c r="K14" s="22">
        <v>0.012180345832523318</v>
      </c>
      <c r="L14" s="22">
        <v>0.012029572578718107</v>
      </c>
      <c r="M14" s="22">
        <v>0.011878799324912894</v>
      </c>
      <c r="N14" s="22">
        <v>0.011728026071107683</v>
      </c>
      <c r="O14" s="22">
        <v>0.011577252817302472</v>
      </c>
      <c r="P14" s="22">
        <v>0.01142647956349726</v>
      </c>
      <c r="Q14" s="22">
        <v>0.011275706309692048</v>
      </c>
      <c r="R14" s="22">
        <v>0.011124933055886837</v>
      </c>
      <c r="S14" s="22">
        <v>0.010974159802081626</v>
      </c>
      <c r="T14" s="22">
        <v>0.010823386548276415</v>
      </c>
      <c r="U14" s="22">
        <v>0.010672613294471202</v>
      </c>
      <c r="V14" s="22">
        <v>0.01052184004066599</v>
      </c>
      <c r="W14" s="22">
        <v>0.01037106678686078</v>
      </c>
      <c r="X14" s="22">
        <v>0.010220293533055567</v>
      </c>
      <c r="Y14" s="22">
        <v>0.010069520279250356</v>
      </c>
      <c r="Z14" s="22">
        <v>0.009918747025445145</v>
      </c>
      <c r="AA14" s="22">
        <v>0.009767973771639933</v>
      </c>
      <c r="AB14" s="22">
        <v>0.009617200517834722</v>
      </c>
      <c r="AC14" s="22">
        <v>0.00946642726402951</v>
      </c>
      <c r="AD14" s="22">
        <v>0.009315654010224298</v>
      </c>
      <c r="AE14" s="22">
        <v>0.009164880756419087</v>
      </c>
      <c r="AF14" s="22">
        <v>0.009014107502613875</v>
      </c>
      <c r="AG14" s="22">
        <v>0.009014107502613875</v>
      </c>
    </row>
    <row r="15">
      <c r="A15" s="5" t="s">
        <v>77</v>
      </c>
      <c r="B15" s="22">
        <v>0.6059081064239733</v>
      </c>
      <c r="C15" s="22">
        <v>0.6059081064239733</v>
      </c>
      <c r="D15" s="22">
        <v>0.6059081064239733</v>
      </c>
      <c r="E15" s="22">
        <v>0.6059081064239733</v>
      </c>
      <c r="F15" s="22">
        <v>0.6059081064239733</v>
      </c>
      <c r="G15" s="22">
        <v>0.6059081064239733</v>
      </c>
      <c r="H15" s="22">
        <v>0.012551478140370562</v>
      </c>
      <c r="I15" s="22">
        <v>0.012402307002518497</v>
      </c>
      <c r="J15" s="22">
        <v>0.012253135864666432</v>
      </c>
      <c r="K15" s="22">
        <v>0.012103964726814367</v>
      </c>
      <c r="L15" s="22">
        <v>0.011954793588962303</v>
      </c>
      <c r="M15" s="22">
        <v>0.011805622451110238</v>
      </c>
      <c r="N15" s="22">
        <v>0.011656451313258171</v>
      </c>
      <c r="O15" s="22">
        <v>0.011507280175406106</v>
      </c>
      <c r="P15" s="22">
        <v>0.011358109037554041</v>
      </c>
      <c r="Q15" s="22">
        <v>0.011208937899701977</v>
      </c>
      <c r="R15" s="22">
        <v>0.011059766761849912</v>
      </c>
      <c r="S15" s="22">
        <v>0.010910595623997847</v>
      </c>
      <c r="T15" s="22">
        <v>0.010761424486145782</v>
      </c>
      <c r="U15" s="22">
        <v>0.010612253348293717</v>
      </c>
      <c r="V15" s="22">
        <v>0.010463082210441652</v>
      </c>
      <c r="W15" s="22">
        <v>0.010313911072589587</v>
      </c>
      <c r="X15" s="22">
        <v>0.010164739934737523</v>
      </c>
      <c r="Y15" s="22">
        <v>0.010015568796885456</v>
      </c>
      <c r="Z15" s="22">
        <v>0.009866397659033393</v>
      </c>
      <c r="AA15" s="22">
        <v>0.009717226521181326</v>
      </c>
      <c r="AB15" s="22">
        <v>0.009568055383329261</v>
      </c>
      <c r="AC15" s="22">
        <v>0.009418884245477196</v>
      </c>
      <c r="AD15" s="22">
        <v>0.009269713107625132</v>
      </c>
      <c r="AE15" s="22">
        <v>0.009120541969773067</v>
      </c>
      <c r="AF15" s="22">
        <v>0.008971370831921002</v>
      </c>
      <c r="AG15" s="22">
        <v>0.008971370831921002</v>
      </c>
    </row>
    <row r="16">
      <c r="A16" s="5" t="s">
        <v>148</v>
      </c>
      <c r="B16" s="22">
        <v>0.662221720766926</v>
      </c>
      <c r="C16" s="22">
        <v>0.662221720766926</v>
      </c>
      <c r="D16" s="22">
        <v>0.662221720766926</v>
      </c>
      <c r="E16" s="22">
        <v>0.662221720766926</v>
      </c>
      <c r="F16" s="22">
        <v>0.662221720766926</v>
      </c>
      <c r="G16" s="22">
        <v>0.662221720766926</v>
      </c>
      <c r="H16" s="22">
        <v>0.01360588926906219</v>
      </c>
      <c r="I16" s="22">
        <v>0.01360588926906219</v>
      </c>
      <c r="J16" s="22">
        <v>0.01360588926906219</v>
      </c>
      <c r="K16" s="22">
        <v>0.01360588926906219</v>
      </c>
      <c r="L16" s="22">
        <v>0.01360588926906219</v>
      </c>
      <c r="M16" s="22">
        <v>0.01360588926906219</v>
      </c>
      <c r="N16" s="22">
        <v>0.01360588926906219</v>
      </c>
      <c r="O16" s="22">
        <v>0.01360588926906219</v>
      </c>
      <c r="P16" s="22">
        <v>0.01360588926906219</v>
      </c>
      <c r="Q16" s="22">
        <v>0.01360588926906219</v>
      </c>
      <c r="R16" s="22">
        <v>0.01360588926906219</v>
      </c>
      <c r="S16" s="22">
        <v>0.01360588926906219</v>
      </c>
      <c r="T16" s="22">
        <v>0.01360588926906219</v>
      </c>
      <c r="U16" s="22">
        <v>0.01360588926906219</v>
      </c>
      <c r="V16" s="22">
        <v>0.01360588926906219</v>
      </c>
      <c r="W16" s="22">
        <v>0.01360588926906219</v>
      </c>
      <c r="X16" s="22">
        <v>0.01360588926906219</v>
      </c>
      <c r="Y16" s="22">
        <v>0.01360588926906219</v>
      </c>
      <c r="Z16" s="22">
        <v>0.01360588926906219</v>
      </c>
      <c r="AA16" s="22">
        <v>0.01360588926906219</v>
      </c>
      <c r="AB16" s="22">
        <v>0.01360588926906219</v>
      </c>
      <c r="AC16" s="22">
        <v>0.01360588926906219</v>
      </c>
      <c r="AD16" s="22">
        <v>0.01360588926906219</v>
      </c>
      <c r="AE16" s="22">
        <v>0.01360588926906219</v>
      </c>
      <c r="AF16" s="22">
        <v>0.01360588926906219</v>
      </c>
      <c r="AG16" s="22">
        <v>0.01360588926906219</v>
      </c>
    </row>
    <row r="17">
      <c r="A17" s="5" t="s">
        <v>79</v>
      </c>
      <c r="B17" s="22">
        <v>0.7428862014017453</v>
      </c>
      <c r="C17" s="22">
        <v>0.7428862014017453</v>
      </c>
      <c r="D17" s="22">
        <v>0.7428862014017453</v>
      </c>
      <c r="E17" s="22">
        <v>0.7428862014017453</v>
      </c>
      <c r="F17" s="22">
        <v>0.7428862014017453</v>
      </c>
      <c r="G17" s="22">
        <v>0.7428862014017453</v>
      </c>
      <c r="H17" s="22">
        <v>0.014310197310984478</v>
      </c>
      <c r="I17" s="22">
        <v>0.014175260713946274</v>
      </c>
      <c r="J17" s="22">
        <v>0.014040324116908072</v>
      </c>
      <c r="K17" s="22">
        <v>0.013905387519869868</v>
      </c>
      <c r="L17" s="22">
        <v>0.013770450922831665</v>
      </c>
      <c r="M17" s="22">
        <v>0.013635514325793461</v>
      </c>
      <c r="N17" s="22">
        <v>0.013500577728755259</v>
      </c>
      <c r="O17" s="22">
        <v>0.013365641131717055</v>
      </c>
      <c r="P17" s="22">
        <v>0.013230704534678853</v>
      </c>
      <c r="Q17" s="22">
        <v>0.013095767937640649</v>
      </c>
      <c r="R17" s="22">
        <v>0.012960831340602446</v>
      </c>
      <c r="S17" s="22">
        <v>0.012825894743564242</v>
      </c>
      <c r="T17" s="22">
        <v>0.01269095814652604</v>
      </c>
      <c r="U17" s="22">
        <v>0.012556021549487838</v>
      </c>
      <c r="V17" s="22">
        <v>0.012421084952449634</v>
      </c>
      <c r="W17" s="22">
        <v>0.01228614835541143</v>
      </c>
      <c r="X17" s="22">
        <v>0.012151211758373227</v>
      </c>
      <c r="Y17" s="22">
        <v>0.012016275161335025</v>
      </c>
      <c r="Z17" s="22">
        <v>0.011881338564296821</v>
      </c>
      <c r="AA17" s="22">
        <v>0.011746401967258617</v>
      </c>
      <c r="AB17" s="22">
        <v>0.011611465370220415</v>
      </c>
      <c r="AC17" s="22">
        <v>0.011476528773182212</v>
      </c>
      <c r="AD17" s="22">
        <v>0.011341592176144008</v>
      </c>
      <c r="AE17" s="22">
        <v>0.011206655579105806</v>
      </c>
      <c r="AF17" s="22">
        <v>0.011071718982067602</v>
      </c>
      <c r="AG17" s="22">
        <v>0.011071718982067602</v>
      </c>
    </row>
    <row r="18">
      <c r="A18" s="5" t="s">
        <v>80</v>
      </c>
      <c r="B18" s="22">
        <v>0.6242513710804677</v>
      </c>
      <c r="C18" s="22">
        <v>0.6242513710804677</v>
      </c>
      <c r="D18" s="22">
        <v>0.6242513710804677</v>
      </c>
      <c r="E18" s="22">
        <v>0.6242513710804677</v>
      </c>
      <c r="F18" s="22">
        <v>0.6242513710804677</v>
      </c>
      <c r="G18" s="22">
        <v>0.6242513710804677</v>
      </c>
      <c r="H18" s="22">
        <v>0.01337738974727664</v>
      </c>
      <c r="I18" s="22">
        <v>0.013216565368466377</v>
      </c>
      <c r="J18" s="22">
        <v>0.013055740989656115</v>
      </c>
      <c r="K18" s="22">
        <v>0.012894916610845852</v>
      </c>
      <c r="L18" s="22">
        <v>0.012734092232035591</v>
      </c>
      <c r="M18" s="22">
        <v>0.012573267853225328</v>
      </c>
      <c r="N18" s="22">
        <v>0.012412443474415067</v>
      </c>
      <c r="O18" s="22">
        <v>0.012251619095604804</v>
      </c>
      <c r="P18" s="22">
        <v>0.012090794716794542</v>
      </c>
      <c r="Q18" s="22">
        <v>0.01192997033798428</v>
      </c>
      <c r="R18" s="22">
        <v>0.011769145959174018</v>
      </c>
      <c r="S18" s="22">
        <v>0.011608321580363755</v>
      </c>
      <c r="T18" s="22">
        <v>0.011447497201553494</v>
      </c>
      <c r="U18" s="22">
        <v>0.011286672822743232</v>
      </c>
      <c r="V18" s="22">
        <v>0.01112584844393297</v>
      </c>
      <c r="W18" s="22">
        <v>0.010965024065122706</v>
      </c>
      <c r="X18" s="22">
        <v>0.010804199686312445</v>
      </c>
      <c r="Y18" s="22">
        <v>0.010643375307502183</v>
      </c>
      <c r="Z18" s="22">
        <v>0.01048255092869192</v>
      </c>
      <c r="AA18" s="22">
        <v>0.010321726549881657</v>
      </c>
      <c r="AB18" s="22">
        <v>0.010160902171071396</v>
      </c>
      <c r="AC18" s="22">
        <v>0.010000077792261135</v>
      </c>
      <c r="AD18" s="22">
        <v>0.009839253413450872</v>
      </c>
      <c r="AE18" s="22">
        <v>0.00967842903464061</v>
      </c>
      <c r="AF18" s="22">
        <v>0.009517604655830347</v>
      </c>
      <c r="AG18" s="22">
        <v>0.009517604655830349</v>
      </c>
    </row>
    <row r="19">
      <c r="A19" s="5" t="s">
        <v>81</v>
      </c>
      <c r="B19" s="22">
        <v>0.6855653566914205</v>
      </c>
      <c r="C19" s="22">
        <v>0.6855653566914205</v>
      </c>
      <c r="D19" s="22">
        <v>0.6855653566914205</v>
      </c>
      <c r="E19" s="22">
        <v>0.6855653566914205</v>
      </c>
      <c r="F19" s="22">
        <v>0.6855653566914205</v>
      </c>
      <c r="G19" s="22">
        <v>0.6855653566914205</v>
      </c>
      <c r="H19" s="22">
        <v>0.013378389018131136</v>
      </c>
      <c r="I19" s="22">
        <v>0.013217552805609262</v>
      </c>
      <c r="J19" s="22">
        <v>0.01305671659308739</v>
      </c>
      <c r="K19" s="22">
        <v>0.012895880380565517</v>
      </c>
      <c r="L19" s="22">
        <v>0.012735044168043642</v>
      </c>
      <c r="M19" s="22">
        <v>0.01257420795552177</v>
      </c>
      <c r="N19" s="22">
        <v>0.012413371742999897</v>
      </c>
      <c r="O19" s="22">
        <v>0.012252535530478025</v>
      </c>
      <c r="P19" s="22">
        <v>0.01209169931795615</v>
      </c>
      <c r="Q19" s="22">
        <v>0.011930863105434278</v>
      </c>
      <c r="R19" s="22">
        <v>0.011770026892912403</v>
      </c>
      <c r="S19" s="22">
        <v>0.01160919068039053</v>
      </c>
      <c r="T19" s="22">
        <v>0.011448354467868658</v>
      </c>
      <c r="U19" s="22">
        <v>0.011287518255346785</v>
      </c>
      <c r="V19" s="22">
        <v>0.011126682042824911</v>
      </c>
      <c r="W19" s="22">
        <v>0.010965845830303038</v>
      </c>
      <c r="X19" s="22">
        <v>0.010805009617781166</v>
      </c>
      <c r="Y19" s="22">
        <v>0.010644173405259291</v>
      </c>
      <c r="Z19" s="22">
        <v>0.010483337192737419</v>
      </c>
      <c r="AA19" s="22">
        <v>0.010322500980215546</v>
      </c>
      <c r="AB19" s="22">
        <v>0.010161664767693673</v>
      </c>
      <c r="AC19" s="22">
        <v>0.010000828555171799</v>
      </c>
      <c r="AD19" s="22">
        <v>0.009839992342649926</v>
      </c>
      <c r="AE19" s="22">
        <v>0.009679156130128052</v>
      </c>
      <c r="AF19" s="22">
        <v>0.00951831991760618</v>
      </c>
      <c r="AG19" s="22">
        <v>0.00951831991760618</v>
      </c>
    </row>
    <row r="20">
      <c r="A20" s="5" t="s">
        <v>82</v>
      </c>
      <c r="B20" s="22">
        <v>0.6374638819900426</v>
      </c>
      <c r="C20" s="22">
        <v>0.6374638819900426</v>
      </c>
      <c r="D20" s="22">
        <v>0.6374638819900426</v>
      </c>
      <c r="E20" s="22">
        <v>0.6374638819900426</v>
      </c>
      <c r="F20" s="22">
        <v>0.6374638819900426</v>
      </c>
      <c r="G20" s="22">
        <v>0.6374638819900426</v>
      </c>
      <c r="H20" s="22">
        <v>0.01366196595274197</v>
      </c>
      <c r="I20" s="22">
        <v>0.013501204998574535</v>
      </c>
      <c r="J20" s="22">
        <v>0.0133404440444071</v>
      </c>
      <c r="K20" s="22">
        <v>0.013179683090239664</v>
      </c>
      <c r="L20" s="22">
        <v>0.013018922136072229</v>
      </c>
      <c r="M20" s="22">
        <v>0.012858161181904793</v>
      </c>
      <c r="N20" s="22">
        <v>0.012697400227737358</v>
      </c>
      <c r="O20" s="22">
        <v>0.012536639273569922</v>
      </c>
      <c r="P20" s="22">
        <v>0.012375878319402487</v>
      </c>
      <c r="Q20" s="22">
        <v>0.012215117365235052</v>
      </c>
      <c r="R20" s="22">
        <v>0.012054356411067616</v>
      </c>
      <c r="S20" s="22">
        <v>0.01189359545690018</v>
      </c>
      <c r="T20" s="22">
        <v>0.011732834502732745</v>
      </c>
      <c r="U20" s="22">
        <v>0.01157207354856531</v>
      </c>
      <c r="V20" s="22">
        <v>0.011411312594397875</v>
      </c>
      <c r="W20" s="22">
        <v>0.011250551640230439</v>
      </c>
      <c r="X20" s="22">
        <v>0.011089790686063004</v>
      </c>
      <c r="Y20" s="22">
        <v>0.010929029731895568</v>
      </c>
      <c r="Z20" s="22">
        <v>0.010768268777728133</v>
      </c>
      <c r="AA20" s="22">
        <v>0.010607507823560697</v>
      </c>
      <c r="AB20" s="22">
        <v>0.010446746869393262</v>
      </c>
      <c r="AC20" s="22">
        <v>0.010285985915225827</v>
      </c>
      <c r="AD20" s="22">
        <v>0.010125224961058391</v>
      </c>
      <c r="AE20" s="22">
        <v>0.009964464006890956</v>
      </c>
      <c r="AF20" s="22">
        <v>0.00980370305272352</v>
      </c>
      <c r="AG20" s="22">
        <v>0.00980370305272352</v>
      </c>
    </row>
    <row r="21" ht="15.75" customHeight="1">
      <c r="A21" s="5" t="s">
        <v>84</v>
      </c>
      <c r="B21" s="22">
        <v>0.6512045597425916</v>
      </c>
      <c r="C21" s="22">
        <v>0.6512045597425916</v>
      </c>
      <c r="D21" s="22">
        <v>0.6512045597425916</v>
      </c>
      <c r="E21" s="22">
        <v>0.6512045597425916</v>
      </c>
      <c r="F21" s="22">
        <v>0.6512045597425916</v>
      </c>
      <c r="G21" s="22">
        <v>0.6512045597425916</v>
      </c>
      <c r="H21" s="22">
        <v>0.013476945258726426</v>
      </c>
      <c r="I21" s="22">
        <v>0.013353865717854099</v>
      </c>
      <c r="J21" s="22">
        <v>0.013230786176981773</v>
      </c>
      <c r="K21" s="22">
        <v>0.013107706636109447</v>
      </c>
      <c r="L21" s="22">
        <v>0.012984627095237119</v>
      </c>
      <c r="M21" s="22">
        <v>0.012861547554364793</v>
      </c>
      <c r="N21" s="22">
        <v>0.012738468013492467</v>
      </c>
      <c r="O21" s="22">
        <v>0.012615388472620141</v>
      </c>
      <c r="P21" s="22">
        <v>0.012492308931747813</v>
      </c>
      <c r="Q21" s="22">
        <v>0.012369229390875487</v>
      </c>
      <c r="R21" s="22">
        <v>0.012246149850003161</v>
      </c>
      <c r="S21" s="22">
        <v>0.012123070309130835</v>
      </c>
      <c r="T21" s="22">
        <v>0.011999990768258507</v>
      </c>
      <c r="U21" s="22">
        <v>0.011876911227386181</v>
      </c>
      <c r="V21" s="22">
        <v>0.011753831686513855</v>
      </c>
      <c r="W21" s="22">
        <v>0.011630752145641528</v>
      </c>
      <c r="X21" s="22">
        <v>0.011507672604769202</v>
      </c>
      <c r="Y21" s="22">
        <v>0.011384593063896876</v>
      </c>
      <c r="Z21" s="22">
        <v>0.011261513523024548</v>
      </c>
      <c r="AA21" s="22">
        <v>0.011138433982152222</v>
      </c>
      <c r="AB21" s="22">
        <v>0.011015354441279896</v>
      </c>
      <c r="AC21" s="22">
        <v>0.010892274900407568</v>
      </c>
      <c r="AD21" s="22">
        <v>0.010769195359535242</v>
      </c>
      <c r="AE21" s="22">
        <v>0.010646115818662916</v>
      </c>
      <c r="AF21" s="22">
        <v>0.010523036277790589</v>
      </c>
      <c r="AG21" s="22">
        <v>0.010523036277790589</v>
      </c>
    </row>
    <row r="22" ht="15.75" customHeight="1">
      <c r="A22" s="5" t="s">
        <v>85</v>
      </c>
      <c r="B22" s="22">
        <v>0.6485268661435512</v>
      </c>
      <c r="C22" s="22">
        <v>0.6485268661435512</v>
      </c>
      <c r="D22" s="22">
        <v>0.6485268661435512</v>
      </c>
      <c r="E22" s="22">
        <v>0.6485268661435512</v>
      </c>
      <c r="F22" s="22">
        <v>0.6485268661435512</v>
      </c>
      <c r="G22" s="22">
        <v>0.6485268661435512</v>
      </c>
      <c r="H22" s="22">
        <v>0.012624213345495124</v>
      </c>
      <c r="I22" s="22">
        <v>0.012473541348231074</v>
      </c>
      <c r="J22" s="22">
        <v>0.012322869350967023</v>
      </c>
      <c r="K22" s="22">
        <v>0.012172197353702974</v>
      </c>
      <c r="L22" s="22">
        <v>0.012021525356438923</v>
      </c>
      <c r="M22" s="22">
        <v>0.011870853359174873</v>
      </c>
      <c r="N22" s="22">
        <v>0.011720181361910822</v>
      </c>
      <c r="O22" s="22">
        <v>0.011569509364646772</v>
      </c>
      <c r="P22" s="22">
        <v>0.01141883736738272</v>
      </c>
      <c r="Q22" s="22">
        <v>0.01126816537011867</v>
      </c>
      <c r="R22" s="22">
        <v>0.011117493372854621</v>
      </c>
      <c r="S22" s="22">
        <v>0.01096682137559057</v>
      </c>
      <c r="T22" s="22">
        <v>0.01081614937832652</v>
      </c>
      <c r="U22" s="22">
        <v>0.01066547738106247</v>
      </c>
      <c r="V22" s="22">
        <v>0.010514805383798419</v>
      </c>
      <c r="W22" s="22">
        <v>0.010364133386534368</v>
      </c>
      <c r="X22" s="22">
        <v>0.010213461389270317</v>
      </c>
      <c r="Y22" s="22">
        <v>0.010062789392006267</v>
      </c>
      <c r="Z22" s="22">
        <v>0.009912117394742218</v>
      </c>
      <c r="AA22" s="22">
        <v>0.009761445397478167</v>
      </c>
      <c r="AB22" s="22">
        <v>0.009610773400214117</v>
      </c>
      <c r="AC22" s="22">
        <v>0.009460101402950066</v>
      </c>
      <c r="AD22" s="22">
        <v>0.009309429405686015</v>
      </c>
      <c r="AE22" s="22">
        <v>0.009158757408421966</v>
      </c>
      <c r="AF22" s="22">
        <v>0.009008085411157916</v>
      </c>
      <c r="AG22" s="22">
        <v>0.009008085411157916</v>
      </c>
    </row>
    <row r="23" ht="15.75" customHeight="1">
      <c r="A23" s="5" t="s">
        <v>86</v>
      </c>
      <c r="B23" s="22">
        <v>0.6518420988764091</v>
      </c>
      <c r="C23" s="22">
        <v>0.6518420988764091</v>
      </c>
      <c r="D23" s="22">
        <v>0.6518420988764091</v>
      </c>
      <c r="E23" s="22">
        <v>0.6518420988764091</v>
      </c>
      <c r="F23" s="22">
        <v>0.6518420988764091</v>
      </c>
      <c r="G23" s="22">
        <v>0.6518420988764091</v>
      </c>
      <c r="H23" s="22">
        <v>0.013486457255949507</v>
      </c>
      <c r="I23" s="22">
        <v>0.013363290722970877</v>
      </c>
      <c r="J23" s="22">
        <v>0.01324012418999225</v>
      </c>
      <c r="K23" s="22">
        <v>0.01311695765701362</v>
      </c>
      <c r="L23" s="22">
        <v>0.012993791124034992</v>
      </c>
      <c r="M23" s="22">
        <v>0.012870624591056364</v>
      </c>
      <c r="N23" s="22">
        <v>0.012747458058077735</v>
      </c>
      <c r="O23" s="22">
        <v>0.012624291525099106</v>
      </c>
      <c r="P23" s="22">
        <v>0.012501124992120477</v>
      </c>
      <c r="Q23" s="22">
        <v>0.012377958459141847</v>
      </c>
      <c r="R23" s="22">
        <v>0.01225479192616322</v>
      </c>
      <c r="S23" s="22">
        <v>0.01213162539318459</v>
      </c>
      <c r="T23" s="22">
        <v>0.012008458860205962</v>
      </c>
      <c r="U23" s="22">
        <v>0.011885292327227334</v>
      </c>
      <c r="V23" s="22">
        <v>0.011762125794248705</v>
      </c>
      <c r="W23" s="22">
        <v>0.011638959261270076</v>
      </c>
      <c r="X23" s="22">
        <v>0.011515792728291447</v>
      </c>
      <c r="Y23" s="22">
        <v>0.011392626195312817</v>
      </c>
      <c r="Z23" s="22">
        <v>0.01126945966233419</v>
      </c>
      <c r="AA23" s="22">
        <v>0.01114629312935556</v>
      </c>
      <c r="AB23" s="22">
        <v>0.011023126596376932</v>
      </c>
      <c r="AC23" s="22">
        <v>0.010899960063398304</v>
      </c>
      <c r="AD23" s="22">
        <v>0.010776793530419675</v>
      </c>
      <c r="AE23" s="22">
        <v>0.010653626997441046</v>
      </c>
      <c r="AF23" s="22">
        <v>0.010530460464462417</v>
      </c>
      <c r="AG23" s="22">
        <v>0.010530460464462417</v>
      </c>
    </row>
    <row r="24" ht="15.75" customHeight="1">
      <c r="A24" s="5" t="s">
        <v>87</v>
      </c>
      <c r="B24" s="22">
        <v>0.8179797424045449</v>
      </c>
      <c r="C24" s="22">
        <v>0.8179797424045449</v>
      </c>
      <c r="D24" s="22">
        <v>0.8179797424045449</v>
      </c>
      <c r="E24" s="22">
        <v>0.8179797424045449</v>
      </c>
      <c r="F24" s="22">
        <v>0.8179797424045449</v>
      </c>
      <c r="G24" s="22">
        <v>0.8179797424045449</v>
      </c>
      <c r="H24" s="22">
        <v>0.013675674004517784</v>
      </c>
      <c r="I24" s="22">
        <v>0.013539285271271653</v>
      </c>
      <c r="J24" s="22">
        <v>0.013402896538025523</v>
      </c>
      <c r="K24" s="22">
        <v>0.013266507804779393</v>
      </c>
      <c r="L24" s="22">
        <v>0.013130119071533261</v>
      </c>
      <c r="M24" s="22">
        <v>0.012993730338287131</v>
      </c>
      <c r="N24" s="22">
        <v>0.012857341605041001</v>
      </c>
      <c r="O24" s="22">
        <v>0.01272095287179487</v>
      </c>
      <c r="P24" s="22">
        <v>0.01258456413854874</v>
      </c>
      <c r="Q24" s="22">
        <v>0.01244817540530261</v>
      </c>
      <c r="R24" s="22">
        <v>0.012311786672056478</v>
      </c>
      <c r="S24" s="22">
        <v>0.012175397938810348</v>
      </c>
      <c r="T24" s="22">
        <v>0.012039009205564218</v>
      </c>
      <c r="U24" s="22">
        <v>0.011902620472318087</v>
      </c>
      <c r="V24" s="22">
        <v>0.011766231739071957</v>
      </c>
      <c r="W24" s="22">
        <v>0.011629843005825827</v>
      </c>
      <c r="X24" s="22">
        <v>0.011493454272579695</v>
      </c>
      <c r="Y24" s="22">
        <v>0.011357065539333565</v>
      </c>
      <c r="Z24" s="22">
        <v>0.011220676806087435</v>
      </c>
      <c r="AA24" s="22">
        <v>0.011084288072841304</v>
      </c>
      <c r="AB24" s="22">
        <v>0.010947899339595174</v>
      </c>
      <c r="AC24" s="22">
        <v>0.010811510606349044</v>
      </c>
      <c r="AD24" s="22">
        <v>0.010675121873102912</v>
      </c>
      <c r="AE24" s="22">
        <v>0.010538733139856782</v>
      </c>
      <c r="AF24" s="22">
        <v>0.010402344406610652</v>
      </c>
      <c r="AG24" s="22">
        <v>0.010402344406610654</v>
      </c>
    </row>
    <row r="25" ht="15.75" customHeight="1">
      <c r="A25" s="5" t="s">
        <v>88</v>
      </c>
      <c r="B25" s="22">
        <v>0.6595895541659709</v>
      </c>
      <c r="C25" s="22">
        <v>0.6595895541659709</v>
      </c>
      <c r="D25" s="22">
        <v>0.6595895541659709</v>
      </c>
      <c r="E25" s="22">
        <v>0.6595895541659709</v>
      </c>
      <c r="F25" s="22">
        <v>0.6595895541659709</v>
      </c>
      <c r="G25" s="22">
        <v>0.6595895541659709</v>
      </c>
      <c r="H25" s="22">
        <v>0.013634289706146956</v>
      </c>
      <c r="I25" s="22">
        <v>0.01349831372171426</v>
      </c>
      <c r="J25" s="22">
        <v>0.013362337737281562</v>
      </c>
      <c r="K25" s="22">
        <v>0.013226361752848866</v>
      </c>
      <c r="L25" s="22">
        <v>0.013090385768416169</v>
      </c>
      <c r="M25" s="22">
        <v>0.012954409783983472</v>
      </c>
      <c r="N25" s="22">
        <v>0.012818433799550775</v>
      </c>
      <c r="O25" s="22">
        <v>0.012682457815118078</v>
      </c>
      <c r="P25" s="22">
        <v>0.012546481830685382</v>
      </c>
      <c r="Q25" s="22">
        <v>0.012410505846252685</v>
      </c>
      <c r="R25" s="22">
        <v>0.012274529861819986</v>
      </c>
      <c r="S25" s="22">
        <v>0.012138553877387291</v>
      </c>
      <c r="T25" s="22">
        <v>0.012002577892954593</v>
      </c>
      <c r="U25" s="22">
        <v>0.011866601908521896</v>
      </c>
      <c r="V25" s="22">
        <v>0.011730625924089199</v>
      </c>
      <c r="W25" s="22">
        <v>0.011594649939656502</v>
      </c>
      <c r="X25" s="22">
        <v>0.011458673955223805</v>
      </c>
      <c r="Y25" s="22">
        <v>0.011322697970791109</v>
      </c>
      <c r="Z25" s="22">
        <v>0.011186721986358412</v>
      </c>
      <c r="AA25" s="22">
        <v>0.011050746001925715</v>
      </c>
      <c r="AB25" s="22">
        <v>0.010914770017493018</v>
      </c>
      <c r="AC25" s="22">
        <v>0.010778794033060321</v>
      </c>
      <c r="AD25" s="22">
        <v>0.010642818048627625</v>
      </c>
      <c r="AE25" s="22">
        <v>0.010506842064194928</v>
      </c>
      <c r="AF25" s="22">
        <v>0.010370866079762231</v>
      </c>
      <c r="AG25" s="22">
        <v>0.01037086607976223</v>
      </c>
    </row>
    <row r="26" ht="15.75" customHeight="1">
      <c r="A26" s="5" t="s">
        <v>89</v>
      </c>
      <c r="B26" s="22">
        <v>0.6762070940536392</v>
      </c>
      <c r="C26" s="22">
        <v>0.6762070940536392</v>
      </c>
      <c r="D26" s="22">
        <v>0.6762070940536392</v>
      </c>
      <c r="E26" s="22">
        <v>0.6762070940536392</v>
      </c>
      <c r="F26" s="22">
        <v>0.6762070940536392</v>
      </c>
      <c r="G26" s="22">
        <v>0.6762070940536392</v>
      </c>
      <c r="H26" s="22">
        <v>0.013634289388585925</v>
      </c>
      <c r="I26" s="22">
        <v>0.013498313391658556</v>
      </c>
      <c r="J26" s="22">
        <v>0.013362337394731187</v>
      </c>
      <c r="K26" s="22">
        <v>0.013226361397803817</v>
      </c>
      <c r="L26" s="22">
        <v>0.013090385400876448</v>
      </c>
      <c r="M26" s="22">
        <v>0.012954409403949079</v>
      </c>
      <c r="N26" s="22">
        <v>0.01281843340702171</v>
      </c>
      <c r="O26" s="22">
        <v>0.012682457410094342</v>
      </c>
      <c r="P26" s="22">
        <v>0.012546481413166973</v>
      </c>
      <c r="Q26" s="22">
        <v>0.012410505416239604</v>
      </c>
      <c r="R26" s="22">
        <v>0.012274529419312234</v>
      </c>
      <c r="S26" s="22">
        <v>0.012138553422384865</v>
      </c>
      <c r="T26" s="22">
        <v>0.012002577425457496</v>
      </c>
      <c r="U26" s="22">
        <v>0.011866601428530127</v>
      </c>
      <c r="V26" s="22">
        <v>0.011730625431602758</v>
      </c>
      <c r="W26" s="22">
        <v>0.01159464943467539</v>
      </c>
      <c r="X26" s="22">
        <v>0.011458673437748021</v>
      </c>
      <c r="Y26" s="22">
        <v>0.01132269744082065</v>
      </c>
      <c r="Z26" s="22">
        <v>0.011186721443893282</v>
      </c>
      <c r="AA26" s="22">
        <v>0.011050745446965913</v>
      </c>
      <c r="AB26" s="22">
        <v>0.010914769450038544</v>
      </c>
      <c r="AC26" s="22">
        <v>0.010778793453111175</v>
      </c>
      <c r="AD26" s="22">
        <v>0.010642817456183807</v>
      </c>
      <c r="AE26" s="22">
        <v>0.010506841459256438</v>
      </c>
      <c r="AF26" s="22">
        <v>0.010370865462329067</v>
      </c>
      <c r="AG26" s="22">
        <v>0.010370865462329069</v>
      </c>
    </row>
    <row r="27" ht="15.75" customHeight="1">
      <c r="A27" s="5" t="s">
        <v>90</v>
      </c>
      <c r="B27" s="22">
        <v>0.6568495545995419</v>
      </c>
      <c r="C27" s="22">
        <v>0.6568495545995419</v>
      </c>
      <c r="D27" s="22">
        <v>0.6568495545995419</v>
      </c>
      <c r="E27" s="22">
        <v>0.6568495545995419</v>
      </c>
      <c r="F27" s="22">
        <v>0.6568495545995419</v>
      </c>
      <c r="G27" s="22">
        <v>0.6568495545995419</v>
      </c>
      <c r="H27" s="22">
        <v>0.013383059225965995</v>
      </c>
      <c r="I27" s="22">
        <v>0.01322216671879496</v>
      </c>
      <c r="J27" s="22">
        <v>0.013061274211623923</v>
      </c>
      <c r="K27" s="22">
        <v>0.012900381704452887</v>
      </c>
      <c r="L27" s="22">
        <v>0.01273948919728185</v>
      </c>
      <c r="M27" s="22">
        <v>0.012578596690110813</v>
      </c>
      <c r="N27" s="22">
        <v>0.012417704182939778</v>
      </c>
      <c r="O27" s="22">
        <v>0.01225681167576874</v>
      </c>
      <c r="P27" s="22">
        <v>0.012095919168597705</v>
      </c>
      <c r="Q27" s="22">
        <v>0.011935026661426668</v>
      </c>
      <c r="R27" s="22">
        <v>0.011774134154255631</v>
      </c>
      <c r="S27" s="22">
        <v>0.011613241647084596</v>
      </c>
      <c r="T27" s="22">
        <v>0.011452349139913559</v>
      </c>
      <c r="U27" s="22">
        <v>0.011291456632742523</v>
      </c>
      <c r="V27" s="22">
        <v>0.011130564125571486</v>
      </c>
      <c r="W27" s="22">
        <v>0.01096967161840045</v>
      </c>
      <c r="X27" s="22">
        <v>0.010808779111229414</v>
      </c>
      <c r="Y27" s="22">
        <v>0.010647886604058377</v>
      </c>
      <c r="Z27" s="22">
        <v>0.010486994096887341</v>
      </c>
      <c r="AA27" s="22">
        <v>0.010326101589716304</v>
      </c>
      <c r="AB27" s="22">
        <v>0.010165209082545267</v>
      </c>
      <c r="AC27" s="22">
        <v>0.010004316575374232</v>
      </c>
      <c r="AD27" s="22">
        <v>0.009843424068203195</v>
      </c>
      <c r="AE27" s="22">
        <v>0.00968253156103216</v>
      </c>
      <c r="AF27" s="22">
        <v>0.009521639053861122</v>
      </c>
      <c r="AG27" s="22">
        <v>0.009521639053861122</v>
      </c>
    </row>
    <row r="28" ht="15.75" customHeight="1">
      <c r="A28" s="5" t="s">
        <v>92</v>
      </c>
      <c r="B28" s="22">
        <v>0.6619613655205725</v>
      </c>
      <c r="C28" s="22">
        <v>0.6619613655205725</v>
      </c>
      <c r="D28" s="22">
        <v>0.6619613655205725</v>
      </c>
      <c r="E28" s="22">
        <v>0.6619613655205725</v>
      </c>
      <c r="F28" s="22">
        <v>0.6619613655205725</v>
      </c>
      <c r="G28" s="22">
        <v>0.6619613655205725</v>
      </c>
      <c r="H28" s="22">
        <v>0.013585462238544814</v>
      </c>
      <c r="I28" s="22">
        <v>0.01342836811006995</v>
      </c>
      <c r="J28" s="22">
        <v>0.013271273981595085</v>
      </c>
      <c r="K28" s="22">
        <v>0.01311417985312022</v>
      </c>
      <c r="L28" s="22">
        <v>0.012957085724645354</v>
      </c>
      <c r="M28" s="22">
        <v>0.01279999159617049</v>
      </c>
      <c r="N28" s="22">
        <v>0.012642897467695625</v>
      </c>
      <c r="O28" s="22">
        <v>0.012485803339220761</v>
      </c>
      <c r="P28" s="22">
        <v>0.012328709210745897</v>
      </c>
      <c r="Q28" s="22">
        <v>0.012171615082271032</v>
      </c>
      <c r="R28" s="22">
        <v>0.012014520953796168</v>
      </c>
      <c r="S28" s="22">
        <v>0.011857426825321303</v>
      </c>
      <c r="T28" s="22">
        <v>0.011700332696846439</v>
      </c>
      <c r="U28" s="22">
        <v>0.011543238568371573</v>
      </c>
      <c r="V28" s="22">
        <v>0.011386144439896708</v>
      </c>
      <c r="W28" s="22">
        <v>0.011229050311421844</v>
      </c>
      <c r="X28" s="22">
        <v>0.01107195618294698</v>
      </c>
      <c r="Y28" s="22">
        <v>0.010914862054472115</v>
      </c>
      <c r="Z28" s="22">
        <v>0.01075776792599725</v>
      </c>
      <c r="AA28" s="22">
        <v>0.010600673797522386</v>
      </c>
      <c r="AB28" s="22">
        <v>0.010443579669047522</v>
      </c>
      <c r="AC28" s="22">
        <v>0.010286485540572658</v>
      </c>
      <c r="AD28" s="22">
        <v>0.010129391412097791</v>
      </c>
      <c r="AE28" s="22">
        <v>0.009972297283622929</v>
      </c>
      <c r="AF28" s="22">
        <v>0.009815203155148063</v>
      </c>
      <c r="AG28" s="22">
        <v>0.009815203155148064</v>
      </c>
    </row>
    <row r="29" ht="15.75" customHeight="1">
      <c r="A29" s="5" t="s">
        <v>93</v>
      </c>
      <c r="B29" s="22">
        <v>0.6613856363464596</v>
      </c>
      <c r="C29" s="22">
        <v>0.6613856363464596</v>
      </c>
      <c r="D29" s="22">
        <v>0.6613856363464596</v>
      </c>
      <c r="E29" s="22">
        <v>0.6613856363464596</v>
      </c>
      <c r="F29" s="22">
        <v>0.6613856363464596</v>
      </c>
      <c r="G29" s="22">
        <v>0.6613856363464596</v>
      </c>
      <c r="H29" s="22">
        <v>0.012681542490717247</v>
      </c>
      <c r="I29" s="22">
        <v>0.012530185888191304</v>
      </c>
      <c r="J29" s="22">
        <v>0.012378829285665362</v>
      </c>
      <c r="K29" s="22">
        <v>0.01222747268313942</v>
      </c>
      <c r="L29" s="22">
        <v>0.012076116080613476</v>
      </c>
      <c r="M29" s="22">
        <v>0.011924759478087533</v>
      </c>
      <c r="N29" s="22">
        <v>0.01177340287556159</v>
      </c>
      <c r="O29" s="22">
        <v>0.011622046273035648</v>
      </c>
      <c r="P29" s="22">
        <v>0.011470689670509706</v>
      </c>
      <c r="Q29" s="22">
        <v>0.011319333067983764</v>
      </c>
      <c r="R29" s="22">
        <v>0.011167976465457821</v>
      </c>
      <c r="S29" s="22">
        <v>0.011016619862931877</v>
      </c>
      <c r="T29" s="22">
        <v>0.010865263260405936</v>
      </c>
      <c r="U29" s="22">
        <v>0.010713906657879992</v>
      </c>
      <c r="V29" s="22">
        <v>0.01056255005535405</v>
      </c>
      <c r="W29" s="22">
        <v>0.010411193452828107</v>
      </c>
      <c r="X29" s="22">
        <v>0.010259836850302165</v>
      </c>
      <c r="Y29" s="22">
        <v>0.010108480247776223</v>
      </c>
      <c r="Z29" s="22">
        <v>0.009957123645250279</v>
      </c>
      <c r="AA29" s="22">
        <v>0.009805767042724338</v>
      </c>
      <c r="AB29" s="22">
        <v>0.009654410440198394</v>
      </c>
      <c r="AC29" s="22">
        <v>0.009503053837672451</v>
      </c>
      <c r="AD29" s="22">
        <v>0.009351697235146509</v>
      </c>
      <c r="AE29" s="22">
        <v>0.009200340632620567</v>
      </c>
      <c r="AF29" s="22">
        <v>0.009048984030094624</v>
      </c>
      <c r="AG29" s="22">
        <v>0.009048984030094624</v>
      </c>
    </row>
    <row r="30" ht="15.75" customHeight="1">
      <c r="A30" s="5" t="s">
        <v>94</v>
      </c>
      <c r="B30" s="22">
        <v>0.7343165607456297</v>
      </c>
      <c r="C30" s="22">
        <v>0.7343165607456297</v>
      </c>
      <c r="D30" s="22">
        <v>0.7343165607456297</v>
      </c>
      <c r="E30" s="22">
        <v>0.7343165607456297</v>
      </c>
      <c r="F30" s="22">
        <v>0.7343165607456297</v>
      </c>
      <c r="G30" s="22">
        <v>0.7343165607456297</v>
      </c>
      <c r="H30" s="22">
        <v>0.013492362636356649</v>
      </c>
      <c r="I30" s="22">
        <v>0.013369142492757813</v>
      </c>
      <c r="J30" s="22">
        <v>0.013245922349158976</v>
      </c>
      <c r="K30" s="22">
        <v>0.01312270220556014</v>
      </c>
      <c r="L30" s="22">
        <v>0.012999482061961304</v>
      </c>
      <c r="M30" s="22">
        <v>0.012876261918362466</v>
      </c>
      <c r="N30" s="22">
        <v>0.01275304177476363</v>
      </c>
      <c r="O30" s="22">
        <v>0.012629821631164793</v>
      </c>
      <c r="P30" s="22">
        <v>0.012506601487565957</v>
      </c>
      <c r="Q30" s="22">
        <v>0.012383381343967121</v>
      </c>
      <c r="R30" s="22">
        <v>0.012260161200368285</v>
      </c>
      <c r="S30" s="22">
        <v>0.012136941056769449</v>
      </c>
      <c r="T30" s="22">
        <v>0.012013720913170612</v>
      </c>
      <c r="U30" s="22">
        <v>0.011890500769571776</v>
      </c>
      <c r="V30" s="22">
        <v>0.01176728062597294</v>
      </c>
      <c r="W30" s="22">
        <v>0.011644060482374104</v>
      </c>
      <c r="X30" s="22">
        <v>0.011520840338775267</v>
      </c>
      <c r="Y30" s="22">
        <v>0.011397620195176431</v>
      </c>
      <c r="Z30" s="22">
        <v>0.011274400051577593</v>
      </c>
      <c r="AA30" s="22">
        <v>0.011151179907978759</v>
      </c>
      <c r="AB30" s="22">
        <v>0.01102795976437992</v>
      </c>
      <c r="AC30" s="22">
        <v>0.010904739620781085</v>
      </c>
      <c r="AD30" s="22">
        <v>0.010781519477182248</v>
      </c>
      <c r="AE30" s="22">
        <v>0.010658299333583412</v>
      </c>
      <c r="AF30" s="22">
        <v>0.010535079189984576</v>
      </c>
      <c r="AG30" s="22">
        <v>0.010535079189984576</v>
      </c>
    </row>
    <row r="31" ht="15.75" customHeight="1">
      <c r="A31" s="5" t="s">
        <v>95</v>
      </c>
      <c r="B31" s="22">
        <v>0.7987685714146038</v>
      </c>
      <c r="C31" s="22">
        <v>0.7987685714146038</v>
      </c>
      <c r="D31" s="22">
        <v>0.7987685714146038</v>
      </c>
      <c r="E31" s="22">
        <v>0.7987685714146038</v>
      </c>
      <c r="F31" s="22">
        <v>0.7987685714146038</v>
      </c>
      <c r="G31" s="22">
        <v>0.7987685714146038</v>
      </c>
      <c r="H31" s="22">
        <v>0.014310202842965091</v>
      </c>
      <c r="I31" s="22">
        <v>0.014175266488846719</v>
      </c>
      <c r="J31" s="22">
        <v>0.014040330134728348</v>
      </c>
      <c r="K31" s="22">
        <v>0.013905393780609978</v>
      </c>
      <c r="L31" s="22">
        <v>0.013770457426491606</v>
      </c>
      <c r="M31" s="22">
        <v>0.013635521072373235</v>
      </c>
      <c r="N31" s="22">
        <v>0.013500584718254865</v>
      </c>
      <c r="O31" s="22">
        <v>0.013365648364136493</v>
      </c>
      <c r="P31" s="22">
        <v>0.013230712010018122</v>
      </c>
      <c r="Q31" s="22">
        <v>0.013095775655899752</v>
      </c>
      <c r="R31" s="22">
        <v>0.01296083930178138</v>
      </c>
      <c r="S31" s="22">
        <v>0.012825902947663009</v>
      </c>
      <c r="T31" s="22">
        <v>0.012690966593544638</v>
      </c>
      <c r="U31" s="22">
        <v>0.012556030239426266</v>
      </c>
      <c r="V31" s="22">
        <v>0.012421093885307896</v>
      </c>
      <c r="W31" s="22">
        <v>0.012286157531189525</v>
      </c>
      <c r="X31" s="22">
        <v>0.012151221177071153</v>
      </c>
      <c r="Y31" s="22">
        <v>0.012016284822952783</v>
      </c>
      <c r="Z31" s="22">
        <v>0.011881348468834412</v>
      </c>
      <c r="AA31" s="22">
        <v>0.01174641211471604</v>
      </c>
      <c r="AB31" s="22">
        <v>0.01161147576059767</v>
      </c>
      <c r="AC31" s="22">
        <v>0.011476539406479299</v>
      </c>
      <c r="AD31" s="22">
        <v>0.011341603052360927</v>
      </c>
      <c r="AE31" s="22">
        <v>0.011206666698242556</v>
      </c>
      <c r="AF31" s="22">
        <v>0.011071730344124186</v>
      </c>
      <c r="AG31" s="22">
        <v>0.011071730344124188</v>
      </c>
    </row>
    <row r="32" ht="15.75" customHeight="1">
      <c r="A32" s="5" t="s">
        <v>96</v>
      </c>
      <c r="B32" s="22">
        <v>0.6698733418559464</v>
      </c>
      <c r="C32" s="22">
        <v>0.6698733418559464</v>
      </c>
      <c r="D32" s="22">
        <v>0.6698733418559464</v>
      </c>
      <c r="E32" s="22">
        <v>0.6698733418559464</v>
      </c>
      <c r="F32" s="22">
        <v>0.6698733418559464</v>
      </c>
      <c r="G32" s="22">
        <v>0.6698733418559464</v>
      </c>
      <c r="H32" s="22">
        <v>0.01366127638296755</v>
      </c>
      <c r="I32" s="22">
        <v>0.013500523680968615</v>
      </c>
      <c r="J32" s="22">
        <v>0.01333977097896968</v>
      </c>
      <c r="K32" s="22">
        <v>0.013179018276970746</v>
      </c>
      <c r="L32" s="22">
        <v>0.01301826557497181</v>
      </c>
      <c r="M32" s="22">
        <v>0.012857512872972874</v>
      </c>
      <c r="N32" s="22">
        <v>0.01269676017097394</v>
      </c>
      <c r="O32" s="22">
        <v>0.012536007468975005</v>
      </c>
      <c r="P32" s="22">
        <v>0.01237525476697607</v>
      </c>
      <c r="Q32" s="22">
        <v>0.012214502064977135</v>
      </c>
      <c r="R32" s="22">
        <v>0.0120537493629782</v>
      </c>
      <c r="S32" s="22">
        <v>0.011892996660979266</v>
      </c>
      <c r="T32" s="22">
        <v>0.01173224395898033</v>
      </c>
      <c r="U32" s="22">
        <v>0.011571491256981396</v>
      </c>
      <c r="V32" s="22">
        <v>0.01141073855498246</v>
      </c>
      <c r="W32" s="22">
        <v>0.011249985852983525</v>
      </c>
      <c r="X32" s="22">
        <v>0.01108923315098459</v>
      </c>
      <c r="Y32" s="22">
        <v>0.010928480448985655</v>
      </c>
      <c r="Z32" s="22">
        <v>0.01076772774698672</v>
      </c>
      <c r="AA32" s="22">
        <v>0.010606975044987785</v>
      </c>
      <c r="AB32" s="22">
        <v>0.01044622234298885</v>
      </c>
      <c r="AC32" s="22">
        <v>0.010285469640989916</v>
      </c>
      <c r="AD32" s="22">
        <v>0.010124716938990981</v>
      </c>
      <c r="AE32" s="22">
        <v>0.009963964236992046</v>
      </c>
      <c r="AF32" s="22">
        <v>0.009803211534993111</v>
      </c>
      <c r="AG32" s="22">
        <v>0.009803211534993111</v>
      </c>
    </row>
    <row r="33" ht="15.75" customHeight="1">
      <c r="A33" s="5" t="s">
        <v>97</v>
      </c>
      <c r="B33" s="22">
        <v>0.6520434803583123</v>
      </c>
      <c r="C33" s="22">
        <v>0.6520434803583123</v>
      </c>
      <c r="D33" s="22">
        <v>0.6520434803583123</v>
      </c>
      <c r="E33" s="22">
        <v>0.6520434803583123</v>
      </c>
      <c r="F33" s="22">
        <v>0.6520434803583123</v>
      </c>
      <c r="G33" s="22">
        <v>0.6520434803583123</v>
      </c>
      <c r="H33" s="22">
        <v>0.0144501124332647</v>
      </c>
      <c r="I33" s="22">
        <v>0.014245741864249387</v>
      </c>
      <c r="J33" s="22">
        <v>0.014041371295234074</v>
      </c>
      <c r="K33" s="22">
        <v>0.01383700072621876</v>
      </c>
      <c r="L33" s="22">
        <v>0.013632630157203448</v>
      </c>
      <c r="M33" s="22">
        <v>0.013428259588188135</v>
      </c>
      <c r="N33" s="22">
        <v>0.013223889019172822</v>
      </c>
      <c r="O33" s="22">
        <v>0.013019518450157511</v>
      </c>
      <c r="P33" s="22">
        <v>0.012815147881142198</v>
      </c>
      <c r="Q33" s="22">
        <v>0.012610777312126885</v>
      </c>
      <c r="R33" s="22">
        <v>0.012406406743111572</v>
      </c>
      <c r="S33" s="22">
        <v>0.01220203617409626</v>
      </c>
      <c r="T33" s="22">
        <v>0.011997665605080947</v>
      </c>
      <c r="U33" s="22">
        <v>0.011793295036065634</v>
      </c>
      <c r="V33" s="22">
        <v>0.01158892446705032</v>
      </c>
      <c r="W33" s="22">
        <v>0.011384553898035008</v>
      </c>
      <c r="X33" s="22">
        <v>0.011180183329019695</v>
      </c>
      <c r="Y33" s="22">
        <v>0.010975812760004384</v>
      </c>
      <c r="Z33" s="22">
        <v>0.010771442190989071</v>
      </c>
      <c r="AA33" s="22">
        <v>0.010567071621973758</v>
      </c>
      <c r="AB33" s="22">
        <v>0.010362701052958445</v>
      </c>
      <c r="AC33" s="22">
        <v>0.010158330483943132</v>
      </c>
      <c r="AD33" s="22">
        <v>0.00995395991492782</v>
      </c>
      <c r="AE33" s="22">
        <v>0.009749589345912506</v>
      </c>
      <c r="AF33" s="22">
        <v>0.009545218776897194</v>
      </c>
      <c r="AG33" s="22">
        <v>0.009545218776897194</v>
      </c>
    </row>
    <row r="34" ht="15.75" customHeight="1">
      <c r="A34" s="5" t="s">
        <v>98</v>
      </c>
      <c r="B34" s="22">
        <v>0.6753070465502307</v>
      </c>
      <c r="C34" s="22">
        <v>0.6753070465502307</v>
      </c>
      <c r="D34" s="22">
        <v>0.6753070465502307</v>
      </c>
      <c r="E34" s="22">
        <v>0.6753070465502307</v>
      </c>
      <c r="F34" s="22">
        <v>0.6753070465502307</v>
      </c>
      <c r="G34" s="22">
        <v>0.6753070465502307</v>
      </c>
      <c r="H34" s="22">
        <v>0.013634289320586941</v>
      </c>
      <c r="I34" s="22">
        <v>0.013498313320984104</v>
      </c>
      <c r="J34" s="22">
        <v>0.013362337321381264</v>
      </c>
      <c r="K34" s="22">
        <v>0.013226361321778426</v>
      </c>
      <c r="L34" s="22">
        <v>0.013090385322175586</v>
      </c>
      <c r="M34" s="22">
        <v>0.012954409322572746</v>
      </c>
      <c r="N34" s="22">
        <v>0.012818433322969908</v>
      </c>
      <c r="O34" s="22">
        <v>0.012682457323367069</v>
      </c>
      <c r="P34" s="22">
        <v>0.01254648132376423</v>
      </c>
      <c r="Q34" s="22">
        <v>0.012410505324161391</v>
      </c>
      <c r="R34" s="22">
        <v>0.012274529324558553</v>
      </c>
      <c r="S34" s="22">
        <v>0.012138553324955713</v>
      </c>
      <c r="T34" s="22">
        <v>0.012002577325352873</v>
      </c>
      <c r="U34" s="22">
        <v>0.011866601325750036</v>
      </c>
      <c r="V34" s="22">
        <v>0.011730625326147196</v>
      </c>
      <c r="W34" s="22">
        <v>0.011594649326544356</v>
      </c>
      <c r="X34" s="22">
        <v>0.011458673326941518</v>
      </c>
      <c r="Y34" s="22">
        <v>0.011322697327338678</v>
      </c>
      <c r="Z34" s="22">
        <v>0.01118672132773584</v>
      </c>
      <c r="AA34" s="22">
        <v>0.011050745328133</v>
      </c>
      <c r="AB34" s="22">
        <v>0.010914769328530163</v>
      </c>
      <c r="AC34" s="22">
        <v>0.010778793328927323</v>
      </c>
      <c r="AD34" s="22">
        <v>0.010642817329324483</v>
      </c>
      <c r="AE34" s="22">
        <v>0.010506841329721645</v>
      </c>
      <c r="AF34" s="22">
        <v>0.010370865330118806</v>
      </c>
      <c r="AG34" s="22">
        <v>0.010370865330118806</v>
      </c>
    </row>
    <row r="35" ht="15.75" customHeight="1">
      <c r="A35" s="5" t="s">
        <v>99</v>
      </c>
      <c r="B35" s="22">
        <v>0.6546032909144239</v>
      </c>
      <c r="C35" s="22">
        <v>0.6546032909144239</v>
      </c>
      <c r="D35" s="22">
        <v>0.6546032909144239</v>
      </c>
      <c r="E35" s="22">
        <v>0.6546032909144239</v>
      </c>
      <c r="F35" s="22">
        <v>0.6546032909144239</v>
      </c>
      <c r="G35" s="22">
        <v>0.6546032909144239</v>
      </c>
      <c r="H35" s="22">
        <v>0.013634289284576391</v>
      </c>
      <c r="I35" s="22">
        <v>0.013498313283556692</v>
      </c>
      <c r="J35" s="22">
        <v>0.01336233728253699</v>
      </c>
      <c r="K35" s="22">
        <v>0.01322636128151729</v>
      </c>
      <c r="L35" s="22">
        <v>0.01309038528049759</v>
      </c>
      <c r="M35" s="22">
        <v>0.012954409279477889</v>
      </c>
      <c r="N35" s="22">
        <v>0.012818433278458188</v>
      </c>
      <c r="O35" s="22">
        <v>0.012682457277438487</v>
      </c>
      <c r="P35" s="22">
        <v>0.012546481276418787</v>
      </c>
      <c r="Q35" s="22">
        <v>0.012410505275399086</v>
      </c>
      <c r="R35" s="22">
        <v>0.012274529274379387</v>
      </c>
      <c r="S35" s="22">
        <v>0.012138553273359685</v>
      </c>
      <c r="T35" s="22">
        <v>0.012002577272339984</v>
      </c>
      <c r="U35" s="22">
        <v>0.011866601271320283</v>
      </c>
      <c r="V35" s="22">
        <v>0.011730625270300584</v>
      </c>
      <c r="W35" s="22">
        <v>0.011594649269280883</v>
      </c>
      <c r="X35" s="22">
        <v>0.011458673268261181</v>
      </c>
      <c r="Y35" s="22">
        <v>0.011322697267241482</v>
      </c>
      <c r="Z35" s="22">
        <v>0.011186721266221781</v>
      </c>
      <c r="AA35" s="22">
        <v>0.01105074526520208</v>
      </c>
      <c r="AB35" s="22">
        <v>0.010914769264182379</v>
      </c>
      <c r="AC35" s="22">
        <v>0.01077879326316268</v>
      </c>
      <c r="AD35" s="22">
        <v>0.010642817262142978</v>
      </c>
      <c r="AE35" s="22">
        <v>0.010506841261123279</v>
      </c>
      <c r="AF35" s="22">
        <v>0.010370865260103578</v>
      </c>
      <c r="AG35" s="22">
        <v>0.010370865260103578</v>
      </c>
    </row>
    <row r="36" ht="15.75" customHeight="1">
      <c r="A36" s="5" t="s">
        <v>100</v>
      </c>
      <c r="B36" s="22">
        <v>0.6491137952172127</v>
      </c>
      <c r="C36" s="22">
        <v>0.6491137952172127</v>
      </c>
      <c r="D36" s="22">
        <v>0.6491137952172127</v>
      </c>
      <c r="E36" s="22">
        <v>0.6491137952172127</v>
      </c>
      <c r="F36" s="22">
        <v>0.6491137952172127</v>
      </c>
      <c r="G36" s="22">
        <v>0.6491137952172127</v>
      </c>
      <c r="H36" s="22">
        <v>0.01398610680280618</v>
      </c>
      <c r="I36" s="22">
        <v>0.013819841443657303</v>
      </c>
      <c r="J36" s="22">
        <v>0.013653576084508425</v>
      </c>
      <c r="K36" s="22">
        <v>0.013487310725359547</v>
      </c>
      <c r="L36" s="22">
        <v>0.01332104536621067</v>
      </c>
      <c r="M36" s="22">
        <v>0.013154780007061793</v>
      </c>
      <c r="N36" s="22">
        <v>0.012988514647912914</v>
      </c>
      <c r="O36" s="22">
        <v>0.012822249288764038</v>
      </c>
      <c r="P36" s="22">
        <v>0.01265598392961516</v>
      </c>
      <c r="Q36" s="22">
        <v>0.012489718570466282</v>
      </c>
      <c r="R36" s="22">
        <v>0.012323453211317404</v>
      </c>
      <c r="S36" s="22">
        <v>0.012157187852168527</v>
      </c>
      <c r="T36" s="22">
        <v>0.011990922493019649</v>
      </c>
      <c r="U36" s="22">
        <v>0.011824657133870771</v>
      </c>
      <c r="V36" s="22">
        <v>0.011658391774721893</v>
      </c>
      <c r="W36" s="22">
        <v>0.011492126415573015</v>
      </c>
      <c r="X36" s="22">
        <v>0.011325861056424137</v>
      </c>
      <c r="Y36" s="22">
        <v>0.01115959569727526</v>
      </c>
      <c r="Z36" s="22">
        <v>0.010993330338126384</v>
      </c>
      <c r="AA36" s="22">
        <v>0.010827064978977504</v>
      </c>
      <c r="AB36" s="22">
        <v>0.010660799619828628</v>
      </c>
      <c r="AC36" s="22">
        <v>0.01049453426067975</v>
      </c>
      <c r="AD36" s="22">
        <v>0.010328268901530872</v>
      </c>
      <c r="AE36" s="22">
        <v>0.010162003542381995</v>
      </c>
      <c r="AF36" s="22">
        <v>0.009995738183233117</v>
      </c>
      <c r="AG36" s="22">
        <v>0.009995738183233117</v>
      </c>
    </row>
    <row r="37" ht="15.75" customHeight="1">
      <c r="A37" s="5" t="s">
        <v>101</v>
      </c>
      <c r="B37" s="22">
        <v>0.6938068526752409</v>
      </c>
      <c r="C37" s="22">
        <v>0.6938068526752409</v>
      </c>
      <c r="D37" s="22">
        <v>0.6938068526752409</v>
      </c>
      <c r="E37" s="22">
        <v>0.6938068526752409</v>
      </c>
      <c r="F37" s="22">
        <v>0.6938068526752409</v>
      </c>
      <c r="G37" s="22">
        <v>0.6938068526752409</v>
      </c>
      <c r="H37" s="22">
        <v>0.013667658984411704</v>
      </c>
      <c r="I37" s="22">
        <v>0.013531350182847004</v>
      </c>
      <c r="J37" s="22">
        <v>0.013395041381282306</v>
      </c>
      <c r="K37" s="22">
        <v>0.013258732579717606</v>
      </c>
      <c r="L37" s="22">
        <v>0.013122423778152906</v>
      </c>
      <c r="M37" s="22">
        <v>0.012986114976588206</v>
      </c>
      <c r="N37" s="22">
        <v>0.012849806175023508</v>
      </c>
      <c r="O37" s="22">
        <v>0.012713497373458808</v>
      </c>
      <c r="P37" s="22">
        <v>0.012577188571894108</v>
      </c>
      <c r="Q37" s="22">
        <v>0.012440879770329408</v>
      </c>
      <c r="R37" s="22">
        <v>0.01230457096876471</v>
      </c>
      <c r="S37" s="22">
        <v>0.01216826216720001</v>
      </c>
      <c r="T37" s="22">
        <v>0.01203195336563531</v>
      </c>
      <c r="U37" s="22">
        <v>0.01189564456407061</v>
      </c>
      <c r="V37" s="22">
        <v>0.011759335762505912</v>
      </c>
      <c r="W37" s="22">
        <v>0.011623026960941212</v>
      </c>
      <c r="X37" s="22">
        <v>0.011486718159376512</v>
      </c>
      <c r="Y37" s="22">
        <v>0.011350409357811812</v>
      </c>
      <c r="Z37" s="22">
        <v>0.011214100556247112</v>
      </c>
      <c r="AA37" s="22">
        <v>0.011077791754682414</v>
      </c>
      <c r="AB37" s="22">
        <v>0.010941482953117714</v>
      </c>
      <c r="AC37" s="22">
        <v>0.010805174151553014</v>
      </c>
      <c r="AD37" s="22">
        <v>0.010668865349988316</v>
      </c>
      <c r="AE37" s="22">
        <v>0.010532556548423614</v>
      </c>
      <c r="AF37" s="22">
        <v>0.010396247746858916</v>
      </c>
      <c r="AG37" s="22">
        <v>0.010396247746858916</v>
      </c>
    </row>
    <row r="38" ht="15.75" customHeight="1">
      <c r="A38" s="5" t="s">
        <v>103</v>
      </c>
      <c r="B38" s="22">
        <v>0.6076601930103114</v>
      </c>
      <c r="C38" s="22">
        <v>0.6076601930103114</v>
      </c>
      <c r="D38" s="22">
        <v>0.6076601930103114</v>
      </c>
      <c r="E38" s="22">
        <v>0.6076601930103114</v>
      </c>
      <c r="F38" s="22">
        <v>0.6076601930103114</v>
      </c>
      <c r="G38" s="22">
        <v>0.6076601930103114</v>
      </c>
      <c r="H38" s="22">
        <v>0.012643165882037196</v>
      </c>
      <c r="I38" s="22">
        <v>0.012492267339923467</v>
      </c>
      <c r="J38" s="22">
        <v>0.012341368797809737</v>
      </c>
      <c r="K38" s="22">
        <v>0.012190470255696008</v>
      </c>
      <c r="L38" s="22">
        <v>0.012039571713582279</v>
      </c>
      <c r="M38" s="22">
        <v>0.01188867317146855</v>
      </c>
      <c r="N38" s="22">
        <v>0.011737774629354821</v>
      </c>
      <c r="O38" s="22">
        <v>0.011586876087241092</v>
      </c>
      <c r="P38" s="22">
        <v>0.011435977545127363</v>
      </c>
      <c r="Q38" s="22">
        <v>0.011285079003013633</v>
      </c>
      <c r="R38" s="22">
        <v>0.011134180460899904</v>
      </c>
      <c r="S38" s="22">
        <v>0.010983281918786175</v>
      </c>
      <c r="T38" s="22">
        <v>0.010832383376672446</v>
      </c>
      <c r="U38" s="22">
        <v>0.010681484834558715</v>
      </c>
      <c r="V38" s="22">
        <v>0.010530586292444986</v>
      </c>
      <c r="W38" s="22">
        <v>0.010379687750331257</v>
      </c>
      <c r="X38" s="22">
        <v>0.010228789208217529</v>
      </c>
      <c r="Y38" s="22">
        <v>0.0100778906661038</v>
      </c>
      <c r="Z38" s="22">
        <v>0.00992699212399007</v>
      </c>
      <c r="AA38" s="22">
        <v>0.009776093581876342</v>
      </c>
      <c r="AB38" s="22">
        <v>0.009625195039762613</v>
      </c>
      <c r="AC38" s="22">
        <v>0.009474296497648882</v>
      </c>
      <c r="AD38" s="22">
        <v>0.009323397955535153</v>
      </c>
      <c r="AE38" s="22">
        <v>0.009172499413421424</v>
      </c>
      <c r="AF38" s="22">
        <v>0.009021600871307696</v>
      </c>
      <c r="AG38" s="22">
        <v>0.009021600871307696</v>
      </c>
    </row>
    <row r="39" ht="15.75" customHeight="1">
      <c r="A39" s="5" t="s">
        <v>104</v>
      </c>
      <c r="B39" s="22">
        <v>0.671700244904877</v>
      </c>
      <c r="C39" s="22">
        <v>0.671700244904877</v>
      </c>
      <c r="D39" s="22">
        <v>0.671700244904877</v>
      </c>
      <c r="E39" s="22">
        <v>0.671700244904877</v>
      </c>
      <c r="F39" s="22">
        <v>0.671700244904877</v>
      </c>
      <c r="G39" s="22">
        <v>0.671700244904877</v>
      </c>
      <c r="H39" s="22">
        <v>0.01367799304423435</v>
      </c>
      <c r="I39" s="22">
        <v>0.013517043686757893</v>
      </c>
      <c r="J39" s="22">
        <v>0.013356094329281434</v>
      </c>
      <c r="K39" s="22">
        <v>0.013195144971804976</v>
      </c>
      <c r="L39" s="22">
        <v>0.013034195614328519</v>
      </c>
      <c r="M39" s="22">
        <v>0.01287324625685206</v>
      </c>
      <c r="N39" s="22">
        <v>0.012712296899375603</v>
      </c>
      <c r="O39" s="22">
        <v>0.012551347541899145</v>
      </c>
      <c r="P39" s="22">
        <v>0.012390398184422686</v>
      </c>
      <c r="Q39" s="22">
        <v>0.012229448826946229</v>
      </c>
      <c r="R39" s="22">
        <v>0.01206849946946977</v>
      </c>
      <c r="S39" s="22">
        <v>0.011907550111993312</v>
      </c>
      <c r="T39" s="22">
        <v>0.011746600754516855</v>
      </c>
      <c r="U39" s="22">
        <v>0.011585651397040396</v>
      </c>
      <c r="V39" s="22">
        <v>0.011424702039563937</v>
      </c>
      <c r="W39" s="22">
        <v>0.01126375268208748</v>
      </c>
      <c r="X39" s="22">
        <v>0.011102803324611022</v>
      </c>
      <c r="Y39" s="22">
        <v>0.010941853967134565</v>
      </c>
      <c r="Z39" s="22">
        <v>0.010780904609658106</v>
      </c>
      <c r="AA39" s="22">
        <v>0.010619955252181647</v>
      </c>
      <c r="AB39" s="22">
        <v>0.010459005894705189</v>
      </c>
      <c r="AC39" s="22">
        <v>0.010298056537228732</v>
      </c>
      <c r="AD39" s="22">
        <v>0.010137107179752273</v>
      </c>
      <c r="AE39" s="22">
        <v>0.009976157822275816</v>
      </c>
      <c r="AF39" s="22">
        <v>0.009815208464799358</v>
      </c>
      <c r="AG39" s="22">
        <v>0.00981520846479936</v>
      </c>
    </row>
    <row r="40" ht="15.75" customHeight="1">
      <c r="A40" s="5" t="s">
        <v>105</v>
      </c>
      <c r="B40" s="22">
        <v>0.6789210628325081</v>
      </c>
      <c r="C40" s="22">
        <v>0.6789210628325081</v>
      </c>
      <c r="D40" s="22">
        <v>0.6789210628325081</v>
      </c>
      <c r="E40" s="22">
        <v>0.6789210628325081</v>
      </c>
      <c r="F40" s="22">
        <v>0.6789210628325081</v>
      </c>
      <c r="G40" s="22">
        <v>0.6789210628325081</v>
      </c>
      <c r="H40" s="22">
        <v>0.013399775393525904</v>
      </c>
      <c r="I40" s="22">
        <v>0.013239345039278967</v>
      </c>
      <c r="J40" s="22">
        <v>0.013078914685032028</v>
      </c>
      <c r="K40" s="22">
        <v>0.012918484330785091</v>
      </c>
      <c r="L40" s="22">
        <v>0.012758053976538153</v>
      </c>
      <c r="M40" s="22">
        <v>0.012597623622291214</v>
      </c>
      <c r="N40" s="22">
        <v>0.012437193268044277</v>
      </c>
      <c r="O40" s="22">
        <v>0.012276762913797338</v>
      </c>
      <c r="P40" s="22">
        <v>0.012116332559550401</v>
      </c>
      <c r="Q40" s="22">
        <v>0.011955902205303463</v>
      </c>
      <c r="R40" s="22">
        <v>0.011795471851056526</v>
      </c>
      <c r="S40" s="22">
        <v>0.011635041496809587</v>
      </c>
      <c r="T40" s="22">
        <v>0.011474611142562648</v>
      </c>
      <c r="U40" s="22">
        <v>0.011314180788315711</v>
      </c>
      <c r="V40" s="22">
        <v>0.011153750434068773</v>
      </c>
      <c r="W40" s="22">
        <v>0.010993320079821834</v>
      </c>
      <c r="X40" s="22">
        <v>0.010832889725574897</v>
      </c>
      <c r="Y40" s="22">
        <v>0.010672459371327958</v>
      </c>
      <c r="Z40" s="22">
        <v>0.010512029017081021</v>
      </c>
      <c r="AA40" s="22">
        <v>0.010351598662834083</v>
      </c>
      <c r="AB40" s="22">
        <v>0.010191168308587146</v>
      </c>
      <c r="AC40" s="22">
        <v>0.010030737954340207</v>
      </c>
      <c r="AD40" s="22">
        <v>0.009870307600093269</v>
      </c>
      <c r="AE40" s="22">
        <v>0.009709877245846332</v>
      </c>
      <c r="AF40" s="22">
        <v>0.009549446891599393</v>
      </c>
      <c r="AG40" s="22">
        <v>0.009549446891599393</v>
      </c>
    </row>
    <row r="41" ht="15.75" customHeight="1">
      <c r="A41" s="5" t="s">
        <v>106</v>
      </c>
      <c r="B41" s="22">
        <v>0.6394577607190616</v>
      </c>
      <c r="C41" s="22">
        <v>0.6394577607190616</v>
      </c>
      <c r="D41" s="22">
        <v>0.6394577607190616</v>
      </c>
      <c r="E41" s="22">
        <v>0.6394577607190616</v>
      </c>
      <c r="F41" s="22">
        <v>0.6394577607190616</v>
      </c>
      <c r="G41" s="22">
        <v>0.6394577607190616</v>
      </c>
      <c r="H41" s="22">
        <v>0.013492317561028998</v>
      </c>
      <c r="I41" s="22">
        <v>0.013369097505100298</v>
      </c>
      <c r="J41" s="22">
        <v>0.0132458774491716</v>
      </c>
      <c r="K41" s="22">
        <v>0.013122657393242903</v>
      </c>
      <c r="L41" s="22">
        <v>0.012999437337314203</v>
      </c>
      <c r="M41" s="22">
        <v>0.012876217281385506</v>
      </c>
      <c r="N41" s="22">
        <v>0.012752997225456808</v>
      </c>
      <c r="O41" s="22">
        <v>0.01262977716952811</v>
      </c>
      <c r="P41" s="22">
        <v>0.012506557113599411</v>
      </c>
      <c r="Q41" s="22">
        <v>0.012383337057670713</v>
      </c>
      <c r="R41" s="22">
        <v>0.012260117001742015</v>
      </c>
      <c r="S41" s="22">
        <v>0.012136896945813318</v>
      </c>
      <c r="T41" s="22">
        <v>0.012013676889884618</v>
      </c>
      <c r="U41" s="22">
        <v>0.01189045683395592</v>
      </c>
      <c r="V41" s="22">
        <v>0.011767236778027223</v>
      </c>
      <c r="W41" s="22">
        <v>0.011644016722098523</v>
      </c>
      <c r="X41" s="22">
        <v>0.011520796666169826</v>
      </c>
      <c r="Y41" s="22">
        <v>0.011397576610241128</v>
      </c>
      <c r="Z41" s="22">
        <v>0.011274356554312429</v>
      </c>
      <c r="AA41" s="22">
        <v>0.01115113649838373</v>
      </c>
      <c r="AB41" s="22">
        <v>0.011027916442455033</v>
      </c>
      <c r="AC41" s="22">
        <v>0.010904696386526334</v>
      </c>
      <c r="AD41" s="22">
        <v>0.010781476330597636</v>
      </c>
      <c r="AE41" s="22">
        <v>0.010658256274668938</v>
      </c>
      <c r="AF41" s="22">
        <v>0.010535036218740239</v>
      </c>
      <c r="AG41" s="22">
        <v>0.01053503621874024</v>
      </c>
    </row>
    <row r="42" ht="15.75" customHeight="1">
      <c r="A42" s="5" t="s">
        <v>107</v>
      </c>
      <c r="B42" s="22">
        <v>0.6286560904991579</v>
      </c>
      <c r="C42" s="22">
        <v>0.6286560904991579</v>
      </c>
      <c r="D42" s="22">
        <v>0.6286560904991579</v>
      </c>
      <c r="E42" s="22">
        <v>0.6286560904991579</v>
      </c>
      <c r="F42" s="22">
        <v>0.6286560904991579</v>
      </c>
      <c r="G42" s="22">
        <v>0.6286560904991579</v>
      </c>
      <c r="H42" s="22">
        <v>0.014245497782622305</v>
      </c>
      <c r="I42" s="22">
        <v>0.014111939761465893</v>
      </c>
      <c r="J42" s="22">
        <v>0.01397838174030948</v>
      </c>
      <c r="K42" s="22">
        <v>0.013844823719153068</v>
      </c>
      <c r="L42" s="22">
        <v>0.013711265697996656</v>
      </c>
      <c r="M42" s="22">
        <v>0.013577707676840243</v>
      </c>
      <c r="N42" s="22">
        <v>0.013444149655683831</v>
      </c>
      <c r="O42" s="22">
        <v>0.013310591634527417</v>
      </c>
      <c r="P42" s="22">
        <v>0.013177033613371004</v>
      </c>
      <c r="Q42" s="22">
        <v>0.013043475592214592</v>
      </c>
      <c r="R42" s="22">
        <v>0.01290991757105818</v>
      </c>
      <c r="S42" s="22">
        <v>0.012776359549901768</v>
      </c>
      <c r="T42" s="22">
        <v>0.012642801528745355</v>
      </c>
      <c r="U42" s="22">
        <v>0.012509243507588943</v>
      </c>
      <c r="V42" s="22">
        <v>0.01237568548643253</v>
      </c>
      <c r="W42" s="22">
        <v>0.012242127465276118</v>
      </c>
      <c r="X42" s="22">
        <v>0.012108569444119706</v>
      </c>
      <c r="Y42" s="22">
        <v>0.011975011422963294</v>
      </c>
      <c r="Z42" s="22">
        <v>0.011841453401806881</v>
      </c>
      <c r="AA42" s="22">
        <v>0.011707895380650469</v>
      </c>
      <c r="AB42" s="22">
        <v>0.011574337359494057</v>
      </c>
      <c r="AC42" s="22">
        <v>0.011440779338337644</v>
      </c>
      <c r="AD42" s="22">
        <v>0.011307221317181232</v>
      </c>
      <c r="AE42" s="22">
        <v>0.01117366329602482</v>
      </c>
      <c r="AF42" s="22">
        <v>0.011040105274868407</v>
      </c>
      <c r="AG42" s="22">
        <v>0.011040105274868407</v>
      </c>
    </row>
    <row r="43" ht="15.75" customHeight="1">
      <c r="A43" s="5" t="s">
        <v>108</v>
      </c>
      <c r="B43" s="22">
        <v>0.6480160296546856</v>
      </c>
      <c r="C43" s="22">
        <v>0.6480160296546856</v>
      </c>
      <c r="D43" s="22">
        <v>0.6480160296546856</v>
      </c>
      <c r="E43" s="22">
        <v>0.6480160296546856</v>
      </c>
      <c r="F43" s="22">
        <v>0.6480160296546856</v>
      </c>
      <c r="G43" s="22">
        <v>0.6480160296546856</v>
      </c>
      <c r="H43" s="22">
        <v>0.01363657158167734</v>
      </c>
      <c r="I43" s="22">
        <v>0.013500572844635404</v>
      </c>
      <c r="J43" s="22">
        <v>0.01336457410759347</v>
      </c>
      <c r="K43" s="22">
        <v>0.013228575370551535</v>
      </c>
      <c r="L43" s="22">
        <v>0.013092576633509599</v>
      </c>
      <c r="M43" s="22">
        <v>0.012956577896467664</v>
      </c>
      <c r="N43" s="22">
        <v>0.01282057915942573</v>
      </c>
      <c r="O43" s="22">
        <v>0.012684580422383794</v>
      </c>
      <c r="P43" s="22">
        <v>0.01254858168534186</v>
      </c>
      <c r="Q43" s="22">
        <v>0.012412582948299923</v>
      </c>
      <c r="R43" s="22">
        <v>0.012276584211257989</v>
      </c>
      <c r="S43" s="22">
        <v>0.012140585474216054</v>
      </c>
      <c r="T43" s="22">
        <v>0.012004586737174118</v>
      </c>
      <c r="U43" s="22">
        <v>0.011868588000132184</v>
      </c>
      <c r="V43" s="22">
        <v>0.011732589263090249</v>
      </c>
      <c r="W43" s="22">
        <v>0.011596590526048313</v>
      </c>
      <c r="X43" s="22">
        <v>0.011460591789006378</v>
      </c>
      <c r="Y43" s="22">
        <v>0.011324593051964444</v>
      </c>
      <c r="Z43" s="22">
        <v>0.011188594314922508</v>
      </c>
      <c r="AA43" s="22">
        <v>0.011052595577880573</v>
      </c>
      <c r="AB43" s="22">
        <v>0.010916596840838639</v>
      </c>
      <c r="AC43" s="22">
        <v>0.010780598103796703</v>
      </c>
      <c r="AD43" s="22">
        <v>0.010644599366754768</v>
      </c>
      <c r="AE43" s="22">
        <v>0.010508600629712834</v>
      </c>
      <c r="AF43" s="22">
        <v>0.010372601892670898</v>
      </c>
      <c r="AG43" s="22">
        <v>0.010372601892670898</v>
      </c>
    </row>
    <row r="44" ht="15.75" customHeight="1">
      <c r="A44" s="5" t="s">
        <v>109</v>
      </c>
      <c r="B44" s="22">
        <v>0.6622551457430699</v>
      </c>
      <c r="C44" s="22">
        <v>0.6622551457430699</v>
      </c>
      <c r="D44" s="22">
        <v>0.6622551457430699</v>
      </c>
      <c r="E44" s="22">
        <v>0.6622551457430699</v>
      </c>
      <c r="F44" s="22">
        <v>0.6622551457430699</v>
      </c>
      <c r="G44" s="22">
        <v>0.6622551457430699</v>
      </c>
      <c r="H44" s="22">
        <v>0.01363428940827837</v>
      </c>
      <c r="I44" s="22">
        <v>0.013498313412125814</v>
      </c>
      <c r="J44" s="22">
        <v>0.01336233741597326</v>
      </c>
      <c r="K44" s="22">
        <v>0.013226361419820703</v>
      </c>
      <c r="L44" s="22">
        <v>0.013090385423668149</v>
      </c>
      <c r="M44" s="22">
        <v>0.012954409427515592</v>
      </c>
      <c r="N44" s="22">
        <v>0.012818433431363038</v>
      </c>
      <c r="O44" s="22">
        <v>0.012682457435210482</v>
      </c>
      <c r="P44" s="22">
        <v>0.012546481439057927</v>
      </c>
      <c r="Q44" s="22">
        <v>0.01241050544290537</v>
      </c>
      <c r="R44" s="22">
        <v>0.012274529446752816</v>
      </c>
      <c r="S44" s="22">
        <v>0.01213855345060026</v>
      </c>
      <c r="T44" s="22">
        <v>0.012002577454447706</v>
      </c>
      <c r="U44" s="22">
        <v>0.01186660145829515</v>
      </c>
      <c r="V44" s="22">
        <v>0.011730625462142595</v>
      </c>
      <c r="W44" s="22">
        <v>0.01159464946599004</v>
      </c>
      <c r="X44" s="22">
        <v>0.011458673469837484</v>
      </c>
      <c r="Y44" s="22">
        <v>0.011322697473684928</v>
      </c>
      <c r="Z44" s="22">
        <v>0.011186721477532373</v>
      </c>
      <c r="AA44" s="22">
        <v>0.011050745481379819</v>
      </c>
      <c r="AB44" s="22">
        <v>0.010914769485227262</v>
      </c>
      <c r="AC44" s="22">
        <v>0.010778793489074708</v>
      </c>
      <c r="AD44" s="22">
        <v>0.010642817492922152</v>
      </c>
      <c r="AE44" s="22">
        <v>0.010506841496769597</v>
      </c>
      <c r="AF44" s="22">
        <v>0.01037086550061704</v>
      </c>
      <c r="AG44" s="22">
        <v>0.010370865500617043</v>
      </c>
    </row>
    <row r="45" ht="15.75" customHeight="1">
      <c r="A45" s="5" t="s">
        <v>110</v>
      </c>
      <c r="B45" s="22">
        <v>0.5974429013340019</v>
      </c>
      <c r="C45" s="22">
        <v>0.5974429013340019</v>
      </c>
      <c r="D45" s="22">
        <v>0.5974429013340019</v>
      </c>
      <c r="E45" s="22">
        <v>0.5974429013340019</v>
      </c>
      <c r="F45" s="22">
        <v>0.5974429013340019</v>
      </c>
      <c r="G45" s="22">
        <v>0.5974429013340019</v>
      </c>
      <c r="H45" s="22">
        <v>0.012635144023062341</v>
      </c>
      <c r="I45" s="22">
        <v>0.012484969303724187</v>
      </c>
      <c r="J45" s="22">
        <v>0.012334794584386034</v>
      </c>
      <c r="K45" s="22">
        <v>0.01218461986504788</v>
      </c>
      <c r="L45" s="22">
        <v>0.012034445145709727</v>
      </c>
      <c r="M45" s="22">
        <v>0.011884270426371572</v>
      </c>
      <c r="N45" s="22">
        <v>0.01173409570703342</v>
      </c>
      <c r="O45" s="22">
        <v>0.011583920987695265</v>
      </c>
      <c r="P45" s="22">
        <v>0.011433746268357112</v>
      </c>
      <c r="Q45" s="22">
        <v>0.011283571549018958</v>
      </c>
      <c r="R45" s="22">
        <v>0.011133396829680805</v>
      </c>
      <c r="S45" s="22">
        <v>0.01098322211034265</v>
      </c>
      <c r="T45" s="22">
        <v>0.010833047391004498</v>
      </c>
      <c r="U45" s="22">
        <v>0.010682872671666344</v>
      </c>
      <c r="V45" s="22">
        <v>0.01053269795232819</v>
      </c>
      <c r="W45" s="22">
        <v>0.010382523232990038</v>
      </c>
      <c r="X45" s="22">
        <v>0.010232348513651884</v>
      </c>
      <c r="Y45" s="22">
        <v>0.01008217379431373</v>
      </c>
      <c r="Z45" s="22">
        <v>0.009931999074975576</v>
      </c>
      <c r="AA45" s="22">
        <v>0.009781824355637424</v>
      </c>
      <c r="AB45" s="22">
        <v>0.00963164963629927</v>
      </c>
      <c r="AC45" s="22">
        <v>0.009481474916961117</v>
      </c>
      <c r="AD45" s="22">
        <v>0.009331300197622962</v>
      </c>
      <c r="AE45" s="22">
        <v>0.00918112547828481</v>
      </c>
      <c r="AF45" s="22">
        <v>0.009030950758946655</v>
      </c>
      <c r="AG45" s="22">
        <v>0.009030950758946655</v>
      </c>
    </row>
    <row r="46" ht="15.75" customHeight="1">
      <c r="A46" s="5" t="s">
        <v>111</v>
      </c>
      <c r="B46" s="22">
        <v>0.655323802786493</v>
      </c>
      <c r="C46" s="22">
        <v>0.655323802786493</v>
      </c>
      <c r="D46" s="22">
        <v>0.655323802786493</v>
      </c>
      <c r="E46" s="22">
        <v>0.655323802786493</v>
      </c>
      <c r="F46" s="22">
        <v>0.655323802786493</v>
      </c>
      <c r="G46" s="22">
        <v>0.655323802786493</v>
      </c>
      <c r="H46" s="22">
        <v>0.013687347232821345</v>
      </c>
      <c r="I46" s="22">
        <v>0.01352628752226363</v>
      </c>
      <c r="J46" s="22">
        <v>0.013365227811705915</v>
      </c>
      <c r="K46" s="22">
        <v>0.0132041681011482</v>
      </c>
      <c r="L46" s="22">
        <v>0.013043108390590485</v>
      </c>
      <c r="M46" s="22">
        <v>0.01288204868003277</v>
      </c>
      <c r="N46" s="22">
        <v>0.012720988969475055</v>
      </c>
      <c r="O46" s="22">
        <v>0.01255992925891734</v>
      </c>
      <c r="P46" s="22">
        <v>0.012398869548359625</v>
      </c>
      <c r="Q46" s="22">
        <v>0.012237809837801912</v>
      </c>
      <c r="R46" s="22">
        <v>0.012076750127244197</v>
      </c>
      <c r="S46" s="22">
        <v>0.011915690416686482</v>
      </c>
      <c r="T46" s="22">
        <v>0.011754630706128767</v>
      </c>
      <c r="U46" s="22">
        <v>0.011593570995571052</v>
      </c>
      <c r="V46" s="22">
        <v>0.011432511285013337</v>
      </c>
      <c r="W46" s="22">
        <v>0.011271451574455622</v>
      </c>
      <c r="X46" s="22">
        <v>0.011110391863897907</v>
      </c>
      <c r="Y46" s="22">
        <v>0.010949332153340192</v>
      </c>
      <c r="Z46" s="22">
        <v>0.010788272442782477</v>
      </c>
      <c r="AA46" s="22">
        <v>0.010627212732224762</v>
      </c>
      <c r="AB46" s="22">
        <v>0.010466153021667047</v>
      </c>
      <c r="AC46" s="22">
        <v>0.010305093311109334</v>
      </c>
      <c r="AD46" s="22">
        <v>0.010144033600551619</v>
      </c>
      <c r="AE46" s="22">
        <v>0.009982973889993904</v>
      </c>
      <c r="AF46" s="22">
        <v>0.00982191417943619</v>
      </c>
      <c r="AG46" s="22">
        <v>0.00982191417943619</v>
      </c>
    </row>
    <row r="47" ht="15.75" customHeight="1">
      <c r="A47" s="5" t="s">
        <v>112</v>
      </c>
      <c r="B47" s="22">
        <v>0.5779691080644781</v>
      </c>
      <c r="C47" s="22">
        <v>0.5779691080644781</v>
      </c>
      <c r="D47" s="22">
        <v>0.5779691080644781</v>
      </c>
      <c r="E47" s="22">
        <v>0.5779691080644781</v>
      </c>
      <c r="F47" s="22">
        <v>0.5779691080644781</v>
      </c>
      <c r="G47" s="22">
        <v>0.5779691080644781</v>
      </c>
      <c r="H47" s="22">
        <v>0.012542591291689588</v>
      </c>
      <c r="I47" s="22">
        <v>0.0123929022313546</v>
      </c>
      <c r="J47" s="22">
        <v>0.012243213171019611</v>
      </c>
      <c r="K47" s="22">
        <v>0.012093524110684624</v>
      </c>
      <c r="L47" s="22">
        <v>0.011943835050349636</v>
      </c>
      <c r="M47" s="22">
        <v>0.011794145990014647</v>
      </c>
      <c r="N47" s="22">
        <v>0.011644456929679659</v>
      </c>
      <c r="O47" s="22">
        <v>0.01149476786934467</v>
      </c>
      <c r="P47" s="22">
        <v>0.011345078809009682</v>
      </c>
      <c r="Q47" s="22">
        <v>0.011195389748674693</v>
      </c>
      <c r="R47" s="22">
        <v>0.011045700688339707</v>
      </c>
      <c r="S47" s="22">
        <v>0.010896011628004718</v>
      </c>
      <c r="T47" s="22">
        <v>0.01074632256766973</v>
      </c>
      <c r="U47" s="22">
        <v>0.010596633507334741</v>
      </c>
      <c r="V47" s="22">
        <v>0.010446944446999753</v>
      </c>
      <c r="W47" s="22">
        <v>0.010297255386664764</v>
      </c>
      <c r="X47" s="22">
        <v>0.010147566326329776</v>
      </c>
      <c r="Y47" s="22">
        <v>0.009997877265994787</v>
      </c>
      <c r="Z47" s="22">
        <v>0.0098481882056598</v>
      </c>
      <c r="AA47" s="22">
        <v>0.009698499145324812</v>
      </c>
      <c r="AB47" s="22">
        <v>0.009548810084989824</v>
      </c>
      <c r="AC47" s="22">
        <v>0.009399121024654835</v>
      </c>
      <c r="AD47" s="22">
        <v>0.009249431964319847</v>
      </c>
      <c r="AE47" s="22">
        <v>0.00909974290398486</v>
      </c>
      <c r="AF47" s="22">
        <v>0.008950053843649872</v>
      </c>
      <c r="AG47" s="22">
        <v>0.008950053843649872</v>
      </c>
    </row>
    <row r="48" ht="15.75" customHeight="1">
      <c r="A48" s="5" t="s">
        <v>113</v>
      </c>
      <c r="B48" s="22">
        <v>0.6317328244170678</v>
      </c>
      <c r="C48" s="22">
        <v>0.6317328244170678</v>
      </c>
      <c r="D48" s="22">
        <v>0.6317328244170678</v>
      </c>
      <c r="E48" s="22">
        <v>0.6317328244170678</v>
      </c>
      <c r="F48" s="22">
        <v>0.6317328244170678</v>
      </c>
      <c r="G48" s="22">
        <v>0.6317328244170678</v>
      </c>
      <c r="H48" s="22">
        <v>0.013480127810259228</v>
      </c>
      <c r="I48" s="22">
        <v>0.013357019123249013</v>
      </c>
      <c r="J48" s="22">
        <v>0.0132339104362388</v>
      </c>
      <c r="K48" s="22">
        <v>0.013110801749228585</v>
      </c>
      <c r="L48" s="22">
        <v>0.012987693062218371</v>
      </c>
      <c r="M48" s="22">
        <v>0.012864584375208158</v>
      </c>
      <c r="N48" s="22">
        <v>0.012741475688197943</v>
      </c>
      <c r="O48" s="22">
        <v>0.012618367001187729</v>
      </c>
      <c r="P48" s="22">
        <v>0.012495258314177514</v>
      </c>
      <c r="Q48" s="22">
        <v>0.0123721496271673</v>
      </c>
      <c r="R48" s="22">
        <v>0.012249040940157087</v>
      </c>
      <c r="S48" s="22">
        <v>0.012125932253146872</v>
      </c>
      <c r="T48" s="22">
        <v>0.012002823566136658</v>
      </c>
      <c r="U48" s="22">
        <v>0.011879714879126445</v>
      </c>
      <c r="V48" s="22">
        <v>0.01175660619211623</v>
      </c>
      <c r="W48" s="22">
        <v>0.011633497505106016</v>
      </c>
      <c r="X48" s="22">
        <v>0.011510388818095801</v>
      </c>
      <c r="Y48" s="22">
        <v>0.011387280131085586</v>
      </c>
      <c r="Z48" s="22">
        <v>0.011264171444075374</v>
      </c>
      <c r="AA48" s="22">
        <v>0.011141062757065159</v>
      </c>
      <c r="AB48" s="22">
        <v>0.011017954070054944</v>
      </c>
      <c r="AC48" s="22">
        <v>0.010894845383044732</v>
      </c>
      <c r="AD48" s="22">
        <v>0.010771736696034517</v>
      </c>
      <c r="AE48" s="22">
        <v>0.010648628009024302</v>
      </c>
      <c r="AF48" s="22">
        <v>0.010525519322014088</v>
      </c>
      <c r="AG48" s="22">
        <v>0.010525519322014088</v>
      </c>
    </row>
    <row r="49" ht="15.75" customHeight="1">
      <c r="A49" s="5" t="s">
        <v>114</v>
      </c>
      <c r="B49" s="22">
        <v>0.676203392673101</v>
      </c>
      <c r="C49" s="22">
        <v>0.676203392673101</v>
      </c>
      <c r="D49" s="22">
        <v>0.676203392673101</v>
      </c>
      <c r="E49" s="22">
        <v>0.676203392673101</v>
      </c>
      <c r="F49" s="22">
        <v>0.676203392673101</v>
      </c>
      <c r="G49" s="22">
        <v>0.676203392673101</v>
      </c>
      <c r="H49" s="22">
        <v>0.013977487617778128</v>
      </c>
      <c r="I49" s="22">
        <v>0.013811324823506837</v>
      </c>
      <c r="J49" s="22">
        <v>0.013645162029235549</v>
      </c>
      <c r="K49" s="22">
        <v>0.01347899923496426</v>
      </c>
      <c r="L49" s="22">
        <v>0.01331283644069297</v>
      </c>
      <c r="M49" s="22">
        <v>0.013146673646421681</v>
      </c>
      <c r="N49" s="22">
        <v>0.012980510852150393</v>
      </c>
      <c r="O49" s="22">
        <v>0.012814348057879102</v>
      </c>
      <c r="P49" s="22">
        <v>0.012648185263607814</v>
      </c>
      <c r="Q49" s="22">
        <v>0.012482022469336523</v>
      </c>
      <c r="R49" s="22">
        <v>0.012315859675065235</v>
      </c>
      <c r="S49" s="22">
        <v>0.012149696880793946</v>
      </c>
      <c r="T49" s="22">
        <v>0.011983534086522658</v>
      </c>
      <c r="U49" s="22">
        <v>0.011817371292251367</v>
      </c>
      <c r="V49" s="22">
        <v>0.011651208497980079</v>
      </c>
      <c r="W49" s="22">
        <v>0.011485045703708788</v>
      </c>
      <c r="X49" s="22">
        <v>0.0113188829094375</v>
      </c>
      <c r="Y49" s="22">
        <v>0.011152720115166211</v>
      </c>
      <c r="Z49" s="22">
        <v>0.010986557320894923</v>
      </c>
      <c r="AA49" s="22">
        <v>0.010820394526623632</v>
      </c>
      <c r="AB49" s="22">
        <v>0.010654231732352344</v>
      </c>
      <c r="AC49" s="22">
        <v>0.010488068938081054</v>
      </c>
      <c r="AD49" s="22">
        <v>0.010321906143809765</v>
      </c>
      <c r="AE49" s="22">
        <v>0.010155743349538476</v>
      </c>
      <c r="AF49" s="22">
        <v>0.009989580555267188</v>
      </c>
      <c r="AG49" s="22">
        <v>0.009989580555267186</v>
      </c>
    </row>
    <row r="50" ht="15.75" customHeight="1">
      <c r="A50" s="5" t="s">
        <v>115</v>
      </c>
      <c r="B50" s="22">
        <v>0.736537789945023</v>
      </c>
      <c r="C50" s="22">
        <v>0.736537789945023</v>
      </c>
      <c r="D50" s="22">
        <v>0.736537789945023</v>
      </c>
      <c r="E50" s="22">
        <v>0.736537789945023</v>
      </c>
      <c r="F50" s="22">
        <v>0.736537789945023</v>
      </c>
      <c r="G50" s="22">
        <v>0.736537789945023</v>
      </c>
      <c r="H50" s="22">
        <v>0.013634289228653946</v>
      </c>
      <c r="I50" s="22">
        <v>0.013498313225433935</v>
      </c>
      <c r="J50" s="22">
        <v>0.013362337222213925</v>
      </c>
      <c r="K50" s="22">
        <v>0.013226361218993914</v>
      </c>
      <c r="L50" s="22">
        <v>0.013090385215773903</v>
      </c>
      <c r="M50" s="22">
        <v>0.012954409212553893</v>
      </c>
      <c r="N50" s="22">
        <v>0.012818433209333882</v>
      </c>
      <c r="O50" s="22">
        <v>0.012682457206113874</v>
      </c>
      <c r="P50" s="22">
        <v>0.012546481202893863</v>
      </c>
      <c r="Q50" s="22">
        <v>0.012410505199673853</v>
      </c>
      <c r="R50" s="22">
        <v>0.012274529196453842</v>
      </c>
      <c r="S50" s="22">
        <v>0.012138553193233832</v>
      </c>
      <c r="T50" s="22">
        <v>0.012002577190013821</v>
      </c>
      <c r="U50" s="22">
        <v>0.01186660118679381</v>
      </c>
      <c r="V50" s="22">
        <v>0.0117306251835738</v>
      </c>
      <c r="W50" s="22">
        <v>0.01159464918035379</v>
      </c>
      <c r="X50" s="22">
        <v>0.011458673177133779</v>
      </c>
      <c r="Y50" s="22">
        <v>0.011322697173913768</v>
      </c>
      <c r="Z50" s="22">
        <v>0.011186721170693758</v>
      </c>
      <c r="AA50" s="22">
        <v>0.011050745167473747</v>
      </c>
      <c r="AB50" s="22">
        <v>0.010914769164253737</v>
      </c>
      <c r="AC50" s="22">
        <v>0.010778793161033726</v>
      </c>
      <c r="AD50" s="22">
        <v>0.010642817157813716</v>
      </c>
      <c r="AE50" s="22">
        <v>0.010506841154593705</v>
      </c>
      <c r="AF50" s="22">
        <v>0.010370865151373695</v>
      </c>
      <c r="AG50" s="22">
        <v>0.010370865151373695</v>
      </c>
    </row>
    <row r="51" ht="15.75" customHeight="1">
      <c r="A51" s="5" t="s">
        <v>116</v>
      </c>
      <c r="B51" s="22">
        <v>0.6336623819477051</v>
      </c>
      <c r="C51" s="22">
        <v>0.6336623819477051</v>
      </c>
      <c r="D51" s="22">
        <v>0.6336623819477051</v>
      </c>
      <c r="E51" s="22">
        <v>0.6336623819477051</v>
      </c>
      <c r="F51" s="22">
        <v>0.6336623819477051</v>
      </c>
      <c r="G51" s="22">
        <v>0.6336623819477051</v>
      </c>
      <c r="H51" s="22">
        <v>0.013613843534354813</v>
      </c>
      <c r="I51" s="22">
        <v>0.013384875797450955</v>
      </c>
      <c r="J51" s="22">
        <v>0.013155908060547096</v>
      </c>
      <c r="K51" s="22">
        <v>0.012926940323643237</v>
      </c>
      <c r="L51" s="22">
        <v>0.01269797258673938</v>
      </c>
      <c r="M51" s="22">
        <v>0.01246900484983552</v>
      </c>
      <c r="N51" s="22">
        <v>0.012240037112931663</v>
      </c>
      <c r="O51" s="22">
        <v>0.012011069376027804</v>
      </c>
      <c r="P51" s="22">
        <v>0.011782101639123944</v>
      </c>
      <c r="Q51" s="22">
        <v>0.011553133902220087</v>
      </c>
      <c r="R51" s="22">
        <v>0.011324166165316228</v>
      </c>
      <c r="S51" s="22">
        <v>0.011095198428412369</v>
      </c>
      <c r="T51" s="22">
        <v>0.010866230691508511</v>
      </c>
      <c r="U51" s="22">
        <v>0.010637262954604652</v>
      </c>
      <c r="V51" s="22">
        <v>0.010408295217700793</v>
      </c>
      <c r="W51" s="22">
        <v>0.010179327480796935</v>
      </c>
      <c r="X51" s="22">
        <v>0.009950359743893076</v>
      </c>
      <c r="Y51" s="22">
        <v>0.009721392006989217</v>
      </c>
      <c r="Z51" s="22">
        <v>0.00949242427008536</v>
      </c>
      <c r="AA51" s="22">
        <v>0.0092634565331815</v>
      </c>
      <c r="AB51" s="22">
        <v>0.009034488796277641</v>
      </c>
      <c r="AC51" s="22">
        <v>0.008805521059373784</v>
      </c>
      <c r="AD51" s="22">
        <v>0.008576553322469926</v>
      </c>
      <c r="AE51" s="22">
        <v>0.008347585585566066</v>
      </c>
      <c r="AF51" s="22">
        <v>0.008118617848662208</v>
      </c>
      <c r="AG51" s="22">
        <v>0.00811861784866221</v>
      </c>
    </row>
    <row r="52" ht="15.75" customHeight="1">
      <c r="A52" s="5" t="s">
        <v>117</v>
      </c>
      <c r="B52" s="22">
        <v>0.6758811362540836</v>
      </c>
      <c r="C52" s="22">
        <v>0.6758811362540836</v>
      </c>
      <c r="D52" s="22">
        <v>0.6758811362540836</v>
      </c>
      <c r="E52" s="22">
        <v>0.6758811362540836</v>
      </c>
      <c r="F52" s="22">
        <v>0.6758811362540836</v>
      </c>
      <c r="G52" s="22">
        <v>0.6758811362540836</v>
      </c>
      <c r="H52" s="22">
        <v>0.014271378057855031</v>
      </c>
      <c r="I52" s="22">
        <v>0.014137576003846918</v>
      </c>
      <c r="J52" s="22">
        <v>0.014003773949838805</v>
      </c>
      <c r="K52" s="22">
        <v>0.013869971895830693</v>
      </c>
      <c r="L52" s="22">
        <v>0.013736169841822582</v>
      </c>
      <c r="M52" s="22">
        <v>0.013602367787814469</v>
      </c>
      <c r="N52" s="22">
        <v>0.013468565733806356</v>
      </c>
      <c r="O52" s="22">
        <v>0.013334763679798243</v>
      </c>
      <c r="P52" s="22">
        <v>0.01320096162579013</v>
      </c>
      <c r="Q52" s="22">
        <v>0.013067159571782018</v>
      </c>
      <c r="R52" s="22">
        <v>0.012933357517773905</v>
      </c>
      <c r="S52" s="22">
        <v>0.012799555463765794</v>
      </c>
      <c r="T52" s="22">
        <v>0.012665753409757681</v>
      </c>
      <c r="U52" s="22">
        <v>0.012531951355749568</v>
      </c>
      <c r="V52" s="22">
        <v>0.012398149301741455</v>
      </c>
      <c r="W52" s="22">
        <v>0.012264347247733343</v>
      </c>
      <c r="X52" s="22">
        <v>0.01213054519372523</v>
      </c>
      <c r="Y52" s="22">
        <v>0.011996743139717117</v>
      </c>
      <c r="Z52" s="22">
        <v>0.011862941085709004</v>
      </c>
      <c r="AA52" s="22">
        <v>0.011729139031700891</v>
      </c>
      <c r="AB52" s="22">
        <v>0.011595336977692779</v>
      </c>
      <c r="AC52" s="22">
        <v>0.011461534923684668</v>
      </c>
      <c r="AD52" s="22">
        <v>0.011327732869676555</v>
      </c>
      <c r="AE52" s="22">
        <v>0.011193930815668442</v>
      </c>
      <c r="AF52" s="22">
        <v>0.01106012876166033</v>
      </c>
      <c r="AG52" s="22">
        <v>0.011060128761660331</v>
      </c>
    </row>
    <row r="53" ht="15.75" customHeight="1">
      <c r="A53" s="5" t="s">
        <v>118</v>
      </c>
      <c r="B53" s="22">
        <v>0.888059297842389</v>
      </c>
      <c r="C53" s="22">
        <v>0.888059297842389</v>
      </c>
      <c r="D53" s="22">
        <v>0.888059297842389</v>
      </c>
      <c r="E53" s="22">
        <v>0.888059297842389</v>
      </c>
      <c r="F53" s="22">
        <v>0.888059297842389</v>
      </c>
      <c r="G53" s="22">
        <v>0.888059297842389</v>
      </c>
      <c r="H53" s="22">
        <v>0.013675689050983425</v>
      </c>
      <c r="I53" s="22">
        <v>0.013539300559090764</v>
      </c>
      <c r="J53" s="22">
        <v>0.013402912067198102</v>
      </c>
      <c r="K53" s="22">
        <v>0.013266523575305441</v>
      </c>
      <c r="L53" s="22">
        <v>0.01313013508341278</v>
      </c>
      <c r="M53" s="22">
        <v>0.012993746591520118</v>
      </c>
      <c r="N53" s="22">
        <v>0.012857358099627457</v>
      </c>
      <c r="O53" s="22">
        <v>0.012720969607734795</v>
      </c>
      <c r="P53" s="22">
        <v>0.012584581115842134</v>
      </c>
      <c r="Q53" s="22">
        <v>0.012448192623949472</v>
      </c>
      <c r="R53" s="22">
        <v>0.01231180413205681</v>
      </c>
      <c r="S53" s="22">
        <v>0.01217541564016415</v>
      </c>
      <c r="T53" s="22">
        <v>0.012039027148271488</v>
      </c>
      <c r="U53" s="22">
        <v>0.011902638656378826</v>
      </c>
      <c r="V53" s="22">
        <v>0.011766250164486165</v>
      </c>
      <c r="W53" s="22">
        <v>0.011629861672593503</v>
      </c>
      <c r="X53" s="22">
        <v>0.011493473180700842</v>
      </c>
      <c r="Y53" s="22">
        <v>0.01135708468880818</v>
      </c>
      <c r="Z53" s="22">
        <v>0.011220696196915519</v>
      </c>
      <c r="AA53" s="22">
        <v>0.011084307705022858</v>
      </c>
      <c r="AB53" s="22">
        <v>0.010947919213130196</v>
      </c>
      <c r="AC53" s="22">
        <v>0.010811530721237535</v>
      </c>
      <c r="AD53" s="22">
        <v>0.010675142229344873</v>
      </c>
      <c r="AE53" s="22">
        <v>0.010538753737452212</v>
      </c>
      <c r="AF53" s="22">
        <v>0.010402365245559549</v>
      </c>
      <c r="AG53" s="22">
        <v>0.01040236524555955</v>
      </c>
    </row>
    <row r="54" ht="15.75" customHeight="1">
      <c r="A54" s="5" t="s">
        <v>119</v>
      </c>
      <c r="B54" s="22">
        <v>0.6660952623829771</v>
      </c>
      <c r="C54" s="22">
        <v>0.6660952623829771</v>
      </c>
      <c r="D54" s="22">
        <v>0.6660952623829771</v>
      </c>
      <c r="E54" s="22">
        <v>0.6660952623829771</v>
      </c>
      <c r="F54" s="22">
        <v>0.6660952623829771</v>
      </c>
      <c r="G54" s="22">
        <v>0.6660952623829771</v>
      </c>
      <c r="H54" s="22">
        <v>0.013387993893834348</v>
      </c>
      <c r="I54" s="22">
        <v>0.013227042136897786</v>
      </c>
      <c r="J54" s="22">
        <v>0.013066090379961226</v>
      </c>
      <c r="K54" s="22">
        <v>0.012905138623024667</v>
      </c>
      <c r="L54" s="22">
        <v>0.012744186866088107</v>
      </c>
      <c r="M54" s="22">
        <v>0.012583235109151547</v>
      </c>
      <c r="N54" s="22">
        <v>0.012422283352214986</v>
      </c>
      <c r="O54" s="22">
        <v>0.012261331595278426</v>
      </c>
      <c r="P54" s="22">
        <v>0.012100379838341866</v>
      </c>
      <c r="Q54" s="22">
        <v>0.011939428081405305</v>
      </c>
      <c r="R54" s="22">
        <v>0.011778476324468745</v>
      </c>
      <c r="S54" s="22">
        <v>0.011617524567532185</v>
      </c>
      <c r="T54" s="22">
        <v>0.011456572810595625</v>
      </c>
      <c r="U54" s="22">
        <v>0.011295621053659066</v>
      </c>
      <c r="V54" s="22">
        <v>0.011134669296722504</v>
      </c>
      <c r="W54" s="22">
        <v>0.010973717539785944</v>
      </c>
      <c r="X54" s="22">
        <v>0.010812765782849384</v>
      </c>
      <c r="Y54" s="22">
        <v>0.010651814025912823</v>
      </c>
      <c r="Z54" s="22">
        <v>0.010490862268976263</v>
      </c>
      <c r="AA54" s="22">
        <v>0.010329910512039703</v>
      </c>
      <c r="AB54" s="22">
        <v>0.010168958755103144</v>
      </c>
      <c r="AC54" s="22">
        <v>0.010008006998166584</v>
      </c>
      <c r="AD54" s="22">
        <v>0.009847055241230022</v>
      </c>
      <c r="AE54" s="22">
        <v>0.009686103484293463</v>
      </c>
      <c r="AF54" s="22">
        <v>0.009525151727356903</v>
      </c>
      <c r="AG54" s="22">
        <v>0.009525151727356903</v>
      </c>
    </row>
    <row r="55" ht="15.75" customHeight="1">
      <c r="A55" s="5" t="s">
        <v>120</v>
      </c>
      <c r="B55" s="22">
        <v>0.7332185300023676</v>
      </c>
      <c r="C55" s="22">
        <v>0.7332185300023676</v>
      </c>
      <c r="D55" s="22">
        <v>0.7332185300023676</v>
      </c>
      <c r="E55" s="22">
        <v>0.7332185300023676</v>
      </c>
      <c r="F55" s="22">
        <v>0.7332185300023676</v>
      </c>
      <c r="G55" s="22">
        <v>0.7332185300023676</v>
      </c>
      <c r="H55" s="22">
        <v>0.013986967903748393</v>
      </c>
      <c r="I55" s="22">
        <v>0.013820692714190161</v>
      </c>
      <c r="J55" s="22">
        <v>0.013654417524631927</v>
      </c>
      <c r="K55" s="22">
        <v>0.013488142335073693</v>
      </c>
      <c r="L55" s="22">
        <v>0.013321867145515458</v>
      </c>
      <c r="M55" s="22">
        <v>0.013155591955957224</v>
      </c>
      <c r="N55" s="22">
        <v>0.012989316766398992</v>
      </c>
      <c r="O55" s="22">
        <v>0.012823041576840758</v>
      </c>
      <c r="P55" s="22">
        <v>0.012656766387282524</v>
      </c>
      <c r="Q55" s="22">
        <v>0.012490491197724291</v>
      </c>
      <c r="R55" s="22">
        <v>0.012324216008166057</v>
      </c>
      <c r="S55" s="22">
        <v>0.012157940818607823</v>
      </c>
      <c r="T55" s="22">
        <v>0.011991665629049589</v>
      </c>
      <c r="U55" s="22">
        <v>0.011825390439491355</v>
      </c>
      <c r="V55" s="22">
        <v>0.011659115249933122</v>
      </c>
      <c r="W55" s="22">
        <v>0.011492840060374888</v>
      </c>
      <c r="X55" s="22">
        <v>0.011326564870816654</v>
      </c>
      <c r="Y55" s="22">
        <v>0.011160289681258422</v>
      </c>
      <c r="Z55" s="22">
        <v>0.010994014491700187</v>
      </c>
      <c r="AA55" s="22">
        <v>0.010827739302141953</v>
      </c>
      <c r="AB55" s="22">
        <v>0.010661464112583719</v>
      </c>
      <c r="AC55" s="22">
        <v>0.010495188923025485</v>
      </c>
      <c r="AD55" s="22">
        <v>0.010328913733467253</v>
      </c>
      <c r="AE55" s="22">
        <v>0.010162638543909018</v>
      </c>
      <c r="AF55" s="22">
        <v>0.009996363354350784</v>
      </c>
      <c r="AG55" s="22">
        <v>0.009996363354350784</v>
      </c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</row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3" width="10.78"/>
  </cols>
  <sheetData>
    <row r="1">
      <c r="A1" s="5" t="s">
        <v>313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310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7" t="s">
        <v>126</v>
      </c>
      <c r="B4" s="7">
        <v>2019.0</v>
      </c>
      <c r="C4" s="7">
        <v>2020.0</v>
      </c>
      <c r="D4" s="7">
        <v>2021.0</v>
      </c>
      <c r="E4" s="7">
        <v>2022.0</v>
      </c>
      <c r="F4" s="7">
        <v>2023.0</v>
      </c>
      <c r="G4" s="7">
        <v>2024.0</v>
      </c>
      <c r="H4" s="7">
        <v>2025.0</v>
      </c>
      <c r="I4" s="7">
        <v>2026.0</v>
      </c>
      <c r="J4" s="7">
        <v>2027.0</v>
      </c>
      <c r="K4" s="7">
        <v>2028.0</v>
      </c>
      <c r="L4" s="7">
        <v>2029.0</v>
      </c>
      <c r="M4" s="7">
        <v>2030.0</v>
      </c>
      <c r="N4" s="7">
        <v>2031.0</v>
      </c>
      <c r="O4" s="7">
        <v>2032.0</v>
      </c>
      <c r="P4" s="7">
        <v>2033.0</v>
      </c>
      <c r="Q4" s="7">
        <v>2034.0</v>
      </c>
      <c r="R4" s="7">
        <v>2035.0</v>
      </c>
      <c r="S4" s="7">
        <v>2036.0</v>
      </c>
      <c r="T4" s="7">
        <v>2037.0</v>
      </c>
      <c r="U4" s="7">
        <v>2038.0</v>
      </c>
      <c r="V4" s="7">
        <v>2039.0</v>
      </c>
      <c r="W4" s="7">
        <v>2040.0</v>
      </c>
      <c r="X4" s="7">
        <v>2041.0</v>
      </c>
      <c r="Y4" s="7">
        <v>2042.0</v>
      </c>
      <c r="Z4" s="7">
        <v>2043.0</v>
      </c>
      <c r="AA4" s="7">
        <v>2044.0</v>
      </c>
      <c r="AB4" s="7">
        <v>2045.0</v>
      </c>
      <c r="AC4" s="7">
        <v>2046.0</v>
      </c>
      <c r="AD4" s="7">
        <v>2047.0</v>
      </c>
      <c r="AE4" s="7">
        <v>2048.0</v>
      </c>
      <c r="AF4" s="7">
        <v>2049.0</v>
      </c>
      <c r="AG4" s="7">
        <v>2050.0</v>
      </c>
    </row>
    <row r="5">
      <c r="A5" s="5" t="s">
        <v>61</v>
      </c>
      <c r="B5" s="22">
        <v>0.5841150457385662</v>
      </c>
      <c r="C5" s="22">
        <v>0.5841150457385662</v>
      </c>
      <c r="D5" s="22">
        <v>0.5841150457385662</v>
      </c>
      <c r="E5" s="22">
        <v>0.5841150457385662</v>
      </c>
      <c r="F5" s="22">
        <v>0.5841150457385662</v>
      </c>
      <c r="G5" s="22">
        <v>0.5841150457385662</v>
      </c>
      <c r="H5" s="22">
        <v>0.1474418051335678</v>
      </c>
      <c r="I5" s="22">
        <v>0.14641833150000003</v>
      </c>
      <c r="J5" s="22">
        <v>0.14539485786643228</v>
      </c>
      <c r="K5" s="22">
        <v>0.14437138423286452</v>
      </c>
      <c r="L5" s="22">
        <v>0.14334791059929675</v>
      </c>
      <c r="M5" s="22">
        <v>0.142324436965729</v>
      </c>
      <c r="N5" s="22">
        <v>0.14130096333216124</v>
      </c>
      <c r="O5" s="22">
        <v>0.14027748969859347</v>
      </c>
      <c r="P5" s="22">
        <v>0.13925401606502572</v>
      </c>
      <c r="Q5" s="22">
        <v>0.13823054243145796</v>
      </c>
      <c r="R5" s="22">
        <v>0.13720706879789019</v>
      </c>
      <c r="S5" s="22">
        <v>0.13618359516432244</v>
      </c>
      <c r="T5" s="22">
        <v>0.13516012153075468</v>
      </c>
      <c r="U5" s="22">
        <v>0.13413664789718693</v>
      </c>
      <c r="V5" s="22">
        <v>0.13311317426361916</v>
      </c>
      <c r="W5" s="22">
        <v>0.1320897006300514</v>
      </c>
      <c r="X5" s="22">
        <v>0.13106622699648363</v>
      </c>
      <c r="Y5" s="22">
        <v>0.13004275336291587</v>
      </c>
      <c r="Z5" s="22">
        <v>0.12901927972934812</v>
      </c>
      <c r="AA5" s="22">
        <v>0.12799580609578037</v>
      </c>
      <c r="AB5" s="22">
        <v>0.1269723324622126</v>
      </c>
      <c r="AC5" s="22">
        <v>0.12594885882864484</v>
      </c>
      <c r="AD5" s="22">
        <v>0.12492538519507708</v>
      </c>
      <c r="AE5" s="22">
        <v>0.12390191156150931</v>
      </c>
      <c r="AF5" s="22">
        <v>0.12287843792794156</v>
      </c>
      <c r="AG5" s="22">
        <v>0.12287843792794158</v>
      </c>
    </row>
    <row r="6">
      <c r="A6" s="5" t="s">
        <v>131</v>
      </c>
      <c r="B6" s="22">
        <v>0.662221720766926</v>
      </c>
      <c r="C6" s="22">
        <v>0.662221720766926</v>
      </c>
      <c r="D6" s="22">
        <v>0.662221720766926</v>
      </c>
      <c r="E6" s="22">
        <v>0.662221720766926</v>
      </c>
      <c r="F6" s="22">
        <v>0.662221720766926</v>
      </c>
      <c r="G6" s="22">
        <v>0.662221720766926</v>
      </c>
      <c r="H6" s="22">
        <v>0.1597488607089696</v>
      </c>
      <c r="I6" s="22">
        <v>0.1597488607089696</v>
      </c>
      <c r="J6" s="22">
        <v>0.1597488607089696</v>
      </c>
      <c r="K6" s="22">
        <v>0.1597488607089696</v>
      </c>
      <c r="L6" s="22">
        <v>0.1597488607089696</v>
      </c>
      <c r="M6" s="22">
        <v>0.1597488607089696</v>
      </c>
      <c r="N6" s="22">
        <v>0.1597488607089696</v>
      </c>
      <c r="O6" s="22">
        <v>0.1597488607089696</v>
      </c>
      <c r="P6" s="22">
        <v>0.1597488607089696</v>
      </c>
      <c r="Q6" s="22">
        <v>0.1597488607089696</v>
      </c>
      <c r="R6" s="22">
        <v>0.1597488607089696</v>
      </c>
      <c r="S6" s="22">
        <v>0.1597488607089696</v>
      </c>
      <c r="T6" s="22">
        <v>0.1597488607089696</v>
      </c>
      <c r="U6" s="22">
        <v>0.1597488607089696</v>
      </c>
      <c r="V6" s="22">
        <v>0.1597488607089696</v>
      </c>
      <c r="W6" s="22">
        <v>0.1597488607089696</v>
      </c>
      <c r="X6" s="22">
        <v>0.1597488607089696</v>
      </c>
      <c r="Y6" s="22">
        <v>0.1597488607089696</v>
      </c>
      <c r="Z6" s="22">
        <v>0.1597488607089696</v>
      </c>
      <c r="AA6" s="22">
        <v>0.1597488607089696</v>
      </c>
      <c r="AB6" s="22">
        <v>0.1597488607089696</v>
      </c>
      <c r="AC6" s="22">
        <v>0.1597488607089696</v>
      </c>
      <c r="AD6" s="22">
        <v>0.1597488607089696</v>
      </c>
      <c r="AE6" s="22">
        <v>0.1597488607089696</v>
      </c>
      <c r="AF6" s="22">
        <v>0.1597488607089696</v>
      </c>
      <c r="AG6" s="22">
        <v>0.1597488607089696</v>
      </c>
    </row>
    <row r="7">
      <c r="A7" s="5" t="s">
        <v>67</v>
      </c>
      <c r="B7" s="22">
        <v>0.6475157202811527</v>
      </c>
      <c r="C7" s="22">
        <v>0.6475157202811527</v>
      </c>
      <c r="D7" s="22">
        <v>0.6475157202811527</v>
      </c>
      <c r="E7" s="22">
        <v>0.6475157202811527</v>
      </c>
      <c r="F7" s="22">
        <v>0.6475157202811527</v>
      </c>
      <c r="G7" s="22">
        <v>0.6475157202811527</v>
      </c>
      <c r="H7" s="22">
        <v>0.16374252859229987</v>
      </c>
      <c r="I7" s="22">
        <v>0.1620092145085986</v>
      </c>
      <c r="J7" s="22">
        <v>0.16027590042489734</v>
      </c>
      <c r="K7" s="22">
        <v>0.15854258634119608</v>
      </c>
      <c r="L7" s="22">
        <v>0.15680927225749483</v>
      </c>
      <c r="M7" s="22">
        <v>0.15507595817379355</v>
      </c>
      <c r="N7" s="22">
        <v>0.1533426440900923</v>
      </c>
      <c r="O7" s="22">
        <v>0.15160933000639104</v>
      </c>
      <c r="P7" s="22">
        <v>0.1498760159226898</v>
      </c>
      <c r="Q7" s="22">
        <v>0.1481427018389885</v>
      </c>
      <c r="R7" s="22">
        <v>0.14640938775528725</v>
      </c>
      <c r="S7" s="22">
        <v>0.144676073671586</v>
      </c>
      <c r="T7" s="22">
        <v>0.14294275958788472</v>
      </c>
      <c r="U7" s="22">
        <v>0.14120944550418346</v>
      </c>
      <c r="V7" s="22">
        <v>0.1394761314204822</v>
      </c>
      <c r="W7" s="22">
        <v>0.13774281733678095</v>
      </c>
      <c r="X7" s="22">
        <v>0.13600950325307967</v>
      </c>
      <c r="Y7" s="22">
        <v>0.13427618916937842</v>
      </c>
      <c r="Z7" s="22">
        <v>0.13254287508567716</v>
      </c>
      <c r="AA7" s="22">
        <v>0.13080956100197588</v>
      </c>
      <c r="AB7" s="22">
        <v>0.12907624691827463</v>
      </c>
      <c r="AC7" s="22">
        <v>0.12734293283457337</v>
      </c>
      <c r="AD7" s="22">
        <v>0.12560961875087212</v>
      </c>
      <c r="AE7" s="22">
        <v>0.12387630466717085</v>
      </c>
      <c r="AF7" s="22">
        <v>0.12214299058346959</v>
      </c>
      <c r="AG7" s="22">
        <v>0.1221429905834696</v>
      </c>
    </row>
    <row r="8">
      <c r="A8" s="5" t="s">
        <v>134</v>
      </c>
      <c r="B8" s="22">
        <v>0.7397790655095888</v>
      </c>
      <c r="C8" s="22">
        <v>0.7397790655095888</v>
      </c>
      <c r="D8" s="22">
        <v>0.7397790655095888</v>
      </c>
      <c r="E8" s="22">
        <v>0.7397790655095888</v>
      </c>
      <c r="F8" s="22">
        <v>0.7397790655095888</v>
      </c>
      <c r="G8" s="22">
        <v>0.7397790655095888</v>
      </c>
      <c r="H8" s="22">
        <v>0.16177903146667144</v>
      </c>
      <c r="I8" s="22">
        <v>0.1609129759518094</v>
      </c>
      <c r="J8" s="22">
        <v>0.16004692043694735</v>
      </c>
      <c r="K8" s="22">
        <v>0.15918086492208527</v>
      </c>
      <c r="L8" s="22">
        <v>0.15831480940722323</v>
      </c>
      <c r="M8" s="22">
        <v>0.15744875389236118</v>
      </c>
      <c r="N8" s="22">
        <v>0.15658269837749914</v>
      </c>
      <c r="O8" s="22">
        <v>0.1557166428626371</v>
      </c>
      <c r="P8" s="22">
        <v>0.15485058734777504</v>
      </c>
      <c r="Q8" s="22">
        <v>0.153984531832913</v>
      </c>
      <c r="R8" s="22">
        <v>0.15311847631805095</v>
      </c>
      <c r="S8" s="22">
        <v>0.15225242080318888</v>
      </c>
      <c r="T8" s="22">
        <v>0.15138636528832683</v>
      </c>
      <c r="U8" s="22">
        <v>0.15052030977346478</v>
      </c>
      <c r="V8" s="22">
        <v>0.14965425425860274</v>
      </c>
      <c r="W8" s="22">
        <v>0.1487881987437407</v>
      </c>
      <c r="X8" s="22">
        <v>0.14792214322887864</v>
      </c>
      <c r="Y8" s="22">
        <v>0.1470560877140166</v>
      </c>
      <c r="Z8" s="22">
        <v>0.14619003219915455</v>
      </c>
      <c r="AA8" s="22">
        <v>0.14532397668429248</v>
      </c>
      <c r="AB8" s="22">
        <v>0.14445792116943043</v>
      </c>
      <c r="AC8" s="22">
        <v>0.14359186565456838</v>
      </c>
      <c r="AD8" s="22">
        <v>0.14272581013970634</v>
      </c>
      <c r="AE8" s="22">
        <v>0.1418597546248443</v>
      </c>
      <c r="AF8" s="22">
        <v>0.14099369910998225</v>
      </c>
      <c r="AG8" s="22">
        <v>0.14099369910998225</v>
      </c>
    </row>
    <row r="9">
      <c r="A9" s="5" t="s">
        <v>71</v>
      </c>
      <c r="B9" s="22">
        <v>0.6436514199639725</v>
      </c>
      <c r="C9" s="22">
        <v>0.6436514199639725</v>
      </c>
      <c r="D9" s="22">
        <v>0.6436514199639725</v>
      </c>
      <c r="E9" s="22">
        <v>0.6436514199639725</v>
      </c>
      <c r="F9" s="22">
        <v>0.6436514199639725</v>
      </c>
      <c r="G9" s="22">
        <v>0.6436514199639725</v>
      </c>
      <c r="H9" s="22">
        <v>0.1680594529997285</v>
      </c>
      <c r="I9" s="22">
        <v>0.16599954825830546</v>
      </c>
      <c r="J9" s="22">
        <v>0.1639396435168824</v>
      </c>
      <c r="K9" s="22">
        <v>0.16187973877545936</v>
      </c>
      <c r="L9" s="22">
        <v>0.15981983403403632</v>
      </c>
      <c r="M9" s="22">
        <v>0.1577599292926133</v>
      </c>
      <c r="N9" s="22">
        <v>0.15570002455119022</v>
      </c>
      <c r="O9" s="22">
        <v>0.1536401198097672</v>
      </c>
      <c r="P9" s="22">
        <v>0.15158021506834415</v>
      </c>
      <c r="Q9" s="22">
        <v>0.14952031032692112</v>
      </c>
      <c r="R9" s="22">
        <v>0.14746040558549806</v>
      </c>
      <c r="S9" s="22">
        <v>0.14540050084407502</v>
      </c>
      <c r="T9" s="22">
        <v>0.14334059610265198</v>
      </c>
      <c r="U9" s="22">
        <v>0.14128069136122895</v>
      </c>
      <c r="V9" s="22">
        <v>0.13922078661980591</v>
      </c>
      <c r="W9" s="22">
        <v>0.13716088187838285</v>
      </c>
      <c r="X9" s="22">
        <v>0.13510097713695982</v>
      </c>
      <c r="Y9" s="22">
        <v>0.13304107239553678</v>
      </c>
      <c r="Z9" s="22">
        <v>0.13098116765411372</v>
      </c>
      <c r="AA9" s="22">
        <v>0.12892126291269068</v>
      </c>
      <c r="AB9" s="22">
        <v>0.12686135817126765</v>
      </c>
      <c r="AC9" s="22">
        <v>0.12480145342984461</v>
      </c>
      <c r="AD9" s="22">
        <v>0.12274154868842156</v>
      </c>
      <c r="AE9" s="22">
        <v>0.12068164394699853</v>
      </c>
      <c r="AF9" s="22">
        <v>0.11862173920557548</v>
      </c>
      <c r="AG9" s="22">
        <v>0.11862173920557549</v>
      </c>
    </row>
    <row r="10">
      <c r="A10" s="5" t="s">
        <v>72</v>
      </c>
      <c r="B10" s="22">
        <v>0.6555895331188142</v>
      </c>
      <c r="C10" s="22">
        <v>0.6555895331188142</v>
      </c>
      <c r="D10" s="22">
        <v>0.6555895331188142</v>
      </c>
      <c r="E10" s="22">
        <v>0.6555895331188142</v>
      </c>
      <c r="F10" s="22">
        <v>0.6555895331188142</v>
      </c>
      <c r="G10" s="22">
        <v>0.6555895331188142</v>
      </c>
      <c r="H10" s="22">
        <v>0.15494412974755495</v>
      </c>
      <c r="I10" s="22">
        <v>0.153553247150065</v>
      </c>
      <c r="J10" s="22">
        <v>0.15216236455257506</v>
      </c>
      <c r="K10" s="22">
        <v>0.15077148195508513</v>
      </c>
      <c r="L10" s="22">
        <v>0.14938059935759518</v>
      </c>
      <c r="M10" s="22">
        <v>0.14798971676010525</v>
      </c>
      <c r="N10" s="22">
        <v>0.14659883416261532</v>
      </c>
      <c r="O10" s="22">
        <v>0.14520795156512536</v>
      </c>
      <c r="P10" s="22">
        <v>0.14381706896763544</v>
      </c>
      <c r="Q10" s="22">
        <v>0.1424261863701455</v>
      </c>
      <c r="R10" s="22">
        <v>0.14103530377265555</v>
      </c>
      <c r="S10" s="22">
        <v>0.13964442117516562</v>
      </c>
      <c r="T10" s="22">
        <v>0.1382535385776757</v>
      </c>
      <c r="U10" s="22">
        <v>0.13686265598018574</v>
      </c>
      <c r="V10" s="22">
        <v>0.1354717733826958</v>
      </c>
      <c r="W10" s="22">
        <v>0.13408089078520588</v>
      </c>
      <c r="X10" s="22">
        <v>0.13269000818771592</v>
      </c>
      <c r="Y10" s="22">
        <v>0.131299125590226</v>
      </c>
      <c r="Z10" s="22">
        <v>0.12990824299273607</v>
      </c>
      <c r="AA10" s="22">
        <v>0.1285173603952461</v>
      </c>
      <c r="AB10" s="22">
        <v>0.12712647779775618</v>
      </c>
      <c r="AC10" s="22">
        <v>0.12573559520026625</v>
      </c>
      <c r="AD10" s="22">
        <v>0.1243447126027763</v>
      </c>
      <c r="AE10" s="22">
        <v>0.12295383000528637</v>
      </c>
      <c r="AF10" s="22">
        <v>0.12156294740779643</v>
      </c>
      <c r="AG10" s="22">
        <v>0.12156294740779644</v>
      </c>
    </row>
    <row r="11">
      <c r="A11" s="5" t="s">
        <v>73</v>
      </c>
      <c r="B11" s="22">
        <v>0.6571607704773704</v>
      </c>
      <c r="C11" s="22">
        <v>0.6571607704773704</v>
      </c>
      <c r="D11" s="22">
        <v>0.6571607704773704</v>
      </c>
      <c r="E11" s="22">
        <v>0.6571607704773704</v>
      </c>
      <c r="F11" s="22">
        <v>0.6571607704773704</v>
      </c>
      <c r="G11" s="22">
        <v>0.6571607704773704</v>
      </c>
      <c r="H11" s="22">
        <v>0.16713731000057297</v>
      </c>
      <c r="I11" s="22">
        <v>0.16610653193825317</v>
      </c>
      <c r="J11" s="22">
        <v>0.16507575387593337</v>
      </c>
      <c r="K11" s="22">
        <v>0.16404497581361357</v>
      </c>
      <c r="L11" s="22">
        <v>0.16301419775129378</v>
      </c>
      <c r="M11" s="22">
        <v>0.16198341968897398</v>
      </c>
      <c r="N11" s="22">
        <v>0.16095264162665418</v>
      </c>
      <c r="O11" s="22">
        <v>0.15992186356433438</v>
      </c>
      <c r="P11" s="22">
        <v>0.15889108550201458</v>
      </c>
      <c r="Q11" s="22">
        <v>0.15786030743969479</v>
      </c>
      <c r="R11" s="22">
        <v>0.156829529377375</v>
      </c>
      <c r="S11" s="22">
        <v>0.1557987513150552</v>
      </c>
      <c r="T11" s="22">
        <v>0.1547679732527354</v>
      </c>
      <c r="U11" s="22">
        <v>0.1537371951904156</v>
      </c>
      <c r="V11" s="22">
        <v>0.1527064171280958</v>
      </c>
      <c r="W11" s="22">
        <v>0.15167563906577597</v>
      </c>
      <c r="X11" s="22">
        <v>0.1506448610034562</v>
      </c>
      <c r="Y11" s="22">
        <v>0.14961408294113637</v>
      </c>
      <c r="Z11" s="22">
        <v>0.14858330487881657</v>
      </c>
      <c r="AA11" s="22">
        <v>0.14755252681649678</v>
      </c>
      <c r="AB11" s="22">
        <v>0.14652174875417698</v>
      </c>
      <c r="AC11" s="22">
        <v>0.14549097069185718</v>
      </c>
      <c r="AD11" s="22">
        <v>0.14446019262953738</v>
      </c>
      <c r="AE11" s="22">
        <v>0.14342941456721758</v>
      </c>
      <c r="AF11" s="22">
        <v>0.14239863650489779</v>
      </c>
      <c r="AG11" s="22">
        <v>0.14239863650489779</v>
      </c>
    </row>
    <row r="12">
      <c r="A12" s="5" t="s">
        <v>75</v>
      </c>
      <c r="B12" s="22">
        <v>0.6243115530482652</v>
      </c>
      <c r="C12" s="22">
        <v>0.6243115530482652</v>
      </c>
      <c r="D12" s="22">
        <v>0.6243115530482652</v>
      </c>
      <c r="E12" s="22">
        <v>0.6243115530482652</v>
      </c>
      <c r="F12" s="22">
        <v>0.6243115530482652</v>
      </c>
      <c r="G12" s="22">
        <v>0.6243115530482652</v>
      </c>
      <c r="H12" s="22">
        <v>0.1795690414597952</v>
      </c>
      <c r="I12" s="22">
        <v>0.17868277350713088</v>
      </c>
      <c r="J12" s="22">
        <v>0.17779650555446655</v>
      </c>
      <c r="K12" s="22">
        <v>0.17691023760180224</v>
      </c>
      <c r="L12" s="22">
        <v>0.1760239696491379</v>
      </c>
      <c r="M12" s="22">
        <v>0.1751377016964736</v>
      </c>
      <c r="N12" s="22">
        <v>0.17425143374380928</v>
      </c>
      <c r="O12" s="22">
        <v>0.17336516579114497</v>
      </c>
      <c r="P12" s="22">
        <v>0.17247889783848064</v>
      </c>
      <c r="Q12" s="22">
        <v>0.1715926298858163</v>
      </c>
      <c r="R12" s="22">
        <v>0.170706361933152</v>
      </c>
      <c r="S12" s="22">
        <v>0.16982009398048767</v>
      </c>
      <c r="T12" s="22">
        <v>0.16893382602782336</v>
      </c>
      <c r="U12" s="22">
        <v>0.16804755807515903</v>
      </c>
      <c r="V12" s="22">
        <v>0.16716129012249473</v>
      </c>
      <c r="W12" s="22">
        <v>0.1662750221698304</v>
      </c>
      <c r="X12" s="22">
        <v>0.1653887542171661</v>
      </c>
      <c r="Y12" s="22">
        <v>0.16450248626450176</v>
      </c>
      <c r="Z12" s="22">
        <v>0.16361621831183745</v>
      </c>
      <c r="AA12" s="22">
        <v>0.16272995035917312</v>
      </c>
      <c r="AB12" s="22">
        <v>0.16184368240650882</v>
      </c>
      <c r="AC12" s="22">
        <v>0.16095741445384448</v>
      </c>
      <c r="AD12" s="22">
        <v>0.16007114650118015</v>
      </c>
      <c r="AE12" s="22">
        <v>0.15918487854851585</v>
      </c>
      <c r="AF12" s="22">
        <v>0.1582986105958515</v>
      </c>
      <c r="AG12" s="22">
        <v>0.1582986105958515</v>
      </c>
    </row>
    <row r="13">
      <c r="A13" s="5" t="s">
        <v>145</v>
      </c>
      <c r="B13" s="22">
        <v>0.662221720766926</v>
      </c>
      <c r="C13" s="22">
        <v>0.662221720766926</v>
      </c>
      <c r="D13" s="22">
        <v>0.662221720766926</v>
      </c>
      <c r="E13" s="22">
        <v>0.662221720766926</v>
      </c>
      <c r="F13" s="22">
        <v>0.662221720766926</v>
      </c>
      <c r="G13" s="22">
        <v>0.662221720766926</v>
      </c>
      <c r="H13" s="22">
        <v>0.1597488607089696</v>
      </c>
      <c r="I13" s="22">
        <v>0.1597488607089696</v>
      </c>
      <c r="J13" s="22">
        <v>0.1597488607089696</v>
      </c>
      <c r="K13" s="22">
        <v>0.1597488607089696</v>
      </c>
      <c r="L13" s="22">
        <v>0.1597488607089696</v>
      </c>
      <c r="M13" s="22">
        <v>0.1597488607089696</v>
      </c>
      <c r="N13" s="22">
        <v>0.1597488607089696</v>
      </c>
      <c r="O13" s="22">
        <v>0.1597488607089696</v>
      </c>
      <c r="P13" s="22">
        <v>0.1597488607089696</v>
      </c>
      <c r="Q13" s="22">
        <v>0.1597488607089696</v>
      </c>
      <c r="R13" s="22">
        <v>0.1597488607089696</v>
      </c>
      <c r="S13" s="22">
        <v>0.1597488607089696</v>
      </c>
      <c r="T13" s="22">
        <v>0.1597488607089696</v>
      </c>
      <c r="U13" s="22">
        <v>0.1597488607089696</v>
      </c>
      <c r="V13" s="22">
        <v>0.1597488607089696</v>
      </c>
      <c r="W13" s="22">
        <v>0.1597488607089696</v>
      </c>
      <c r="X13" s="22">
        <v>0.1597488607089696</v>
      </c>
      <c r="Y13" s="22">
        <v>0.1597488607089696</v>
      </c>
      <c r="Z13" s="22">
        <v>0.1597488607089696</v>
      </c>
      <c r="AA13" s="22">
        <v>0.1597488607089696</v>
      </c>
      <c r="AB13" s="22">
        <v>0.1597488607089696</v>
      </c>
      <c r="AC13" s="22">
        <v>0.1597488607089696</v>
      </c>
      <c r="AD13" s="22">
        <v>0.1597488607089696</v>
      </c>
      <c r="AE13" s="22">
        <v>0.1597488607089696</v>
      </c>
      <c r="AF13" s="22">
        <v>0.1597488607089696</v>
      </c>
      <c r="AG13" s="22">
        <v>0.1597488607089696</v>
      </c>
    </row>
    <row r="14">
      <c r="A14" s="5" t="s">
        <v>76</v>
      </c>
      <c r="B14" s="22">
        <v>0.5762369388494637</v>
      </c>
      <c r="C14" s="22">
        <v>0.5762369388494637</v>
      </c>
      <c r="D14" s="22">
        <v>0.5762369388494637</v>
      </c>
      <c r="E14" s="22">
        <v>0.5762369388494637</v>
      </c>
      <c r="F14" s="22">
        <v>0.5762369388494637</v>
      </c>
      <c r="G14" s="22">
        <v>0.5762369388494637</v>
      </c>
      <c r="H14" s="22">
        <v>0.15135481666239267</v>
      </c>
      <c r="I14" s="22">
        <v>0.1505067472028336</v>
      </c>
      <c r="J14" s="22">
        <v>0.14965867774327454</v>
      </c>
      <c r="K14" s="22">
        <v>0.14881060828371548</v>
      </c>
      <c r="L14" s="22">
        <v>0.14796253882415641</v>
      </c>
      <c r="M14" s="22">
        <v>0.14711446936459735</v>
      </c>
      <c r="N14" s="22">
        <v>0.14626639990503829</v>
      </c>
      <c r="O14" s="22">
        <v>0.14541833044547922</v>
      </c>
      <c r="P14" s="22">
        <v>0.14457026098592016</v>
      </c>
      <c r="Q14" s="22">
        <v>0.1437221915263611</v>
      </c>
      <c r="R14" s="22">
        <v>0.142874122066802</v>
      </c>
      <c r="S14" s="22">
        <v>0.14202605260724294</v>
      </c>
      <c r="T14" s="22">
        <v>0.14117798314768387</v>
      </c>
      <c r="U14" s="22">
        <v>0.1403299136881248</v>
      </c>
      <c r="V14" s="22">
        <v>0.13948184422856574</v>
      </c>
      <c r="W14" s="22">
        <v>0.13863377476900668</v>
      </c>
      <c r="X14" s="22">
        <v>0.13778570530944761</v>
      </c>
      <c r="Y14" s="22">
        <v>0.13693763584988855</v>
      </c>
      <c r="Z14" s="22">
        <v>0.13608956639032949</v>
      </c>
      <c r="AA14" s="22">
        <v>0.13524149693077042</v>
      </c>
      <c r="AB14" s="22">
        <v>0.13439342747121136</v>
      </c>
      <c r="AC14" s="22">
        <v>0.1335453580116523</v>
      </c>
      <c r="AD14" s="22">
        <v>0.13269728855209323</v>
      </c>
      <c r="AE14" s="22">
        <v>0.13184921909253416</v>
      </c>
      <c r="AF14" s="22">
        <v>0.1310011496329751</v>
      </c>
      <c r="AG14" s="22">
        <v>0.13100114963297507</v>
      </c>
    </row>
    <row r="15">
      <c r="A15" s="5" t="s">
        <v>77</v>
      </c>
      <c r="B15" s="22">
        <v>0.6059081064239733</v>
      </c>
      <c r="C15" s="22">
        <v>0.6059081064239733</v>
      </c>
      <c r="D15" s="22">
        <v>0.6059081064239733</v>
      </c>
      <c r="E15" s="22">
        <v>0.6059081064239733</v>
      </c>
      <c r="F15" s="22">
        <v>0.6059081064239733</v>
      </c>
      <c r="G15" s="22">
        <v>0.6059081064239733</v>
      </c>
      <c r="H15" s="22">
        <v>0.15256792745837805</v>
      </c>
      <c r="I15" s="22">
        <v>0.15136569858737844</v>
      </c>
      <c r="J15" s="22">
        <v>0.15016346971637884</v>
      </c>
      <c r="K15" s="22">
        <v>0.14896124084537923</v>
      </c>
      <c r="L15" s="22">
        <v>0.1477590119743796</v>
      </c>
      <c r="M15" s="22">
        <v>0.14655678310338</v>
      </c>
      <c r="N15" s="22">
        <v>0.1453545542323804</v>
      </c>
      <c r="O15" s="22">
        <v>0.14415232536138078</v>
      </c>
      <c r="P15" s="22">
        <v>0.14295009649038118</v>
      </c>
      <c r="Q15" s="22">
        <v>0.14174786761938157</v>
      </c>
      <c r="R15" s="22">
        <v>0.14054563874838197</v>
      </c>
      <c r="S15" s="22">
        <v>0.13934340987738236</v>
      </c>
      <c r="T15" s="22">
        <v>0.13814118100638276</v>
      </c>
      <c r="U15" s="22">
        <v>0.13693895213538315</v>
      </c>
      <c r="V15" s="22">
        <v>0.13573672326438352</v>
      </c>
      <c r="W15" s="22">
        <v>0.1345344943933839</v>
      </c>
      <c r="X15" s="22">
        <v>0.1333322655223843</v>
      </c>
      <c r="Y15" s="22">
        <v>0.1321300366513847</v>
      </c>
      <c r="Z15" s="22">
        <v>0.1309278077803851</v>
      </c>
      <c r="AA15" s="22">
        <v>0.1297255789093855</v>
      </c>
      <c r="AB15" s="22">
        <v>0.1285233500383859</v>
      </c>
      <c r="AC15" s="22">
        <v>0.12732112116738628</v>
      </c>
      <c r="AD15" s="22">
        <v>0.12611889229638668</v>
      </c>
      <c r="AE15" s="22">
        <v>0.12491666342538706</v>
      </c>
      <c r="AF15" s="22">
        <v>0.12371443455438744</v>
      </c>
      <c r="AG15" s="22">
        <v>0.12371443455438745</v>
      </c>
    </row>
    <row r="16">
      <c r="A16" s="5" t="s">
        <v>148</v>
      </c>
      <c r="B16" s="22">
        <v>0.662221720766926</v>
      </c>
      <c r="C16" s="22">
        <v>0.662221720766926</v>
      </c>
      <c r="D16" s="22">
        <v>0.662221720766926</v>
      </c>
      <c r="E16" s="22">
        <v>0.662221720766926</v>
      </c>
      <c r="F16" s="22">
        <v>0.662221720766926</v>
      </c>
      <c r="G16" s="22">
        <v>0.662221720766926</v>
      </c>
      <c r="H16" s="22">
        <v>0.1597488607089696</v>
      </c>
      <c r="I16" s="22">
        <v>0.1597488607089696</v>
      </c>
      <c r="J16" s="22">
        <v>0.1597488607089696</v>
      </c>
      <c r="K16" s="22">
        <v>0.1597488607089696</v>
      </c>
      <c r="L16" s="22">
        <v>0.1597488607089696</v>
      </c>
      <c r="M16" s="22">
        <v>0.1597488607089696</v>
      </c>
      <c r="N16" s="22">
        <v>0.1597488607089696</v>
      </c>
      <c r="O16" s="22">
        <v>0.1597488607089696</v>
      </c>
      <c r="P16" s="22">
        <v>0.1597488607089696</v>
      </c>
      <c r="Q16" s="22">
        <v>0.1597488607089696</v>
      </c>
      <c r="R16" s="22">
        <v>0.1597488607089696</v>
      </c>
      <c r="S16" s="22">
        <v>0.1597488607089696</v>
      </c>
      <c r="T16" s="22">
        <v>0.1597488607089696</v>
      </c>
      <c r="U16" s="22">
        <v>0.1597488607089696</v>
      </c>
      <c r="V16" s="22">
        <v>0.1597488607089696</v>
      </c>
      <c r="W16" s="22">
        <v>0.1597488607089696</v>
      </c>
      <c r="X16" s="22">
        <v>0.1597488607089696</v>
      </c>
      <c r="Y16" s="22">
        <v>0.1597488607089696</v>
      </c>
      <c r="Z16" s="22">
        <v>0.1597488607089696</v>
      </c>
      <c r="AA16" s="22">
        <v>0.1597488607089696</v>
      </c>
      <c r="AB16" s="22">
        <v>0.1597488607089696</v>
      </c>
      <c r="AC16" s="22">
        <v>0.1597488607089696</v>
      </c>
      <c r="AD16" s="22">
        <v>0.1597488607089696</v>
      </c>
      <c r="AE16" s="22">
        <v>0.1597488607089696</v>
      </c>
      <c r="AF16" s="22">
        <v>0.1597488607089696</v>
      </c>
      <c r="AG16" s="22">
        <v>0.1597488607089696</v>
      </c>
    </row>
    <row r="17">
      <c r="A17" s="5" t="s">
        <v>79</v>
      </c>
      <c r="B17" s="22">
        <v>0.7428862014017453</v>
      </c>
      <c r="C17" s="22">
        <v>0.7428862014017453</v>
      </c>
      <c r="D17" s="22">
        <v>0.7428862014017453</v>
      </c>
      <c r="E17" s="22">
        <v>0.7428862014017453</v>
      </c>
      <c r="F17" s="22">
        <v>0.7428862014017453</v>
      </c>
      <c r="G17" s="22">
        <v>0.7428862014017453</v>
      </c>
      <c r="H17" s="22">
        <v>0.1693006032874438</v>
      </c>
      <c r="I17" s="22">
        <v>0.16774670019726215</v>
      </c>
      <c r="J17" s="22">
        <v>0.16619279710708051</v>
      </c>
      <c r="K17" s="22">
        <v>0.16463889401689885</v>
      </c>
      <c r="L17" s="22">
        <v>0.16308499092671722</v>
      </c>
      <c r="M17" s="22">
        <v>0.16153108783653558</v>
      </c>
      <c r="N17" s="22">
        <v>0.15997718474635392</v>
      </c>
      <c r="O17" s="22">
        <v>0.15842328165617228</v>
      </c>
      <c r="P17" s="22">
        <v>0.15686937856599062</v>
      </c>
      <c r="Q17" s="22">
        <v>0.15531547547580898</v>
      </c>
      <c r="R17" s="22">
        <v>0.15376157238562732</v>
      </c>
      <c r="S17" s="22">
        <v>0.15220766929544569</v>
      </c>
      <c r="T17" s="22">
        <v>0.15065376620526405</v>
      </c>
      <c r="U17" s="22">
        <v>0.1490998631150824</v>
      </c>
      <c r="V17" s="22">
        <v>0.14754596002490075</v>
      </c>
      <c r="W17" s="22">
        <v>0.1459920569347191</v>
      </c>
      <c r="X17" s="22">
        <v>0.14443815384453745</v>
      </c>
      <c r="Y17" s="22">
        <v>0.1428842507543558</v>
      </c>
      <c r="Z17" s="22">
        <v>0.14133034766417416</v>
      </c>
      <c r="AA17" s="22">
        <v>0.13977644457399252</v>
      </c>
      <c r="AB17" s="22">
        <v>0.13822254148381086</v>
      </c>
      <c r="AC17" s="22">
        <v>0.13666863839362922</v>
      </c>
      <c r="AD17" s="22">
        <v>0.13511473530344756</v>
      </c>
      <c r="AE17" s="22">
        <v>0.13356083221326592</v>
      </c>
      <c r="AF17" s="22">
        <v>0.13200692912308426</v>
      </c>
      <c r="AG17" s="22">
        <v>0.1320069291230843</v>
      </c>
    </row>
    <row r="18">
      <c r="A18" s="5" t="s">
        <v>80</v>
      </c>
      <c r="B18" s="22">
        <v>0.6242513710804677</v>
      </c>
      <c r="C18" s="22">
        <v>0.6242513710804677</v>
      </c>
      <c r="D18" s="22">
        <v>0.6242513710804677</v>
      </c>
      <c r="E18" s="22">
        <v>0.6242513710804677</v>
      </c>
      <c r="F18" s="22">
        <v>0.6242513710804677</v>
      </c>
      <c r="G18" s="22">
        <v>0.6242513710804677</v>
      </c>
      <c r="H18" s="22">
        <v>0.14686863542541592</v>
      </c>
      <c r="I18" s="22">
        <v>0.1453099934040914</v>
      </c>
      <c r="J18" s="22">
        <v>0.14375135138276687</v>
      </c>
      <c r="K18" s="22">
        <v>0.14219270936144235</v>
      </c>
      <c r="L18" s="22">
        <v>0.14063406734011782</v>
      </c>
      <c r="M18" s="22">
        <v>0.1390754253187933</v>
      </c>
      <c r="N18" s="22">
        <v>0.13751678329746878</v>
      </c>
      <c r="O18" s="22">
        <v>0.13595814127614425</v>
      </c>
      <c r="P18" s="22">
        <v>0.13439949925481973</v>
      </c>
      <c r="Q18" s="22">
        <v>0.1328408572334952</v>
      </c>
      <c r="R18" s="22">
        <v>0.13128221521217068</v>
      </c>
      <c r="S18" s="22">
        <v>0.12972357319084615</v>
      </c>
      <c r="T18" s="22">
        <v>0.12816493116952163</v>
      </c>
      <c r="U18" s="22">
        <v>0.1266062891481971</v>
      </c>
      <c r="V18" s="22">
        <v>0.12504764712687258</v>
      </c>
      <c r="W18" s="22">
        <v>0.12348900510554804</v>
      </c>
      <c r="X18" s="22">
        <v>0.12193036308422352</v>
      </c>
      <c r="Y18" s="22">
        <v>0.12037172106289899</v>
      </c>
      <c r="Z18" s="22">
        <v>0.11881307904157447</v>
      </c>
      <c r="AA18" s="22">
        <v>0.11725443702024994</v>
      </c>
      <c r="AB18" s="22">
        <v>0.11569579499892542</v>
      </c>
      <c r="AC18" s="22">
        <v>0.1141371529776009</v>
      </c>
      <c r="AD18" s="22">
        <v>0.11257851095627637</v>
      </c>
      <c r="AE18" s="22">
        <v>0.11101986893495185</v>
      </c>
      <c r="AF18" s="22">
        <v>0.10946122691362732</v>
      </c>
      <c r="AG18" s="22">
        <v>0.10946122691362732</v>
      </c>
    </row>
    <row r="19">
      <c r="A19" s="5" t="s">
        <v>81</v>
      </c>
      <c r="B19" s="22">
        <v>0.6855653566914205</v>
      </c>
      <c r="C19" s="22">
        <v>0.6855653566914205</v>
      </c>
      <c r="D19" s="22">
        <v>0.6855653566914205</v>
      </c>
      <c r="E19" s="22">
        <v>0.6855653566914205</v>
      </c>
      <c r="F19" s="22">
        <v>0.6855653566914205</v>
      </c>
      <c r="G19" s="22">
        <v>0.6855653566914205</v>
      </c>
      <c r="H19" s="22">
        <v>0.15534612459257915</v>
      </c>
      <c r="I19" s="22">
        <v>0.15400998582868597</v>
      </c>
      <c r="J19" s="22">
        <v>0.1526738470647928</v>
      </c>
      <c r="K19" s="22">
        <v>0.15133770830089963</v>
      </c>
      <c r="L19" s="22">
        <v>0.15000156953700644</v>
      </c>
      <c r="M19" s="22">
        <v>0.14866543077311326</v>
      </c>
      <c r="N19" s="22">
        <v>0.14732929200922007</v>
      </c>
      <c r="O19" s="22">
        <v>0.1459931532453269</v>
      </c>
      <c r="P19" s="22">
        <v>0.14465701448143373</v>
      </c>
      <c r="Q19" s="22">
        <v>0.14332087571754054</v>
      </c>
      <c r="R19" s="22">
        <v>0.14198473695364736</v>
      </c>
      <c r="S19" s="22">
        <v>0.1406485981897542</v>
      </c>
      <c r="T19" s="22">
        <v>0.139312459425861</v>
      </c>
      <c r="U19" s="22">
        <v>0.13797632066196783</v>
      </c>
      <c r="V19" s="22">
        <v>0.13664018189807464</v>
      </c>
      <c r="W19" s="22">
        <v>0.13530404313418148</v>
      </c>
      <c r="X19" s="22">
        <v>0.1339679043702883</v>
      </c>
      <c r="Y19" s="22">
        <v>0.1326317656063951</v>
      </c>
      <c r="Z19" s="22">
        <v>0.13129562684250193</v>
      </c>
      <c r="AA19" s="22">
        <v>0.12995948807860874</v>
      </c>
      <c r="AB19" s="22">
        <v>0.12862334931471558</v>
      </c>
      <c r="AC19" s="22">
        <v>0.1272872105508224</v>
      </c>
      <c r="AD19" s="22">
        <v>0.12595107178692921</v>
      </c>
      <c r="AE19" s="22">
        <v>0.12461493302303603</v>
      </c>
      <c r="AF19" s="22">
        <v>0.12327879425914286</v>
      </c>
      <c r="AG19" s="22">
        <v>0.12327879425914286</v>
      </c>
    </row>
    <row r="20">
      <c r="A20" s="5" t="s">
        <v>82</v>
      </c>
      <c r="B20" s="22">
        <v>0.6374638819900426</v>
      </c>
      <c r="C20" s="22">
        <v>0.6374638819900426</v>
      </c>
      <c r="D20" s="22">
        <v>0.6374638819900426</v>
      </c>
      <c r="E20" s="22">
        <v>0.6374638819900426</v>
      </c>
      <c r="F20" s="22">
        <v>0.6374638819900426</v>
      </c>
      <c r="G20" s="22">
        <v>0.6374638819900426</v>
      </c>
      <c r="H20" s="22">
        <v>0.1490870357747045</v>
      </c>
      <c r="I20" s="22">
        <v>0.14759948722563745</v>
      </c>
      <c r="J20" s="22">
        <v>0.1461119386765704</v>
      </c>
      <c r="K20" s="22">
        <v>0.14462439012750336</v>
      </c>
      <c r="L20" s="22">
        <v>0.1431368415784363</v>
      </c>
      <c r="M20" s="22">
        <v>0.1416492930293693</v>
      </c>
      <c r="N20" s="22">
        <v>0.14016174448030225</v>
      </c>
      <c r="O20" s="22">
        <v>0.1386741959312352</v>
      </c>
      <c r="P20" s="22">
        <v>0.13718664738216815</v>
      </c>
      <c r="Q20" s="22">
        <v>0.1356990988331011</v>
      </c>
      <c r="R20" s="22">
        <v>0.13421155028403406</v>
      </c>
      <c r="S20" s="22">
        <v>0.132724001734967</v>
      </c>
      <c r="T20" s="22">
        <v>0.13123645318589997</v>
      </c>
      <c r="U20" s="22">
        <v>0.12974890463683292</v>
      </c>
      <c r="V20" s="22">
        <v>0.12826135608776587</v>
      </c>
      <c r="W20" s="22">
        <v>0.12677380753869882</v>
      </c>
      <c r="X20" s="22">
        <v>0.12528625898963178</v>
      </c>
      <c r="Y20" s="22">
        <v>0.12379871044056474</v>
      </c>
      <c r="Z20" s="22">
        <v>0.1223111618914977</v>
      </c>
      <c r="AA20" s="22">
        <v>0.12082361334243065</v>
      </c>
      <c r="AB20" s="22">
        <v>0.1193360647933636</v>
      </c>
      <c r="AC20" s="22">
        <v>0.11784851624429657</v>
      </c>
      <c r="AD20" s="22">
        <v>0.11636096769522952</v>
      </c>
      <c r="AE20" s="22">
        <v>0.11487341914616248</v>
      </c>
      <c r="AF20" s="22">
        <v>0.11338587059709543</v>
      </c>
      <c r="AG20" s="22">
        <v>0.11338587059709543</v>
      </c>
    </row>
    <row r="21" ht="15.75" customHeight="1">
      <c r="A21" s="5" t="s">
        <v>84</v>
      </c>
      <c r="B21" s="22">
        <v>0.6512045597425916</v>
      </c>
      <c r="C21" s="22">
        <v>0.6512045597425916</v>
      </c>
      <c r="D21" s="22">
        <v>0.6512045597425916</v>
      </c>
      <c r="E21" s="22">
        <v>0.6512045597425916</v>
      </c>
      <c r="F21" s="22">
        <v>0.6512045597425916</v>
      </c>
      <c r="G21" s="22">
        <v>0.6512045597425916</v>
      </c>
      <c r="H21" s="22">
        <v>0.14637519601888277</v>
      </c>
      <c r="I21" s="22">
        <v>0.14520426350910667</v>
      </c>
      <c r="J21" s="22">
        <v>0.14403333099933055</v>
      </c>
      <c r="K21" s="22">
        <v>0.14286239848955445</v>
      </c>
      <c r="L21" s="22">
        <v>0.14169146597977836</v>
      </c>
      <c r="M21" s="22">
        <v>0.14052053347000226</v>
      </c>
      <c r="N21" s="22">
        <v>0.13934960096022617</v>
      </c>
      <c r="O21" s="22">
        <v>0.13817866845045007</v>
      </c>
      <c r="P21" s="22">
        <v>0.13700773594067395</v>
      </c>
      <c r="Q21" s="22">
        <v>0.13583680343089785</v>
      </c>
      <c r="R21" s="22">
        <v>0.13466587092112176</v>
      </c>
      <c r="S21" s="22">
        <v>0.13349493841134566</v>
      </c>
      <c r="T21" s="22">
        <v>0.13232400590156956</v>
      </c>
      <c r="U21" s="22">
        <v>0.13115307339179347</v>
      </c>
      <c r="V21" s="22">
        <v>0.12998214088201734</v>
      </c>
      <c r="W21" s="22">
        <v>0.12881120837224125</v>
      </c>
      <c r="X21" s="22">
        <v>0.12764027586246515</v>
      </c>
      <c r="Y21" s="22">
        <v>0.12646934335268906</v>
      </c>
      <c r="Z21" s="22">
        <v>0.12529841084291296</v>
      </c>
      <c r="AA21" s="22">
        <v>0.12412747833313685</v>
      </c>
      <c r="AB21" s="22">
        <v>0.12295654582336075</v>
      </c>
      <c r="AC21" s="22">
        <v>0.12178561331358465</v>
      </c>
      <c r="AD21" s="22">
        <v>0.12061468080380855</v>
      </c>
      <c r="AE21" s="22">
        <v>0.11944374829403245</v>
      </c>
      <c r="AF21" s="22">
        <v>0.11827281578425636</v>
      </c>
      <c r="AG21" s="22">
        <v>0.11827281578425636</v>
      </c>
    </row>
    <row r="22" ht="15.75" customHeight="1">
      <c r="A22" s="5" t="s">
        <v>85</v>
      </c>
      <c r="B22" s="22">
        <v>0.6485268661435512</v>
      </c>
      <c r="C22" s="22">
        <v>0.6485268661435512</v>
      </c>
      <c r="D22" s="22">
        <v>0.6485268661435512</v>
      </c>
      <c r="E22" s="22">
        <v>0.6485268661435512</v>
      </c>
      <c r="F22" s="22">
        <v>0.6485268661435512</v>
      </c>
      <c r="G22" s="22">
        <v>0.6485268661435512</v>
      </c>
      <c r="H22" s="22">
        <v>0.14220626220249874</v>
      </c>
      <c r="I22" s="22">
        <v>0.1410222996906297</v>
      </c>
      <c r="J22" s="22">
        <v>0.13983833717876065</v>
      </c>
      <c r="K22" s="22">
        <v>0.13865437466689162</v>
      </c>
      <c r="L22" s="22">
        <v>0.1374704121550226</v>
      </c>
      <c r="M22" s="22">
        <v>0.13628644964315356</v>
      </c>
      <c r="N22" s="22">
        <v>0.1351024871312845</v>
      </c>
      <c r="O22" s="22">
        <v>0.13391852461941547</v>
      </c>
      <c r="P22" s="22">
        <v>0.13273456210754644</v>
      </c>
      <c r="Q22" s="22">
        <v>0.13155059959567741</v>
      </c>
      <c r="R22" s="22">
        <v>0.13036663708380836</v>
      </c>
      <c r="S22" s="22">
        <v>0.12918267457193933</v>
      </c>
      <c r="T22" s="22">
        <v>0.1279987120600703</v>
      </c>
      <c r="U22" s="22">
        <v>0.12681474954820127</v>
      </c>
      <c r="V22" s="22">
        <v>0.12563078703633224</v>
      </c>
      <c r="W22" s="22">
        <v>0.12444682452446318</v>
      </c>
      <c r="X22" s="22">
        <v>0.12326286201259415</v>
      </c>
      <c r="Y22" s="22">
        <v>0.12207889950072512</v>
      </c>
      <c r="Z22" s="22">
        <v>0.12089493698885607</v>
      </c>
      <c r="AA22" s="22">
        <v>0.11971097447698703</v>
      </c>
      <c r="AB22" s="22">
        <v>0.118527011965118</v>
      </c>
      <c r="AC22" s="22">
        <v>0.11734304945324897</v>
      </c>
      <c r="AD22" s="22">
        <v>0.11615908694137993</v>
      </c>
      <c r="AE22" s="22">
        <v>0.1149751244295109</v>
      </c>
      <c r="AF22" s="22">
        <v>0.11379116191764185</v>
      </c>
      <c r="AG22" s="22">
        <v>0.11379116191764187</v>
      </c>
    </row>
    <row r="23" ht="15.75" customHeight="1">
      <c r="A23" s="5" t="s">
        <v>86</v>
      </c>
      <c r="B23" s="22">
        <v>0.6518420988764091</v>
      </c>
      <c r="C23" s="22">
        <v>0.6518420988764091</v>
      </c>
      <c r="D23" s="22">
        <v>0.6518420988764091</v>
      </c>
      <c r="E23" s="22">
        <v>0.6518420988764091</v>
      </c>
      <c r="F23" s="22">
        <v>0.6518420988764091</v>
      </c>
      <c r="G23" s="22">
        <v>0.6518420988764091</v>
      </c>
      <c r="H23" s="22">
        <v>0.1617858058118923</v>
      </c>
      <c r="I23" s="22">
        <v>0.16138222258165377</v>
      </c>
      <c r="J23" s="22">
        <v>0.16097863935141524</v>
      </c>
      <c r="K23" s="22">
        <v>0.1605750561211767</v>
      </c>
      <c r="L23" s="22">
        <v>0.16017147289093817</v>
      </c>
      <c r="M23" s="22">
        <v>0.15976788966069966</v>
      </c>
      <c r="N23" s="22">
        <v>0.15936430643046112</v>
      </c>
      <c r="O23" s="22">
        <v>0.1589607232002226</v>
      </c>
      <c r="P23" s="22">
        <v>0.15855713996998405</v>
      </c>
      <c r="Q23" s="22">
        <v>0.15815355673974552</v>
      </c>
      <c r="R23" s="22">
        <v>0.15774997350950698</v>
      </c>
      <c r="S23" s="22">
        <v>0.15734639027926844</v>
      </c>
      <c r="T23" s="22">
        <v>0.1569428070490299</v>
      </c>
      <c r="U23" s="22">
        <v>0.15653922381879137</v>
      </c>
      <c r="V23" s="22">
        <v>0.15613564058855284</v>
      </c>
      <c r="W23" s="22">
        <v>0.1557320573583143</v>
      </c>
      <c r="X23" s="22">
        <v>0.15532847412807577</v>
      </c>
      <c r="Y23" s="22">
        <v>0.15492489089783723</v>
      </c>
      <c r="Z23" s="22">
        <v>0.15452130766759872</v>
      </c>
      <c r="AA23" s="22">
        <v>0.1541177244373602</v>
      </c>
      <c r="AB23" s="22">
        <v>0.15371414120712165</v>
      </c>
      <c r="AC23" s="22">
        <v>0.15331055797688312</v>
      </c>
      <c r="AD23" s="22">
        <v>0.15290697474664458</v>
      </c>
      <c r="AE23" s="22">
        <v>0.15250339151640604</v>
      </c>
      <c r="AF23" s="22">
        <v>0.1520998082861675</v>
      </c>
      <c r="AG23" s="22">
        <v>0.1520998082861675</v>
      </c>
    </row>
    <row r="24" ht="15.75" customHeight="1">
      <c r="A24" s="5" t="s">
        <v>87</v>
      </c>
      <c r="B24" s="22">
        <v>0.8179797424045449</v>
      </c>
      <c r="C24" s="22">
        <v>0.8179797424045449</v>
      </c>
      <c r="D24" s="22">
        <v>0.8179797424045449</v>
      </c>
      <c r="E24" s="22">
        <v>0.8179797424045449</v>
      </c>
      <c r="F24" s="22">
        <v>0.8179797424045449</v>
      </c>
      <c r="G24" s="22">
        <v>0.8179797424045449</v>
      </c>
      <c r="H24" s="22">
        <v>0.20122270185244767</v>
      </c>
      <c r="I24" s="22">
        <v>0.20058155545638143</v>
      </c>
      <c r="J24" s="22">
        <v>0.19994040906031518</v>
      </c>
      <c r="K24" s="22">
        <v>0.19929926266424894</v>
      </c>
      <c r="L24" s="22">
        <v>0.19865811626818272</v>
      </c>
      <c r="M24" s="22">
        <v>0.19801696987211648</v>
      </c>
      <c r="N24" s="22">
        <v>0.19737582347605023</v>
      </c>
      <c r="O24" s="22">
        <v>0.196734677079984</v>
      </c>
      <c r="P24" s="22">
        <v>0.19609353068391774</v>
      </c>
      <c r="Q24" s="22">
        <v>0.1954523842878515</v>
      </c>
      <c r="R24" s="22">
        <v>0.19481123789178525</v>
      </c>
      <c r="S24" s="22">
        <v>0.194170091495719</v>
      </c>
      <c r="T24" s="22">
        <v>0.1935289450996528</v>
      </c>
      <c r="U24" s="22">
        <v>0.19288779870358655</v>
      </c>
      <c r="V24" s="22">
        <v>0.1922466523075203</v>
      </c>
      <c r="W24" s="22">
        <v>0.19160550591145406</v>
      </c>
      <c r="X24" s="22">
        <v>0.19096435951538782</v>
      </c>
      <c r="Y24" s="22">
        <v>0.19032321311932157</v>
      </c>
      <c r="Z24" s="22">
        <v>0.18968206672325533</v>
      </c>
      <c r="AA24" s="22">
        <v>0.18904092032718908</v>
      </c>
      <c r="AB24" s="22">
        <v>0.18839977393112287</v>
      </c>
      <c r="AC24" s="22">
        <v>0.18775862753505662</v>
      </c>
      <c r="AD24" s="22">
        <v>0.18711748113899038</v>
      </c>
      <c r="AE24" s="22">
        <v>0.18647633474292413</v>
      </c>
      <c r="AF24" s="22">
        <v>0.1858351883468579</v>
      </c>
      <c r="AG24" s="22">
        <v>0.1858351883468579</v>
      </c>
    </row>
    <row r="25" ht="15.75" customHeight="1">
      <c r="A25" s="5" t="s">
        <v>88</v>
      </c>
      <c r="B25" s="22">
        <v>0.6595895541659709</v>
      </c>
      <c r="C25" s="22">
        <v>0.6595895541659709</v>
      </c>
      <c r="D25" s="22">
        <v>0.6595895541659709</v>
      </c>
      <c r="E25" s="22">
        <v>0.6595895541659709</v>
      </c>
      <c r="F25" s="22">
        <v>0.6595895541659709</v>
      </c>
      <c r="G25" s="22">
        <v>0.6595895541659709</v>
      </c>
      <c r="H25" s="22">
        <v>0.1632094092104753</v>
      </c>
      <c r="I25" s="22">
        <v>0.1620236288073716</v>
      </c>
      <c r="J25" s="22">
        <v>0.1608378484042679</v>
      </c>
      <c r="K25" s="22">
        <v>0.15965206800116422</v>
      </c>
      <c r="L25" s="22">
        <v>0.1584662875980605</v>
      </c>
      <c r="M25" s="22">
        <v>0.15728050719495681</v>
      </c>
      <c r="N25" s="22">
        <v>0.1560947267918531</v>
      </c>
      <c r="O25" s="22">
        <v>0.1549089463887494</v>
      </c>
      <c r="P25" s="22">
        <v>0.15372316598564573</v>
      </c>
      <c r="Q25" s="22">
        <v>0.152537385582542</v>
      </c>
      <c r="R25" s="22">
        <v>0.15135160517943833</v>
      </c>
      <c r="S25" s="22">
        <v>0.1501658247763346</v>
      </c>
      <c r="T25" s="22">
        <v>0.14898004437323092</v>
      </c>
      <c r="U25" s="22">
        <v>0.14779426397012724</v>
      </c>
      <c r="V25" s="22">
        <v>0.14660848356702352</v>
      </c>
      <c r="W25" s="22">
        <v>0.14542270316391984</v>
      </c>
      <c r="X25" s="22">
        <v>0.14423692276081615</v>
      </c>
      <c r="Y25" s="22">
        <v>0.14305114235771244</v>
      </c>
      <c r="Z25" s="22">
        <v>0.14186536195460875</v>
      </c>
      <c r="AA25" s="22">
        <v>0.14067958155150506</v>
      </c>
      <c r="AB25" s="22">
        <v>0.13949380114840135</v>
      </c>
      <c r="AC25" s="22">
        <v>0.13830802074529766</v>
      </c>
      <c r="AD25" s="22">
        <v>0.13712224034219395</v>
      </c>
      <c r="AE25" s="22">
        <v>0.13593645993909026</v>
      </c>
      <c r="AF25" s="22">
        <v>0.13475067953598657</v>
      </c>
      <c r="AG25" s="22">
        <v>0.13475067953598655</v>
      </c>
    </row>
    <row r="26" ht="15.75" customHeight="1">
      <c r="A26" s="5" t="s">
        <v>89</v>
      </c>
      <c r="B26" s="22">
        <v>0.6762070940536392</v>
      </c>
      <c r="C26" s="22">
        <v>0.6762070940536392</v>
      </c>
      <c r="D26" s="22">
        <v>0.6762070940536392</v>
      </c>
      <c r="E26" s="22">
        <v>0.6762070940536392</v>
      </c>
      <c r="F26" s="22">
        <v>0.6762070940536392</v>
      </c>
      <c r="G26" s="22">
        <v>0.6762070940536392</v>
      </c>
      <c r="H26" s="22">
        <v>0.17618562626394935</v>
      </c>
      <c r="I26" s="22">
        <v>0.1755104046631104</v>
      </c>
      <c r="J26" s="22">
        <v>0.17483518306227147</v>
      </c>
      <c r="K26" s="22">
        <v>0.17415996146143253</v>
      </c>
      <c r="L26" s="22">
        <v>0.1734847398605936</v>
      </c>
      <c r="M26" s="22">
        <v>0.17280951825975463</v>
      </c>
      <c r="N26" s="22">
        <v>0.1721342966589157</v>
      </c>
      <c r="O26" s="22">
        <v>0.17145907505807675</v>
      </c>
      <c r="P26" s="22">
        <v>0.17078385345723782</v>
      </c>
      <c r="Q26" s="22">
        <v>0.17010863185639888</v>
      </c>
      <c r="R26" s="22">
        <v>0.16943341025555994</v>
      </c>
      <c r="S26" s="22">
        <v>0.168758188654721</v>
      </c>
      <c r="T26" s="22">
        <v>0.16808296705388207</v>
      </c>
      <c r="U26" s="22">
        <v>0.16740774545304313</v>
      </c>
      <c r="V26" s="22">
        <v>0.1667325238522042</v>
      </c>
      <c r="W26" s="22">
        <v>0.16605730225136522</v>
      </c>
      <c r="X26" s="22">
        <v>0.1653820806505263</v>
      </c>
      <c r="Y26" s="22">
        <v>0.16470685904968735</v>
      </c>
      <c r="Z26" s="22">
        <v>0.1640316374488484</v>
      </c>
      <c r="AA26" s="22">
        <v>0.16335641584800947</v>
      </c>
      <c r="AB26" s="22">
        <v>0.16268119424717054</v>
      </c>
      <c r="AC26" s="22">
        <v>0.1620059726463316</v>
      </c>
      <c r="AD26" s="22">
        <v>0.16133075104549266</v>
      </c>
      <c r="AE26" s="22">
        <v>0.16065552944465372</v>
      </c>
      <c r="AF26" s="22">
        <v>0.15998030784381478</v>
      </c>
      <c r="AG26" s="22">
        <v>0.15998030784381478</v>
      </c>
    </row>
    <row r="27" ht="15.75" customHeight="1">
      <c r="A27" s="5" t="s">
        <v>90</v>
      </c>
      <c r="B27" s="22">
        <v>0.6568495545995419</v>
      </c>
      <c r="C27" s="22">
        <v>0.6568495545995419</v>
      </c>
      <c r="D27" s="22">
        <v>0.6568495545995419</v>
      </c>
      <c r="E27" s="22">
        <v>0.6568495545995419</v>
      </c>
      <c r="F27" s="22">
        <v>0.6568495545995419</v>
      </c>
      <c r="G27" s="22">
        <v>0.6568495545995419</v>
      </c>
      <c r="H27" s="22">
        <v>0.15945671932351352</v>
      </c>
      <c r="I27" s="22">
        <v>0.15821197270874812</v>
      </c>
      <c r="J27" s="22">
        <v>0.15696722609398275</v>
      </c>
      <c r="K27" s="22">
        <v>0.15572247947921738</v>
      </c>
      <c r="L27" s="22">
        <v>0.154477732864452</v>
      </c>
      <c r="M27" s="22">
        <v>0.15323298624968662</v>
      </c>
      <c r="N27" s="22">
        <v>0.15198823963492125</v>
      </c>
      <c r="O27" s="22">
        <v>0.15074349302015588</v>
      </c>
      <c r="P27" s="22">
        <v>0.1494987464053905</v>
      </c>
      <c r="Q27" s="22">
        <v>0.14825399979062512</v>
      </c>
      <c r="R27" s="22">
        <v>0.14700925317585975</v>
      </c>
      <c r="S27" s="22">
        <v>0.14576450656109435</v>
      </c>
      <c r="T27" s="22">
        <v>0.14451975994632899</v>
      </c>
      <c r="U27" s="22">
        <v>0.14327501333156362</v>
      </c>
      <c r="V27" s="22">
        <v>0.14203026671679825</v>
      </c>
      <c r="W27" s="22">
        <v>0.14078552010203285</v>
      </c>
      <c r="X27" s="22">
        <v>0.13954077348726748</v>
      </c>
      <c r="Y27" s="22">
        <v>0.13829602687250211</v>
      </c>
      <c r="Z27" s="22">
        <v>0.13705128025773672</v>
      </c>
      <c r="AA27" s="22">
        <v>0.13580653364297135</v>
      </c>
      <c r="AB27" s="22">
        <v>0.13456178702820598</v>
      </c>
      <c r="AC27" s="22">
        <v>0.1333170404134406</v>
      </c>
      <c r="AD27" s="22">
        <v>0.13207229379867522</v>
      </c>
      <c r="AE27" s="22">
        <v>0.13082754718390985</v>
      </c>
      <c r="AF27" s="22">
        <v>0.12958280056914448</v>
      </c>
      <c r="AG27" s="22">
        <v>0.12958280056914445</v>
      </c>
    </row>
    <row r="28" ht="15.75" customHeight="1">
      <c r="A28" s="5" t="s">
        <v>92</v>
      </c>
      <c r="B28" s="22">
        <v>0.6619613655205725</v>
      </c>
      <c r="C28" s="22">
        <v>0.6619613655205725</v>
      </c>
      <c r="D28" s="22">
        <v>0.6619613655205725</v>
      </c>
      <c r="E28" s="22">
        <v>0.6619613655205725</v>
      </c>
      <c r="F28" s="22">
        <v>0.6619613655205725</v>
      </c>
      <c r="G28" s="22">
        <v>0.6619613655205725</v>
      </c>
      <c r="H28" s="22">
        <v>0.157431826169147</v>
      </c>
      <c r="I28" s="22">
        <v>0.15617363929884243</v>
      </c>
      <c r="J28" s="22">
        <v>0.15491545242853785</v>
      </c>
      <c r="K28" s="22">
        <v>0.15365726555823328</v>
      </c>
      <c r="L28" s="22">
        <v>0.15239907868792868</v>
      </c>
      <c r="M28" s="22">
        <v>0.1511408918176241</v>
      </c>
      <c r="N28" s="22">
        <v>0.14988270494731953</v>
      </c>
      <c r="O28" s="22">
        <v>0.14862451807701496</v>
      </c>
      <c r="P28" s="22">
        <v>0.1473663312067104</v>
      </c>
      <c r="Q28" s="22">
        <v>0.14610814433640582</v>
      </c>
      <c r="R28" s="22">
        <v>0.14484995746610124</v>
      </c>
      <c r="S28" s="22">
        <v>0.14359177059579667</v>
      </c>
      <c r="T28" s="22">
        <v>0.1423335837254921</v>
      </c>
      <c r="U28" s="22">
        <v>0.1410753968551875</v>
      </c>
      <c r="V28" s="22">
        <v>0.13981720998488292</v>
      </c>
      <c r="W28" s="22">
        <v>0.13855902311457835</v>
      </c>
      <c r="X28" s="22">
        <v>0.13730083624427378</v>
      </c>
      <c r="Y28" s="22">
        <v>0.1360426493739692</v>
      </c>
      <c r="Z28" s="22">
        <v>0.13478446250366463</v>
      </c>
      <c r="AA28" s="22">
        <v>0.13352627563336006</v>
      </c>
      <c r="AB28" s="22">
        <v>0.13226808876305549</v>
      </c>
      <c r="AC28" s="22">
        <v>0.1310099018927509</v>
      </c>
      <c r="AD28" s="22">
        <v>0.1297517150224463</v>
      </c>
      <c r="AE28" s="22">
        <v>0.12849352815214174</v>
      </c>
      <c r="AF28" s="22">
        <v>0.12723534128183717</v>
      </c>
      <c r="AG28" s="22">
        <v>0.12723534128183717</v>
      </c>
    </row>
    <row r="29" ht="15.75" customHeight="1">
      <c r="A29" s="5" t="s">
        <v>93</v>
      </c>
      <c r="B29" s="22">
        <v>0.6613856363464596</v>
      </c>
      <c r="C29" s="22">
        <v>0.6613856363464596</v>
      </c>
      <c r="D29" s="22">
        <v>0.6613856363464596</v>
      </c>
      <c r="E29" s="22">
        <v>0.6613856363464596</v>
      </c>
      <c r="F29" s="22">
        <v>0.6613856363464596</v>
      </c>
      <c r="G29" s="22">
        <v>0.6613856363464596</v>
      </c>
      <c r="H29" s="22">
        <v>0.15633167875542106</v>
      </c>
      <c r="I29" s="22">
        <v>0.15549071231934986</v>
      </c>
      <c r="J29" s="22">
        <v>0.15464974588327868</v>
      </c>
      <c r="K29" s="22">
        <v>0.15380877944720747</v>
      </c>
      <c r="L29" s="22">
        <v>0.15296781301113627</v>
      </c>
      <c r="M29" s="22">
        <v>0.15212684657506506</v>
      </c>
      <c r="N29" s="22">
        <v>0.15128588013899386</v>
      </c>
      <c r="O29" s="22">
        <v>0.15044491370292268</v>
      </c>
      <c r="P29" s="22">
        <v>0.14960394726685147</v>
      </c>
      <c r="Q29" s="22">
        <v>0.14876298083078027</v>
      </c>
      <c r="R29" s="22">
        <v>0.14792201439470906</v>
      </c>
      <c r="S29" s="22">
        <v>0.14708104795863786</v>
      </c>
      <c r="T29" s="22">
        <v>0.14624008152256668</v>
      </c>
      <c r="U29" s="22">
        <v>0.14539911508649547</v>
      </c>
      <c r="V29" s="22">
        <v>0.14455814865042427</v>
      </c>
      <c r="W29" s="22">
        <v>0.14371718221435306</v>
      </c>
      <c r="X29" s="22">
        <v>0.14287621577828186</v>
      </c>
      <c r="Y29" s="22">
        <v>0.14203524934221068</v>
      </c>
      <c r="Z29" s="22">
        <v>0.14119428290613947</v>
      </c>
      <c r="AA29" s="22">
        <v>0.14035331647006827</v>
      </c>
      <c r="AB29" s="22">
        <v>0.13951235003399706</v>
      </c>
      <c r="AC29" s="22">
        <v>0.13867138359792586</v>
      </c>
      <c r="AD29" s="22">
        <v>0.13783041716185468</v>
      </c>
      <c r="AE29" s="22">
        <v>0.13698945072578347</v>
      </c>
      <c r="AF29" s="22">
        <v>0.13614848428971227</v>
      </c>
      <c r="AG29" s="22">
        <v>0.13614848428971227</v>
      </c>
    </row>
    <row r="30" ht="15.75" customHeight="1">
      <c r="A30" s="5" t="s">
        <v>94</v>
      </c>
      <c r="B30" s="22">
        <v>0.7343165607456297</v>
      </c>
      <c r="C30" s="22">
        <v>0.7343165607456297</v>
      </c>
      <c r="D30" s="22">
        <v>0.7343165607456297</v>
      </c>
      <c r="E30" s="22">
        <v>0.7343165607456297</v>
      </c>
      <c r="F30" s="22">
        <v>0.7343165607456297</v>
      </c>
      <c r="G30" s="22">
        <v>0.7343165607456297</v>
      </c>
      <c r="H30" s="22">
        <v>0.15137596479984172</v>
      </c>
      <c r="I30" s="22">
        <v>0.1503176477283873</v>
      </c>
      <c r="J30" s="22">
        <v>0.1492593306569329</v>
      </c>
      <c r="K30" s="22">
        <v>0.1482010135854785</v>
      </c>
      <c r="L30" s="22">
        <v>0.1471426965140241</v>
      </c>
      <c r="M30" s="22">
        <v>0.14608437944256966</v>
      </c>
      <c r="N30" s="22">
        <v>0.14502606237111526</v>
      </c>
      <c r="O30" s="22">
        <v>0.14396774529966086</v>
      </c>
      <c r="P30" s="22">
        <v>0.14290942822820646</v>
      </c>
      <c r="Q30" s="22">
        <v>0.14185111115675203</v>
      </c>
      <c r="R30" s="22">
        <v>0.14079279408529763</v>
      </c>
      <c r="S30" s="22">
        <v>0.13973447701384323</v>
      </c>
      <c r="T30" s="22">
        <v>0.13867615994238883</v>
      </c>
      <c r="U30" s="22">
        <v>0.1376178428709344</v>
      </c>
      <c r="V30" s="22">
        <v>0.13655952579948</v>
      </c>
      <c r="W30" s="22">
        <v>0.1355012087280256</v>
      </c>
      <c r="X30" s="22">
        <v>0.1344428916565712</v>
      </c>
      <c r="Y30" s="22">
        <v>0.13338457458511677</v>
      </c>
      <c r="Z30" s="22">
        <v>0.13232625751366237</v>
      </c>
      <c r="AA30" s="22">
        <v>0.13126794044220796</v>
      </c>
      <c r="AB30" s="22">
        <v>0.13020962337075356</v>
      </c>
      <c r="AC30" s="22">
        <v>0.12915130629929913</v>
      </c>
      <c r="AD30" s="22">
        <v>0.12809298922784473</v>
      </c>
      <c r="AE30" s="22">
        <v>0.12703467215639033</v>
      </c>
      <c r="AF30" s="22">
        <v>0.12597635508493593</v>
      </c>
      <c r="AG30" s="22">
        <v>0.12597635508493593</v>
      </c>
    </row>
    <row r="31" ht="15.75" customHeight="1">
      <c r="A31" s="5" t="s">
        <v>95</v>
      </c>
      <c r="B31" s="22">
        <v>0.7987685714146038</v>
      </c>
      <c r="C31" s="22">
        <v>0.7987685714146038</v>
      </c>
      <c r="D31" s="22">
        <v>0.7987685714146038</v>
      </c>
      <c r="E31" s="22">
        <v>0.7987685714146038</v>
      </c>
      <c r="F31" s="22">
        <v>0.7987685714146038</v>
      </c>
      <c r="G31" s="22">
        <v>0.7987685714146038</v>
      </c>
      <c r="H31" s="22">
        <v>0.15923437635212373</v>
      </c>
      <c r="I31" s="22">
        <v>0.15792061094370444</v>
      </c>
      <c r="J31" s="22">
        <v>0.15660684553528514</v>
      </c>
      <c r="K31" s="22">
        <v>0.15529308012686585</v>
      </c>
      <c r="L31" s="22">
        <v>0.15397931471844656</v>
      </c>
      <c r="M31" s="22">
        <v>0.15266554931002727</v>
      </c>
      <c r="N31" s="22">
        <v>0.15135178390160797</v>
      </c>
      <c r="O31" s="22">
        <v>0.1500380184931887</v>
      </c>
      <c r="P31" s="22">
        <v>0.14872425308476941</v>
      </c>
      <c r="Q31" s="22">
        <v>0.14741048767635012</v>
      </c>
      <c r="R31" s="22">
        <v>0.14609672226793083</v>
      </c>
      <c r="S31" s="22">
        <v>0.14478295685951154</v>
      </c>
      <c r="T31" s="22">
        <v>0.14346919145109224</v>
      </c>
      <c r="U31" s="22">
        <v>0.14215542604267295</v>
      </c>
      <c r="V31" s="22">
        <v>0.14084166063425366</v>
      </c>
      <c r="W31" s="22">
        <v>0.13952789522583436</v>
      </c>
      <c r="X31" s="22">
        <v>0.13821412981741507</v>
      </c>
      <c r="Y31" s="22">
        <v>0.13690036440899578</v>
      </c>
      <c r="Z31" s="22">
        <v>0.13558659900057649</v>
      </c>
      <c r="AA31" s="22">
        <v>0.1342728335921572</v>
      </c>
      <c r="AB31" s="22">
        <v>0.13295906818373793</v>
      </c>
      <c r="AC31" s="22">
        <v>0.1316453027753186</v>
      </c>
      <c r="AD31" s="22">
        <v>0.13033153736689934</v>
      </c>
      <c r="AE31" s="22">
        <v>0.12901777195848005</v>
      </c>
      <c r="AF31" s="22">
        <v>0.12770400655006076</v>
      </c>
      <c r="AG31" s="22">
        <v>0.12770400655006076</v>
      </c>
    </row>
    <row r="32" ht="15.75" customHeight="1">
      <c r="A32" s="5" t="s">
        <v>96</v>
      </c>
      <c r="B32" s="22">
        <v>0.6698733418559464</v>
      </c>
      <c r="C32" s="22">
        <v>0.6698733418559464</v>
      </c>
      <c r="D32" s="22">
        <v>0.6698733418559464</v>
      </c>
      <c r="E32" s="22">
        <v>0.6698733418559464</v>
      </c>
      <c r="F32" s="22">
        <v>0.6698733418559464</v>
      </c>
      <c r="G32" s="22">
        <v>0.6698733418559464</v>
      </c>
      <c r="H32" s="22">
        <v>0.14768332499618</v>
      </c>
      <c r="I32" s="22">
        <v>0.14614218300455628</v>
      </c>
      <c r="J32" s="22">
        <v>0.14460104101293256</v>
      </c>
      <c r="K32" s="22">
        <v>0.14305989902130883</v>
      </c>
      <c r="L32" s="22">
        <v>0.1415187570296851</v>
      </c>
      <c r="M32" s="22">
        <v>0.1399776150380614</v>
      </c>
      <c r="N32" s="22">
        <v>0.13843647304643766</v>
      </c>
      <c r="O32" s="22">
        <v>0.13689533105481394</v>
      </c>
      <c r="P32" s="22">
        <v>0.13535418906319022</v>
      </c>
      <c r="Q32" s="22">
        <v>0.1338130470715665</v>
      </c>
      <c r="R32" s="22">
        <v>0.13227190507994277</v>
      </c>
      <c r="S32" s="22">
        <v>0.13073076308831905</v>
      </c>
      <c r="T32" s="22">
        <v>0.12918962109669535</v>
      </c>
      <c r="U32" s="22">
        <v>0.1276484791050716</v>
      </c>
      <c r="V32" s="22">
        <v>0.1261073371134479</v>
      </c>
      <c r="W32" s="22">
        <v>0.12456619512182417</v>
      </c>
      <c r="X32" s="22">
        <v>0.12302505313020044</v>
      </c>
      <c r="Y32" s="22">
        <v>0.12148391113857673</v>
      </c>
      <c r="Z32" s="22">
        <v>0.11994276914695301</v>
      </c>
      <c r="AA32" s="22">
        <v>0.11840162715532929</v>
      </c>
      <c r="AB32" s="22">
        <v>0.11686048516370556</v>
      </c>
      <c r="AC32" s="22">
        <v>0.11531934317208184</v>
      </c>
      <c r="AD32" s="22">
        <v>0.11377820118045812</v>
      </c>
      <c r="AE32" s="22">
        <v>0.11223705918883439</v>
      </c>
      <c r="AF32" s="22">
        <v>0.11069591719721067</v>
      </c>
      <c r="AG32" s="22">
        <v>0.11069591719721067</v>
      </c>
    </row>
    <row r="33" ht="15.75" customHeight="1">
      <c r="A33" s="5" t="s">
        <v>97</v>
      </c>
      <c r="B33" s="22">
        <v>0.6520434803583123</v>
      </c>
      <c r="C33" s="22">
        <v>0.6520434803583123</v>
      </c>
      <c r="D33" s="22">
        <v>0.6520434803583123</v>
      </c>
      <c r="E33" s="22">
        <v>0.6520434803583123</v>
      </c>
      <c r="F33" s="22">
        <v>0.6520434803583123</v>
      </c>
      <c r="G33" s="22">
        <v>0.6520434803583123</v>
      </c>
      <c r="H33" s="22">
        <v>0.165933023277459</v>
      </c>
      <c r="I33" s="22">
        <v>0.16373114507976996</v>
      </c>
      <c r="J33" s="22">
        <v>0.16152926688208089</v>
      </c>
      <c r="K33" s="22">
        <v>0.1593273886843918</v>
      </c>
      <c r="L33" s="22">
        <v>0.15712551048670273</v>
      </c>
      <c r="M33" s="22">
        <v>0.15492363228901368</v>
      </c>
      <c r="N33" s="22">
        <v>0.1527217540913246</v>
      </c>
      <c r="O33" s="22">
        <v>0.15051987589363552</v>
      </c>
      <c r="P33" s="22">
        <v>0.14831799769594645</v>
      </c>
      <c r="Q33" s="22">
        <v>0.1461161194982574</v>
      </c>
      <c r="R33" s="22">
        <v>0.14391424130056832</v>
      </c>
      <c r="S33" s="22">
        <v>0.14171236310287924</v>
      </c>
      <c r="T33" s="22">
        <v>0.1395104849051902</v>
      </c>
      <c r="U33" s="22">
        <v>0.1373086067075011</v>
      </c>
      <c r="V33" s="22">
        <v>0.13510672850981204</v>
      </c>
      <c r="W33" s="22">
        <v>0.13290485031212296</v>
      </c>
      <c r="X33" s="22">
        <v>0.13070297211443388</v>
      </c>
      <c r="Y33" s="22">
        <v>0.12850109391674483</v>
      </c>
      <c r="Z33" s="22">
        <v>0.12629921571905575</v>
      </c>
      <c r="AA33" s="22">
        <v>0.12409733752136667</v>
      </c>
      <c r="AB33" s="22">
        <v>0.12189545932367761</v>
      </c>
      <c r="AC33" s="22">
        <v>0.11969358112598855</v>
      </c>
      <c r="AD33" s="22">
        <v>0.11749170292829947</v>
      </c>
      <c r="AE33" s="22">
        <v>0.1152898247306104</v>
      </c>
      <c r="AF33" s="22">
        <v>0.11308794653292134</v>
      </c>
      <c r="AG33" s="22">
        <v>0.11308794653292133</v>
      </c>
    </row>
    <row r="34" ht="15.75" customHeight="1">
      <c r="A34" s="5" t="s">
        <v>98</v>
      </c>
      <c r="B34" s="22">
        <v>0.6753070465502307</v>
      </c>
      <c r="C34" s="22">
        <v>0.6753070465502307</v>
      </c>
      <c r="D34" s="22">
        <v>0.6753070465502307</v>
      </c>
      <c r="E34" s="22">
        <v>0.6753070465502307</v>
      </c>
      <c r="F34" s="22">
        <v>0.6753070465502307</v>
      </c>
      <c r="G34" s="22">
        <v>0.6753070465502307</v>
      </c>
      <c r="H34" s="22">
        <v>0.1670957047196851</v>
      </c>
      <c r="I34" s="22">
        <v>0.16606283347124895</v>
      </c>
      <c r="J34" s="22">
        <v>0.16502996222281277</v>
      </c>
      <c r="K34" s="22">
        <v>0.1639970909743766</v>
      </c>
      <c r="L34" s="22">
        <v>0.1629642197259404</v>
      </c>
      <c r="M34" s="22">
        <v>0.16193134847750426</v>
      </c>
      <c r="N34" s="22">
        <v>0.16089847722906808</v>
      </c>
      <c r="O34" s="22">
        <v>0.1598656059806319</v>
      </c>
      <c r="P34" s="22">
        <v>0.15883273473219575</v>
      </c>
      <c r="Q34" s="22">
        <v>0.15779986348375957</v>
      </c>
      <c r="R34" s="22">
        <v>0.1567669922353234</v>
      </c>
      <c r="S34" s="22">
        <v>0.15573412098688721</v>
      </c>
      <c r="T34" s="22">
        <v>0.15470124973845106</v>
      </c>
      <c r="U34" s="22">
        <v>0.15366837849001488</v>
      </c>
      <c r="V34" s="22">
        <v>0.1526355072415787</v>
      </c>
      <c r="W34" s="22">
        <v>0.15160263599314255</v>
      </c>
      <c r="X34" s="22">
        <v>0.15056976474470637</v>
      </c>
      <c r="Y34" s="22">
        <v>0.1495368934962702</v>
      </c>
      <c r="Z34" s="22">
        <v>0.14850402224783404</v>
      </c>
      <c r="AA34" s="22">
        <v>0.14747115099939787</v>
      </c>
      <c r="AB34" s="22">
        <v>0.1464382797509617</v>
      </c>
      <c r="AC34" s="22">
        <v>0.1454054085025255</v>
      </c>
      <c r="AD34" s="22">
        <v>0.14437253725408936</v>
      </c>
      <c r="AE34" s="22">
        <v>0.14333966600565318</v>
      </c>
      <c r="AF34" s="22">
        <v>0.142306794757217</v>
      </c>
      <c r="AG34" s="22">
        <v>0.142306794757217</v>
      </c>
    </row>
    <row r="35" ht="15.75" customHeight="1">
      <c r="A35" s="5" t="s">
        <v>99</v>
      </c>
      <c r="B35" s="22">
        <v>0.6546032909144239</v>
      </c>
      <c r="C35" s="22">
        <v>0.6546032909144239</v>
      </c>
      <c r="D35" s="22">
        <v>0.6546032909144239</v>
      </c>
      <c r="E35" s="22">
        <v>0.6546032909144239</v>
      </c>
      <c r="F35" s="22">
        <v>0.6546032909144239</v>
      </c>
      <c r="G35" s="22">
        <v>0.6546032909144239</v>
      </c>
      <c r="H35" s="22">
        <v>0.16472792313634207</v>
      </c>
      <c r="I35" s="22">
        <v>0.16360188978031825</v>
      </c>
      <c r="J35" s="22">
        <v>0.16247585642429446</v>
      </c>
      <c r="K35" s="22">
        <v>0.16134982306827067</v>
      </c>
      <c r="L35" s="22">
        <v>0.16022378971224688</v>
      </c>
      <c r="M35" s="22">
        <v>0.15909775635622306</v>
      </c>
      <c r="N35" s="22">
        <v>0.15797172300019927</v>
      </c>
      <c r="O35" s="22">
        <v>0.15684568964417547</v>
      </c>
      <c r="P35" s="22">
        <v>0.15571965628815168</v>
      </c>
      <c r="Q35" s="22">
        <v>0.15459362293212786</v>
      </c>
      <c r="R35" s="22">
        <v>0.15346758957610407</v>
      </c>
      <c r="S35" s="22">
        <v>0.15234155622008028</v>
      </c>
      <c r="T35" s="22">
        <v>0.15121552286405648</v>
      </c>
      <c r="U35" s="22">
        <v>0.15008948950803266</v>
      </c>
      <c r="V35" s="22">
        <v>0.14896345615200887</v>
      </c>
      <c r="W35" s="22">
        <v>0.14783742279598508</v>
      </c>
      <c r="X35" s="22">
        <v>0.1467113894399613</v>
      </c>
      <c r="Y35" s="22">
        <v>0.14558535608393747</v>
      </c>
      <c r="Z35" s="22">
        <v>0.14445932272791367</v>
      </c>
      <c r="AA35" s="22">
        <v>0.14333328937188988</v>
      </c>
      <c r="AB35" s="22">
        <v>0.1422072560158661</v>
      </c>
      <c r="AC35" s="22">
        <v>0.14108122265984227</v>
      </c>
      <c r="AD35" s="22">
        <v>0.13995518930381848</v>
      </c>
      <c r="AE35" s="22">
        <v>0.13882915594779469</v>
      </c>
      <c r="AF35" s="22">
        <v>0.13770312259177087</v>
      </c>
      <c r="AG35" s="22">
        <v>0.1377031225917709</v>
      </c>
    </row>
    <row r="36" ht="15.75" customHeight="1">
      <c r="A36" s="5" t="s">
        <v>100</v>
      </c>
      <c r="B36" s="22">
        <v>0.6491137952172127</v>
      </c>
      <c r="C36" s="22">
        <v>0.6491137952172127</v>
      </c>
      <c r="D36" s="22">
        <v>0.6491137952172127</v>
      </c>
      <c r="E36" s="22">
        <v>0.6491137952172127</v>
      </c>
      <c r="F36" s="22">
        <v>0.6491137952172127</v>
      </c>
      <c r="G36" s="22">
        <v>0.6491137952172127</v>
      </c>
      <c r="H36" s="22">
        <v>0.15650871372168207</v>
      </c>
      <c r="I36" s="22">
        <v>0.15491797028568766</v>
      </c>
      <c r="J36" s="22">
        <v>0.15332722684969322</v>
      </c>
      <c r="K36" s="22">
        <v>0.15173648341369878</v>
      </c>
      <c r="L36" s="22">
        <v>0.15014573997770436</v>
      </c>
      <c r="M36" s="22">
        <v>0.14855499654170992</v>
      </c>
      <c r="N36" s="22">
        <v>0.14696425310571548</v>
      </c>
      <c r="O36" s="22">
        <v>0.14537350966972107</v>
      </c>
      <c r="P36" s="22">
        <v>0.14378276623372663</v>
      </c>
      <c r="Q36" s="22">
        <v>0.1421920227977322</v>
      </c>
      <c r="R36" s="22">
        <v>0.14060127936173777</v>
      </c>
      <c r="S36" s="22">
        <v>0.13901053592574333</v>
      </c>
      <c r="T36" s="22">
        <v>0.1374197924897489</v>
      </c>
      <c r="U36" s="22">
        <v>0.13582904905375448</v>
      </c>
      <c r="V36" s="22">
        <v>0.13423830561776004</v>
      </c>
      <c r="W36" s="22">
        <v>0.1326475621817656</v>
      </c>
      <c r="X36" s="22">
        <v>0.1310568187457712</v>
      </c>
      <c r="Y36" s="22">
        <v>0.12946607530977675</v>
      </c>
      <c r="Z36" s="22">
        <v>0.1278753318737823</v>
      </c>
      <c r="AA36" s="22">
        <v>0.1262845884377879</v>
      </c>
      <c r="AB36" s="22">
        <v>0.12469384500179345</v>
      </c>
      <c r="AC36" s="22">
        <v>0.12310310156579901</v>
      </c>
      <c r="AD36" s="22">
        <v>0.12151235812980458</v>
      </c>
      <c r="AE36" s="22">
        <v>0.11992161469381016</v>
      </c>
      <c r="AF36" s="22">
        <v>0.11833087125781572</v>
      </c>
      <c r="AG36" s="22">
        <v>0.11833087125781572</v>
      </c>
    </row>
    <row r="37" ht="15.75" customHeight="1">
      <c r="A37" s="5" t="s">
        <v>101</v>
      </c>
      <c r="B37" s="22">
        <v>0.6938068526752409</v>
      </c>
      <c r="C37" s="22">
        <v>0.6938068526752409</v>
      </c>
      <c r="D37" s="22">
        <v>0.6938068526752409</v>
      </c>
      <c r="E37" s="22">
        <v>0.6938068526752409</v>
      </c>
      <c r="F37" s="22">
        <v>0.6938068526752409</v>
      </c>
      <c r="G37" s="22">
        <v>0.6938068526752409</v>
      </c>
      <c r="H37" s="22">
        <v>0.1675584061400197</v>
      </c>
      <c r="I37" s="22">
        <v>0.16639315548628916</v>
      </c>
      <c r="J37" s="22">
        <v>0.16522790483255864</v>
      </c>
      <c r="K37" s="22">
        <v>0.1640626541788281</v>
      </c>
      <c r="L37" s="22">
        <v>0.16289740352509757</v>
      </c>
      <c r="M37" s="22">
        <v>0.16173215287136702</v>
      </c>
      <c r="N37" s="22">
        <v>0.1605669022176365</v>
      </c>
      <c r="O37" s="22">
        <v>0.15940165156390596</v>
      </c>
      <c r="P37" s="22">
        <v>0.15823640091017543</v>
      </c>
      <c r="Q37" s="22">
        <v>0.15707115025644489</v>
      </c>
      <c r="R37" s="22">
        <v>0.15590589960271437</v>
      </c>
      <c r="S37" s="22">
        <v>0.15474064894898382</v>
      </c>
      <c r="T37" s="22">
        <v>0.1535753982952533</v>
      </c>
      <c r="U37" s="22">
        <v>0.15241014764152278</v>
      </c>
      <c r="V37" s="22">
        <v>0.15124489698779223</v>
      </c>
      <c r="W37" s="22">
        <v>0.1500796463340617</v>
      </c>
      <c r="X37" s="22">
        <v>0.14891439568033116</v>
      </c>
      <c r="Y37" s="22">
        <v>0.14774914502660064</v>
      </c>
      <c r="Z37" s="22">
        <v>0.1465838943728701</v>
      </c>
      <c r="AA37" s="22">
        <v>0.14541864371913957</v>
      </c>
      <c r="AB37" s="22">
        <v>0.14425339306540902</v>
      </c>
      <c r="AC37" s="22">
        <v>0.1430881424116785</v>
      </c>
      <c r="AD37" s="22">
        <v>0.14192289175794795</v>
      </c>
      <c r="AE37" s="22">
        <v>0.14075764110421743</v>
      </c>
      <c r="AF37" s="22">
        <v>0.13959239045048688</v>
      </c>
      <c r="AG37" s="22">
        <v>0.13959239045048688</v>
      </c>
    </row>
    <row r="38" ht="15.75" customHeight="1">
      <c r="A38" s="5" t="s">
        <v>103</v>
      </c>
      <c r="B38" s="22">
        <v>0.6076601930103114</v>
      </c>
      <c r="C38" s="22">
        <v>0.6076601930103114</v>
      </c>
      <c r="D38" s="22">
        <v>0.6076601930103114</v>
      </c>
      <c r="E38" s="22">
        <v>0.6076601930103114</v>
      </c>
      <c r="F38" s="22">
        <v>0.6076601930103114</v>
      </c>
      <c r="G38" s="22">
        <v>0.6076601930103114</v>
      </c>
      <c r="H38" s="22">
        <v>0.1460809990986881</v>
      </c>
      <c r="I38" s="22">
        <v>0.1449552588264721</v>
      </c>
      <c r="J38" s="22">
        <v>0.14382951855425605</v>
      </c>
      <c r="K38" s="22">
        <v>0.14270377828204003</v>
      </c>
      <c r="L38" s="22">
        <v>0.141578038009824</v>
      </c>
      <c r="M38" s="22">
        <v>0.14045229773760798</v>
      </c>
      <c r="N38" s="22">
        <v>0.13932655746539194</v>
      </c>
      <c r="O38" s="22">
        <v>0.13820081719317592</v>
      </c>
      <c r="P38" s="22">
        <v>0.13707507692095988</v>
      </c>
      <c r="Q38" s="22">
        <v>0.13594933664874387</v>
      </c>
      <c r="R38" s="22">
        <v>0.13482359637652783</v>
      </c>
      <c r="S38" s="22">
        <v>0.1336978561043118</v>
      </c>
      <c r="T38" s="22">
        <v>0.13257211583209577</v>
      </c>
      <c r="U38" s="22">
        <v>0.13144637555987976</v>
      </c>
      <c r="V38" s="22">
        <v>0.13032063528766372</v>
      </c>
      <c r="W38" s="22">
        <v>0.12919489501544767</v>
      </c>
      <c r="X38" s="22">
        <v>0.12806915474323166</v>
      </c>
      <c r="Y38" s="22">
        <v>0.12694341447101565</v>
      </c>
      <c r="Z38" s="22">
        <v>0.1258176741987996</v>
      </c>
      <c r="AA38" s="22">
        <v>0.12469193392658358</v>
      </c>
      <c r="AB38" s="22">
        <v>0.12356619365436755</v>
      </c>
      <c r="AC38" s="22">
        <v>0.12244045338215151</v>
      </c>
      <c r="AD38" s="22">
        <v>0.1213147131099355</v>
      </c>
      <c r="AE38" s="22">
        <v>0.12018897283771945</v>
      </c>
      <c r="AF38" s="22">
        <v>0.11906323256550344</v>
      </c>
      <c r="AG38" s="22">
        <v>0.11906323256550343</v>
      </c>
    </row>
    <row r="39" ht="15.75" customHeight="1">
      <c r="A39" s="5" t="s">
        <v>104</v>
      </c>
      <c r="B39" s="22">
        <v>0.671700244904877</v>
      </c>
      <c r="C39" s="22">
        <v>0.671700244904877</v>
      </c>
      <c r="D39" s="22">
        <v>0.671700244904877</v>
      </c>
      <c r="E39" s="22">
        <v>0.671700244904877</v>
      </c>
      <c r="F39" s="22">
        <v>0.671700244904877</v>
      </c>
      <c r="G39" s="22">
        <v>0.671700244904877</v>
      </c>
      <c r="H39" s="22">
        <v>0.15597312906594216</v>
      </c>
      <c r="I39" s="22">
        <v>0.15436882919716977</v>
      </c>
      <c r="J39" s="22">
        <v>0.15276452932839737</v>
      </c>
      <c r="K39" s="22">
        <v>0.151160229459625</v>
      </c>
      <c r="L39" s="22">
        <v>0.14955592959085262</v>
      </c>
      <c r="M39" s="22">
        <v>0.14795162972208023</v>
      </c>
      <c r="N39" s="22">
        <v>0.14634732985330784</v>
      </c>
      <c r="O39" s="22">
        <v>0.14474302998453545</v>
      </c>
      <c r="P39" s="22">
        <v>0.14313873011576306</v>
      </c>
      <c r="Q39" s="22">
        <v>0.14153443024699067</v>
      </c>
      <c r="R39" s="22">
        <v>0.13993013037821828</v>
      </c>
      <c r="S39" s="22">
        <v>0.1383258305094459</v>
      </c>
      <c r="T39" s="22">
        <v>0.13672153064067352</v>
      </c>
      <c r="U39" s="22">
        <v>0.13511723077190113</v>
      </c>
      <c r="V39" s="22">
        <v>0.13351293090312874</v>
      </c>
      <c r="W39" s="22">
        <v>0.13190863103435635</v>
      </c>
      <c r="X39" s="22">
        <v>0.13030433116558396</v>
      </c>
      <c r="Y39" s="22">
        <v>0.12870003129681157</v>
      </c>
      <c r="Z39" s="22">
        <v>0.1270957314280392</v>
      </c>
      <c r="AA39" s="22">
        <v>0.12549143155926681</v>
      </c>
      <c r="AB39" s="22">
        <v>0.12388713169049442</v>
      </c>
      <c r="AC39" s="22">
        <v>0.12228283182172203</v>
      </c>
      <c r="AD39" s="22">
        <v>0.12067853195294964</v>
      </c>
      <c r="AE39" s="22">
        <v>0.11907423208417726</v>
      </c>
      <c r="AF39" s="22">
        <v>0.11746993221540487</v>
      </c>
      <c r="AG39" s="22">
        <v>0.11746993221540487</v>
      </c>
    </row>
    <row r="40" ht="15.75" customHeight="1">
      <c r="A40" s="5" t="s">
        <v>105</v>
      </c>
      <c r="B40" s="22">
        <v>0.6789210628325081</v>
      </c>
      <c r="C40" s="22">
        <v>0.6789210628325081</v>
      </c>
      <c r="D40" s="22">
        <v>0.6789210628325081</v>
      </c>
      <c r="E40" s="22">
        <v>0.6789210628325081</v>
      </c>
      <c r="F40" s="22">
        <v>0.6789210628325081</v>
      </c>
      <c r="G40" s="22">
        <v>0.6789210628325081</v>
      </c>
      <c r="H40" s="22">
        <v>0.16046233790935344</v>
      </c>
      <c r="I40" s="22">
        <v>0.15896275895780704</v>
      </c>
      <c r="J40" s="22">
        <v>0.1574631800062606</v>
      </c>
      <c r="K40" s="22">
        <v>0.15596360105471418</v>
      </c>
      <c r="L40" s="22">
        <v>0.15446402210316776</v>
      </c>
      <c r="M40" s="22">
        <v>0.15296444315162133</v>
      </c>
      <c r="N40" s="22">
        <v>0.15146486420007493</v>
      </c>
      <c r="O40" s="22">
        <v>0.1499652852485285</v>
      </c>
      <c r="P40" s="22">
        <v>0.14846570629698208</v>
      </c>
      <c r="Q40" s="22">
        <v>0.14696612734543568</v>
      </c>
      <c r="R40" s="22">
        <v>0.14546654839388926</v>
      </c>
      <c r="S40" s="22">
        <v>0.14396696944234283</v>
      </c>
      <c r="T40" s="22">
        <v>0.1424673904907964</v>
      </c>
      <c r="U40" s="22">
        <v>0.14096781153924998</v>
      </c>
      <c r="V40" s="22">
        <v>0.13946823258770358</v>
      </c>
      <c r="W40" s="22">
        <v>0.13796865363615715</v>
      </c>
      <c r="X40" s="22">
        <v>0.13646907468461072</v>
      </c>
      <c r="Y40" s="22">
        <v>0.13496949573306433</v>
      </c>
      <c r="Z40" s="22">
        <v>0.1334699167815179</v>
      </c>
      <c r="AA40" s="22">
        <v>0.13197033782997147</v>
      </c>
      <c r="AB40" s="22">
        <v>0.13047075887842505</v>
      </c>
      <c r="AC40" s="22">
        <v>0.12897117992687862</v>
      </c>
      <c r="AD40" s="22">
        <v>0.12747160097533222</v>
      </c>
      <c r="AE40" s="22">
        <v>0.1259720220237858</v>
      </c>
      <c r="AF40" s="22">
        <v>0.12447244307223937</v>
      </c>
      <c r="AG40" s="22">
        <v>0.12447244307223938</v>
      </c>
    </row>
    <row r="41" ht="15.75" customHeight="1">
      <c r="A41" s="5" t="s">
        <v>106</v>
      </c>
      <c r="B41" s="22">
        <v>0.6394577607190616</v>
      </c>
      <c r="C41" s="22">
        <v>0.6394577607190616</v>
      </c>
      <c r="D41" s="22">
        <v>0.6394577607190616</v>
      </c>
      <c r="E41" s="22">
        <v>0.6394577607190616</v>
      </c>
      <c r="F41" s="22">
        <v>0.6394577607190616</v>
      </c>
      <c r="G41" s="22">
        <v>0.6394577607190616</v>
      </c>
      <c r="H41" s="22">
        <v>0.1575033037367073</v>
      </c>
      <c r="I41" s="22">
        <v>0.1566455627318958</v>
      </c>
      <c r="J41" s="22">
        <v>0.15578782172708436</v>
      </c>
      <c r="K41" s="22">
        <v>0.1549300807222729</v>
      </c>
      <c r="L41" s="22">
        <v>0.15407233971746145</v>
      </c>
      <c r="M41" s="22">
        <v>0.15321459871264997</v>
      </c>
      <c r="N41" s="22">
        <v>0.15235685770783852</v>
      </c>
      <c r="O41" s="22">
        <v>0.15149911670302707</v>
      </c>
      <c r="P41" s="22">
        <v>0.15064137569821562</v>
      </c>
      <c r="Q41" s="22">
        <v>0.14978363469340414</v>
      </c>
      <c r="R41" s="22">
        <v>0.1489258936885927</v>
      </c>
      <c r="S41" s="22">
        <v>0.14806815268378123</v>
      </c>
      <c r="T41" s="22">
        <v>0.14721041167896978</v>
      </c>
      <c r="U41" s="22">
        <v>0.1463526706741583</v>
      </c>
      <c r="V41" s="22">
        <v>0.14549492966934685</v>
      </c>
      <c r="W41" s="22">
        <v>0.1446371886645354</v>
      </c>
      <c r="X41" s="22">
        <v>0.14377944765972395</v>
      </c>
      <c r="Y41" s="22">
        <v>0.14292170665491247</v>
      </c>
      <c r="Z41" s="22">
        <v>0.14206396565010102</v>
      </c>
      <c r="AA41" s="22">
        <v>0.14120622464528956</v>
      </c>
      <c r="AB41" s="22">
        <v>0.1403484836404781</v>
      </c>
      <c r="AC41" s="22">
        <v>0.13949074263566663</v>
      </c>
      <c r="AD41" s="22">
        <v>0.13863300163085518</v>
      </c>
      <c r="AE41" s="22">
        <v>0.13777526062604373</v>
      </c>
      <c r="AF41" s="22">
        <v>0.13691751962123228</v>
      </c>
      <c r="AG41" s="22">
        <v>0.13691751962123228</v>
      </c>
    </row>
    <row r="42" ht="15.75" customHeight="1">
      <c r="A42" s="5" t="s">
        <v>107</v>
      </c>
      <c r="B42" s="22">
        <v>0.6286560904991579</v>
      </c>
      <c r="C42" s="22">
        <v>0.6286560904991579</v>
      </c>
      <c r="D42" s="22">
        <v>0.6286560904991579</v>
      </c>
      <c r="E42" s="22">
        <v>0.6286560904991579</v>
      </c>
      <c r="F42" s="22">
        <v>0.6286560904991579</v>
      </c>
      <c r="G42" s="22">
        <v>0.6286560904991579</v>
      </c>
      <c r="H42" s="22">
        <v>0.1625387989936787</v>
      </c>
      <c r="I42" s="22">
        <v>0.1611494430869062</v>
      </c>
      <c r="J42" s="22">
        <v>0.1597600871801337</v>
      </c>
      <c r="K42" s="22">
        <v>0.1583707312733612</v>
      </c>
      <c r="L42" s="22">
        <v>0.1569813753665887</v>
      </c>
      <c r="M42" s="22">
        <v>0.1555920194598162</v>
      </c>
      <c r="N42" s="22">
        <v>0.1542026635530437</v>
      </c>
      <c r="O42" s="22">
        <v>0.1528133076462712</v>
      </c>
      <c r="P42" s="22">
        <v>0.1514239517394987</v>
      </c>
      <c r="Q42" s="22">
        <v>0.15003459583272621</v>
      </c>
      <c r="R42" s="22">
        <v>0.14864523992595371</v>
      </c>
      <c r="S42" s="22">
        <v>0.14725588401918122</v>
      </c>
      <c r="T42" s="22">
        <v>0.14586652811240874</v>
      </c>
      <c r="U42" s="22">
        <v>0.14447717220563622</v>
      </c>
      <c r="V42" s="22">
        <v>0.14308781629886375</v>
      </c>
      <c r="W42" s="22">
        <v>0.14169846039209125</v>
      </c>
      <c r="X42" s="22">
        <v>0.14030910448531875</v>
      </c>
      <c r="Y42" s="22">
        <v>0.13891974857854625</v>
      </c>
      <c r="Z42" s="22">
        <v>0.13753039267177375</v>
      </c>
      <c r="AA42" s="22">
        <v>0.13614103676500125</v>
      </c>
      <c r="AB42" s="22">
        <v>0.13475168085822875</v>
      </c>
      <c r="AC42" s="22">
        <v>0.13336232495145625</v>
      </c>
      <c r="AD42" s="22">
        <v>0.13197296904468375</v>
      </c>
      <c r="AE42" s="22">
        <v>0.13058361313791125</v>
      </c>
      <c r="AF42" s="22">
        <v>0.12919425723113875</v>
      </c>
      <c r="AG42" s="22">
        <v>0.12919425723113878</v>
      </c>
    </row>
    <row r="43" ht="15.75" customHeight="1">
      <c r="A43" s="5" t="s">
        <v>108</v>
      </c>
      <c r="B43" s="22">
        <v>0.6480160296546856</v>
      </c>
      <c r="C43" s="22">
        <v>0.6480160296546856</v>
      </c>
      <c r="D43" s="22">
        <v>0.6480160296546856</v>
      </c>
      <c r="E43" s="22">
        <v>0.6480160296546856</v>
      </c>
      <c r="F43" s="22">
        <v>0.6480160296546856</v>
      </c>
      <c r="G43" s="22">
        <v>0.6480160296546856</v>
      </c>
      <c r="H43" s="22">
        <v>0.16706639527651568</v>
      </c>
      <c r="I43" s="22">
        <v>0.16595292238869452</v>
      </c>
      <c r="J43" s="22">
        <v>0.16483944950087337</v>
      </c>
      <c r="K43" s="22">
        <v>0.16372597661305222</v>
      </c>
      <c r="L43" s="22">
        <v>0.16261250372523106</v>
      </c>
      <c r="M43" s="22">
        <v>0.1614990308374099</v>
      </c>
      <c r="N43" s="22">
        <v>0.16038555794958875</v>
      </c>
      <c r="O43" s="22">
        <v>0.1592720850617676</v>
      </c>
      <c r="P43" s="22">
        <v>0.15815861217394644</v>
      </c>
      <c r="Q43" s="22">
        <v>0.1570451392861253</v>
      </c>
      <c r="R43" s="22">
        <v>0.15593166639830414</v>
      </c>
      <c r="S43" s="22">
        <v>0.15481819351048298</v>
      </c>
      <c r="T43" s="22">
        <v>0.15370472062266183</v>
      </c>
      <c r="U43" s="22">
        <v>0.15259124773484067</v>
      </c>
      <c r="V43" s="22">
        <v>0.15147777484701952</v>
      </c>
      <c r="W43" s="22">
        <v>0.15036430195919837</v>
      </c>
      <c r="X43" s="22">
        <v>0.1492508290713772</v>
      </c>
      <c r="Y43" s="22">
        <v>0.14813735618355606</v>
      </c>
      <c r="Z43" s="22">
        <v>0.1470238832957349</v>
      </c>
      <c r="AA43" s="22">
        <v>0.14591041040791375</v>
      </c>
      <c r="AB43" s="22">
        <v>0.1447969375200926</v>
      </c>
      <c r="AC43" s="22">
        <v>0.14368346463227144</v>
      </c>
      <c r="AD43" s="22">
        <v>0.1425699917444503</v>
      </c>
      <c r="AE43" s="22">
        <v>0.14145651885662913</v>
      </c>
      <c r="AF43" s="22">
        <v>0.14034304596880798</v>
      </c>
      <c r="AG43" s="22">
        <v>0.14034304596880798</v>
      </c>
    </row>
    <row r="44" ht="15.75" customHeight="1">
      <c r="A44" s="5" t="s">
        <v>109</v>
      </c>
      <c r="B44" s="22">
        <v>0.6622551457430699</v>
      </c>
      <c r="C44" s="22">
        <v>0.6622551457430699</v>
      </c>
      <c r="D44" s="22">
        <v>0.6622551457430699</v>
      </c>
      <c r="E44" s="22">
        <v>0.6622551457430699</v>
      </c>
      <c r="F44" s="22">
        <v>0.6622551457430699</v>
      </c>
      <c r="G44" s="22">
        <v>0.6622551457430699</v>
      </c>
      <c r="H44" s="22">
        <v>0.17351489903019884</v>
      </c>
      <c r="I44" s="22">
        <v>0.17273459570238042</v>
      </c>
      <c r="J44" s="22">
        <v>0.17195429237456203</v>
      </c>
      <c r="K44" s="22">
        <v>0.1711739890467436</v>
      </c>
      <c r="L44" s="22">
        <v>0.1703936857189252</v>
      </c>
      <c r="M44" s="22">
        <v>0.16961338239110677</v>
      </c>
      <c r="N44" s="22">
        <v>0.16883307906328837</v>
      </c>
      <c r="O44" s="22">
        <v>0.16805277573546995</v>
      </c>
      <c r="P44" s="22">
        <v>0.16727247240765153</v>
      </c>
      <c r="Q44" s="22">
        <v>0.1664921690798331</v>
      </c>
      <c r="R44" s="22">
        <v>0.16571186575201471</v>
      </c>
      <c r="S44" s="22">
        <v>0.1649315624241963</v>
      </c>
      <c r="T44" s="22">
        <v>0.16415125909637787</v>
      </c>
      <c r="U44" s="22">
        <v>0.16337095576855945</v>
      </c>
      <c r="V44" s="22">
        <v>0.16259065244074106</v>
      </c>
      <c r="W44" s="22">
        <v>0.16181034911292264</v>
      </c>
      <c r="X44" s="22">
        <v>0.16103004578510421</v>
      </c>
      <c r="Y44" s="22">
        <v>0.1602497424572858</v>
      </c>
      <c r="Z44" s="22">
        <v>0.1594694391294674</v>
      </c>
      <c r="AA44" s="22">
        <v>0.15868913580164898</v>
      </c>
      <c r="AB44" s="22">
        <v>0.15790883247383056</v>
      </c>
      <c r="AC44" s="22">
        <v>0.15712852914601214</v>
      </c>
      <c r="AD44" s="22">
        <v>0.15634822581819374</v>
      </c>
      <c r="AE44" s="22">
        <v>0.15556792249037532</v>
      </c>
      <c r="AF44" s="22">
        <v>0.1547876191625569</v>
      </c>
      <c r="AG44" s="22">
        <v>0.1547876191625569</v>
      </c>
    </row>
    <row r="45" ht="15.75" customHeight="1">
      <c r="A45" s="5" t="s">
        <v>110</v>
      </c>
      <c r="B45" s="22">
        <v>0.5974429013340019</v>
      </c>
      <c r="C45" s="22">
        <v>0.5974429013340019</v>
      </c>
      <c r="D45" s="22">
        <v>0.5974429013340019</v>
      </c>
      <c r="E45" s="22">
        <v>0.5974429013340019</v>
      </c>
      <c r="F45" s="22">
        <v>0.5974429013340019</v>
      </c>
      <c r="G45" s="22">
        <v>0.5974429013340019</v>
      </c>
      <c r="H45" s="22">
        <v>0.14284881810723532</v>
      </c>
      <c r="I45" s="22">
        <v>0.14150471080667845</v>
      </c>
      <c r="J45" s="22">
        <v>0.14016060350612158</v>
      </c>
      <c r="K45" s="22">
        <v>0.13881649620556474</v>
      </c>
      <c r="L45" s="22">
        <v>0.13747238890500788</v>
      </c>
      <c r="M45" s="22">
        <v>0.136128281604451</v>
      </c>
      <c r="N45" s="22">
        <v>0.13478417430389414</v>
      </c>
      <c r="O45" s="22">
        <v>0.13344006700333727</v>
      </c>
      <c r="P45" s="22">
        <v>0.1320959597027804</v>
      </c>
      <c r="Q45" s="22">
        <v>0.13075185240222353</v>
      </c>
      <c r="R45" s="22">
        <v>0.12940774510166667</v>
      </c>
      <c r="S45" s="22">
        <v>0.12806363780110983</v>
      </c>
      <c r="T45" s="22">
        <v>0.12671953050055296</v>
      </c>
      <c r="U45" s="22">
        <v>0.1253754231999961</v>
      </c>
      <c r="V45" s="22">
        <v>0.12403131589943922</v>
      </c>
      <c r="W45" s="22">
        <v>0.12268720859888235</v>
      </c>
      <c r="X45" s="22">
        <v>0.12134310129832548</v>
      </c>
      <c r="Y45" s="22">
        <v>0.11999899399776863</v>
      </c>
      <c r="Z45" s="22">
        <v>0.11865488669721176</v>
      </c>
      <c r="AA45" s="22">
        <v>0.1173107793966549</v>
      </c>
      <c r="AB45" s="22">
        <v>0.11596667209609804</v>
      </c>
      <c r="AC45" s="22">
        <v>0.11462256479554117</v>
      </c>
      <c r="AD45" s="22">
        <v>0.1132784574949843</v>
      </c>
      <c r="AE45" s="22">
        <v>0.11193435019442743</v>
      </c>
      <c r="AF45" s="22">
        <v>0.11059024289387057</v>
      </c>
      <c r="AG45" s="22">
        <v>0.1105902428938706</v>
      </c>
    </row>
    <row r="46" ht="15.75" customHeight="1">
      <c r="A46" s="5" t="s">
        <v>111</v>
      </c>
      <c r="B46" s="22">
        <v>0.655323802786493</v>
      </c>
      <c r="C46" s="22">
        <v>0.655323802786493</v>
      </c>
      <c r="D46" s="22">
        <v>0.655323802786493</v>
      </c>
      <c r="E46" s="22">
        <v>0.655323802786493</v>
      </c>
      <c r="F46" s="22">
        <v>0.655323802786493</v>
      </c>
      <c r="G46" s="22">
        <v>0.655323802786493</v>
      </c>
      <c r="H46" s="22">
        <v>0.14956026626960311</v>
      </c>
      <c r="I46" s="22">
        <v>0.14797257050372176</v>
      </c>
      <c r="J46" s="22">
        <v>0.1463848747378404</v>
      </c>
      <c r="K46" s="22">
        <v>0.144797178971959</v>
      </c>
      <c r="L46" s="22">
        <v>0.14320948320607765</v>
      </c>
      <c r="M46" s="22">
        <v>0.1416217874401963</v>
      </c>
      <c r="N46" s="22">
        <v>0.14003409167431494</v>
      </c>
      <c r="O46" s="22">
        <v>0.13844639590843358</v>
      </c>
      <c r="P46" s="22">
        <v>0.1368587001425522</v>
      </c>
      <c r="Q46" s="22">
        <v>0.13527100437667083</v>
      </c>
      <c r="R46" s="22">
        <v>0.13368330861078948</v>
      </c>
      <c r="S46" s="22">
        <v>0.13209561284490812</v>
      </c>
      <c r="T46" s="22">
        <v>0.13050791707902676</v>
      </c>
      <c r="U46" s="22">
        <v>0.1289202213131454</v>
      </c>
      <c r="V46" s="22">
        <v>0.127332525547264</v>
      </c>
      <c r="W46" s="22">
        <v>0.12574482978138266</v>
      </c>
      <c r="X46" s="22">
        <v>0.1241571340155013</v>
      </c>
      <c r="Y46" s="22">
        <v>0.12256943824961994</v>
      </c>
      <c r="Z46" s="22">
        <v>0.12098174248373858</v>
      </c>
      <c r="AA46" s="22">
        <v>0.11939404671785721</v>
      </c>
      <c r="AB46" s="22">
        <v>0.11780635095197585</v>
      </c>
      <c r="AC46" s="22">
        <v>0.11621865518609448</v>
      </c>
      <c r="AD46" s="22">
        <v>0.11463095942021312</v>
      </c>
      <c r="AE46" s="22">
        <v>0.11304326365433176</v>
      </c>
      <c r="AF46" s="22">
        <v>0.1114555678884504</v>
      </c>
      <c r="AG46" s="22">
        <v>0.1114555678884504</v>
      </c>
    </row>
    <row r="47" ht="15.75" customHeight="1">
      <c r="A47" s="5" t="s">
        <v>112</v>
      </c>
      <c r="B47" s="22">
        <v>0.5779691080644781</v>
      </c>
      <c r="C47" s="22">
        <v>0.5779691080644781</v>
      </c>
      <c r="D47" s="22">
        <v>0.5779691080644781</v>
      </c>
      <c r="E47" s="22">
        <v>0.5779691080644781</v>
      </c>
      <c r="F47" s="22">
        <v>0.5779691080644781</v>
      </c>
      <c r="G47" s="22">
        <v>0.5779691080644781</v>
      </c>
      <c r="H47" s="22">
        <v>0.13827446258397377</v>
      </c>
      <c r="I47" s="22">
        <v>0.13693451841249055</v>
      </c>
      <c r="J47" s="22">
        <v>0.1355945742410073</v>
      </c>
      <c r="K47" s="22">
        <v>0.13425463006952407</v>
      </c>
      <c r="L47" s="22">
        <v>0.1329146858980408</v>
      </c>
      <c r="M47" s="22">
        <v>0.1315747417265576</v>
      </c>
      <c r="N47" s="22">
        <v>0.13023479755507433</v>
      </c>
      <c r="O47" s="22">
        <v>0.1288948533835911</v>
      </c>
      <c r="P47" s="22">
        <v>0.12755490921210785</v>
      </c>
      <c r="Q47" s="22">
        <v>0.12621496504062463</v>
      </c>
      <c r="R47" s="22">
        <v>0.12487502086914137</v>
      </c>
      <c r="S47" s="22">
        <v>0.12353507669765813</v>
      </c>
      <c r="T47" s="22">
        <v>0.1221951325261749</v>
      </c>
      <c r="U47" s="22">
        <v>0.12085518835469165</v>
      </c>
      <c r="V47" s="22">
        <v>0.11951524418320841</v>
      </c>
      <c r="W47" s="22">
        <v>0.11817530001172516</v>
      </c>
      <c r="X47" s="22">
        <v>0.11683535584024193</v>
      </c>
      <c r="Y47" s="22">
        <v>0.11549541166875868</v>
      </c>
      <c r="Z47" s="22">
        <v>0.11415546749727544</v>
      </c>
      <c r="AA47" s="22">
        <v>0.1128155233257922</v>
      </c>
      <c r="AB47" s="22">
        <v>0.11147557915430896</v>
      </c>
      <c r="AC47" s="22">
        <v>0.11013563498282572</v>
      </c>
      <c r="AD47" s="22">
        <v>0.10879569081134248</v>
      </c>
      <c r="AE47" s="22">
        <v>0.10745574663985924</v>
      </c>
      <c r="AF47" s="22">
        <v>0.10611580246837599</v>
      </c>
      <c r="AG47" s="22">
        <v>0.10611580246837599</v>
      </c>
    </row>
    <row r="48" ht="15.75" customHeight="1">
      <c r="A48" s="5" t="s">
        <v>113</v>
      </c>
      <c r="B48" s="22">
        <v>0.6317328244170678</v>
      </c>
      <c r="C48" s="22">
        <v>0.6317328244170678</v>
      </c>
      <c r="D48" s="22">
        <v>0.6317328244170678</v>
      </c>
      <c r="E48" s="22">
        <v>0.6317328244170678</v>
      </c>
      <c r="F48" s="22">
        <v>0.6317328244170678</v>
      </c>
      <c r="G48" s="22">
        <v>0.6317328244170678</v>
      </c>
      <c r="H48" s="22">
        <v>0.15683172328243697</v>
      </c>
      <c r="I48" s="22">
        <v>0.1560056131983873</v>
      </c>
      <c r="J48" s="22">
        <v>0.15517950311433762</v>
      </c>
      <c r="K48" s="22">
        <v>0.15435339303028794</v>
      </c>
      <c r="L48" s="22">
        <v>0.1535272829462383</v>
      </c>
      <c r="M48" s="22">
        <v>0.15270117286218862</v>
      </c>
      <c r="N48" s="22">
        <v>0.15187506277813895</v>
      </c>
      <c r="O48" s="22">
        <v>0.15104895269408927</v>
      </c>
      <c r="P48" s="22">
        <v>0.1502228426100396</v>
      </c>
      <c r="Q48" s="22">
        <v>0.14939673252598992</v>
      </c>
      <c r="R48" s="22">
        <v>0.14857062244194025</v>
      </c>
      <c r="S48" s="22">
        <v>0.14774451235789057</v>
      </c>
      <c r="T48" s="22">
        <v>0.1469184022738409</v>
      </c>
      <c r="U48" s="22">
        <v>0.14609229218979125</v>
      </c>
      <c r="V48" s="22">
        <v>0.14526618210574158</v>
      </c>
      <c r="W48" s="22">
        <v>0.1444400720216919</v>
      </c>
      <c r="X48" s="22">
        <v>0.14361396193764223</v>
      </c>
      <c r="Y48" s="22">
        <v>0.14278785185359255</v>
      </c>
      <c r="Z48" s="22">
        <v>0.14196174176954288</v>
      </c>
      <c r="AA48" s="22">
        <v>0.1411356316854932</v>
      </c>
      <c r="AB48" s="22">
        <v>0.14030952160144355</v>
      </c>
      <c r="AC48" s="22">
        <v>0.13948341151739388</v>
      </c>
      <c r="AD48" s="22">
        <v>0.1386573014333442</v>
      </c>
      <c r="AE48" s="22">
        <v>0.13783119134929453</v>
      </c>
      <c r="AF48" s="22">
        <v>0.13700508126524485</v>
      </c>
      <c r="AG48" s="22">
        <v>0.13700508126524485</v>
      </c>
    </row>
    <row r="49" ht="15.75" customHeight="1">
      <c r="A49" s="5" t="s">
        <v>114</v>
      </c>
      <c r="B49" s="22">
        <v>0.676203392673101</v>
      </c>
      <c r="C49" s="22">
        <v>0.676203392673101</v>
      </c>
      <c r="D49" s="22">
        <v>0.676203392673101</v>
      </c>
      <c r="E49" s="22">
        <v>0.676203392673101</v>
      </c>
      <c r="F49" s="22">
        <v>0.676203392673101</v>
      </c>
      <c r="G49" s="22">
        <v>0.676203392673101</v>
      </c>
      <c r="H49" s="22">
        <v>0.15743690448216266</v>
      </c>
      <c r="I49" s="22">
        <v>0.1558979392465891</v>
      </c>
      <c r="J49" s="22">
        <v>0.15435897401101556</v>
      </c>
      <c r="K49" s="22">
        <v>0.152820008775442</v>
      </c>
      <c r="L49" s="22">
        <v>0.15128104353986846</v>
      </c>
      <c r="M49" s="22">
        <v>0.14974207830429492</v>
      </c>
      <c r="N49" s="22">
        <v>0.14820311306872136</v>
      </c>
      <c r="O49" s="22">
        <v>0.14666414783314782</v>
      </c>
      <c r="P49" s="22">
        <v>0.1451251825975743</v>
      </c>
      <c r="Q49" s="22">
        <v>0.14358621736200072</v>
      </c>
      <c r="R49" s="22">
        <v>0.1420472521264272</v>
      </c>
      <c r="S49" s="22">
        <v>0.14050828689085362</v>
      </c>
      <c r="T49" s="22">
        <v>0.1389693216552801</v>
      </c>
      <c r="U49" s="22">
        <v>0.13743035641970652</v>
      </c>
      <c r="V49" s="22">
        <v>0.135891391184133</v>
      </c>
      <c r="W49" s="22">
        <v>0.13435242594855945</v>
      </c>
      <c r="X49" s="22">
        <v>0.1328134607129859</v>
      </c>
      <c r="Y49" s="22">
        <v>0.13127449547741235</v>
      </c>
      <c r="Z49" s="22">
        <v>0.12973553024183881</v>
      </c>
      <c r="AA49" s="22">
        <v>0.12819656500626525</v>
      </c>
      <c r="AB49" s="22">
        <v>0.12665759977069171</v>
      </c>
      <c r="AC49" s="22">
        <v>0.12511863453511818</v>
      </c>
      <c r="AD49" s="22">
        <v>0.12357966929954461</v>
      </c>
      <c r="AE49" s="22">
        <v>0.12204070406397106</v>
      </c>
      <c r="AF49" s="22">
        <v>0.12050173882839751</v>
      </c>
      <c r="AG49" s="22">
        <v>0.12050173882839751</v>
      </c>
    </row>
    <row r="50" ht="15.75" customHeight="1">
      <c r="A50" s="5" t="s">
        <v>115</v>
      </c>
      <c r="B50" s="22">
        <v>0.736537789945023</v>
      </c>
      <c r="C50" s="22">
        <v>0.736537789945023</v>
      </c>
      <c r="D50" s="22">
        <v>0.736537789945023</v>
      </c>
      <c r="E50" s="22">
        <v>0.736537789945023</v>
      </c>
      <c r="F50" s="22">
        <v>0.736537789945023</v>
      </c>
      <c r="G50" s="22">
        <v>0.736537789945023</v>
      </c>
      <c r="H50" s="22">
        <v>0.18450499524594793</v>
      </c>
      <c r="I50" s="22">
        <v>0.18415710533550414</v>
      </c>
      <c r="J50" s="22">
        <v>0.18380921542506032</v>
      </c>
      <c r="K50" s="22">
        <v>0.18346132551461652</v>
      </c>
      <c r="L50" s="22">
        <v>0.1831134356041727</v>
      </c>
      <c r="M50" s="22">
        <v>0.1827655456937289</v>
      </c>
      <c r="N50" s="22">
        <v>0.1824176557832851</v>
      </c>
      <c r="O50" s="22">
        <v>0.1820697658728413</v>
      </c>
      <c r="P50" s="22">
        <v>0.18172187596239747</v>
      </c>
      <c r="Q50" s="22">
        <v>0.18137398605195368</v>
      </c>
      <c r="R50" s="22">
        <v>0.18102609614150986</v>
      </c>
      <c r="S50" s="22">
        <v>0.18067820623106604</v>
      </c>
      <c r="T50" s="22">
        <v>0.18033031632062224</v>
      </c>
      <c r="U50" s="22">
        <v>0.17998242641017842</v>
      </c>
      <c r="V50" s="22">
        <v>0.17963453649973463</v>
      </c>
      <c r="W50" s="22">
        <v>0.1792866465892908</v>
      </c>
      <c r="X50" s="22">
        <v>0.178938756678847</v>
      </c>
      <c r="Y50" s="22">
        <v>0.1785908667684032</v>
      </c>
      <c r="Z50" s="22">
        <v>0.1782429768579594</v>
      </c>
      <c r="AA50" s="22">
        <v>0.17789508694751557</v>
      </c>
      <c r="AB50" s="22">
        <v>0.17754719703707178</v>
      </c>
      <c r="AC50" s="22">
        <v>0.17719930712662796</v>
      </c>
      <c r="AD50" s="22">
        <v>0.17685141721618414</v>
      </c>
      <c r="AE50" s="22">
        <v>0.17650352730574034</v>
      </c>
      <c r="AF50" s="22">
        <v>0.17615563739529652</v>
      </c>
      <c r="AG50" s="22">
        <v>0.17615563739529652</v>
      </c>
    </row>
    <row r="51" ht="15.75" customHeight="1">
      <c r="A51" s="5" t="s">
        <v>116</v>
      </c>
      <c r="B51" s="22">
        <v>0.6336623819477051</v>
      </c>
      <c r="C51" s="22">
        <v>0.6336623819477051</v>
      </c>
      <c r="D51" s="22">
        <v>0.6336623819477051</v>
      </c>
      <c r="E51" s="22">
        <v>0.6336623819477051</v>
      </c>
      <c r="F51" s="22">
        <v>0.6336623819477051</v>
      </c>
      <c r="G51" s="22">
        <v>0.6336623819477051</v>
      </c>
      <c r="H51" s="22">
        <v>0.17442933886154732</v>
      </c>
      <c r="I51" s="22">
        <v>0.17201490654131305</v>
      </c>
      <c r="J51" s="22">
        <v>0.16960047422107877</v>
      </c>
      <c r="K51" s="22">
        <v>0.16718604190084452</v>
      </c>
      <c r="L51" s="22">
        <v>0.16477160958061027</v>
      </c>
      <c r="M51" s="22">
        <v>0.162357177260376</v>
      </c>
      <c r="N51" s="22">
        <v>0.1599427449401417</v>
      </c>
      <c r="O51" s="22">
        <v>0.15752831261990746</v>
      </c>
      <c r="P51" s="22">
        <v>0.1551138802996732</v>
      </c>
      <c r="Q51" s="22">
        <v>0.15269944797943893</v>
      </c>
      <c r="R51" s="22">
        <v>0.15028501565920466</v>
      </c>
      <c r="S51" s="22">
        <v>0.1478705833389704</v>
      </c>
      <c r="T51" s="22">
        <v>0.14545615101873616</v>
      </c>
      <c r="U51" s="22">
        <v>0.14304171869850188</v>
      </c>
      <c r="V51" s="22">
        <v>0.1406272863782676</v>
      </c>
      <c r="W51" s="22">
        <v>0.13821285405803335</v>
      </c>
      <c r="X51" s="22">
        <v>0.1357984217377991</v>
      </c>
      <c r="Y51" s="22">
        <v>0.13338398941756482</v>
      </c>
      <c r="Z51" s="22">
        <v>0.13096955709733055</v>
      </c>
      <c r="AA51" s="22">
        <v>0.1285551247770963</v>
      </c>
      <c r="AB51" s="22">
        <v>0.12614069245686205</v>
      </c>
      <c r="AC51" s="22">
        <v>0.12372626013662777</v>
      </c>
      <c r="AD51" s="22">
        <v>0.1213118278163935</v>
      </c>
      <c r="AE51" s="22">
        <v>0.11889739549615924</v>
      </c>
      <c r="AF51" s="22">
        <v>0.11648296317592498</v>
      </c>
      <c r="AG51" s="22">
        <v>0.11648296317592496</v>
      </c>
    </row>
    <row r="52" ht="15.75" customHeight="1">
      <c r="A52" s="5" t="s">
        <v>117</v>
      </c>
      <c r="B52" s="22">
        <v>0.6758811362540836</v>
      </c>
      <c r="C52" s="22">
        <v>0.6758811362540836</v>
      </c>
      <c r="D52" s="22">
        <v>0.6758811362540836</v>
      </c>
      <c r="E52" s="22">
        <v>0.6758811362540836</v>
      </c>
      <c r="F52" s="22">
        <v>0.6758811362540836</v>
      </c>
      <c r="G52" s="22">
        <v>0.6758811362540836</v>
      </c>
      <c r="H52" s="22">
        <v>0.15991968529955936</v>
      </c>
      <c r="I52" s="22">
        <v>0.15852699135905507</v>
      </c>
      <c r="J52" s="22">
        <v>0.15713429741855078</v>
      </c>
      <c r="K52" s="22">
        <v>0.1557416034780465</v>
      </c>
      <c r="L52" s="22">
        <v>0.15434890953754218</v>
      </c>
      <c r="M52" s="22">
        <v>0.1529562155970379</v>
      </c>
      <c r="N52" s="22">
        <v>0.1515635216565336</v>
      </c>
      <c r="O52" s="22">
        <v>0.15017082771602933</v>
      </c>
      <c r="P52" s="22">
        <v>0.14877813377552504</v>
      </c>
      <c r="Q52" s="22">
        <v>0.14738543983502075</v>
      </c>
      <c r="R52" s="22">
        <v>0.14599274589451647</v>
      </c>
      <c r="S52" s="22">
        <v>0.14460005195401215</v>
      </c>
      <c r="T52" s="22">
        <v>0.14320735801350787</v>
      </c>
      <c r="U52" s="22">
        <v>0.14181466407300358</v>
      </c>
      <c r="V52" s="22">
        <v>0.1404219701324993</v>
      </c>
      <c r="W52" s="22">
        <v>0.139029276191995</v>
      </c>
      <c r="X52" s="22">
        <v>0.13763658225149072</v>
      </c>
      <c r="Y52" s="22">
        <v>0.13624388831098644</v>
      </c>
      <c r="Z52" s="22">
        <v>0.13485119437048215</v>
      </c>
      <c r="AA52" s="22">
        <v>0.13345850042997787</v>
      </c>
      <c r="AB52" s="22">
        <v>0.13206580648947355</v>
      </c>
      <c r="AC52" s="22">
        <v>0.13067311254896927</v>
      </c>
      <c r="AD52" s="22">
        <v>0.12928041860846498</v>
      </c>
      <c r="AE52" s="22">
        <v>0.1278877246679607</v>
      </c>
      <c r="AF52" s="22">
        <v>0.1264950307274564</v>
      </c>
      <c r="AG52" s="22">
        <v>0.1264950307274564</v>
      </c>
    </row>
    <row r="53" ht="15.75" customHeight="1">
      <c r="A53" s="5" t="s">
        <v>118</v>
      </c>
      <c r="B53" s="22">
        <v>0.888059297842389</v>
      </c>
      <c r="C53" s="22">
        <v>0.888059297842389</v>
      </c>
      <c r="D53" s="22">
        <v>0.888059297842389</v>
      </c>
      <c r="E53" s="22">
        <v>0.888059297842389</v>
      </c>
      <c r="F53" s="22">
        <v>0.888059297842389</v>
      </c>
      <c r="G53" s="22">
        <v>0.888059297842389</v>
      </c>
      <c r="H53" s="22">
        <v>0.15776898332474634</v>
      </c>
      <c r="I53" s="22">
        <v>0.156430815717306</v>
      </c>
      <c r="J53" s="22">
        <v>0.15509264810986562</v>
      </c>
      <c r="K53" s="22">
        <v>0.15375448050242527</v>
      </c>
      <c r="L53" s="22">
        <v>0.15241631289498492</v>
      </c>
      <c r="M53" s="22">
        <v>0.15107814528754457</v>
      </c>
      <c r="N53" s="22">
        <v>0.14973997768010422</v>
      </c>
      <c r="O53" s="22">
        <v>0.14840181007266387</v>
      </c>
      <c r="P53" s="22">
        <v>0.1470636424652235</v>
      </c>
      <c r="Q53" s="22">
        <v>0.14572547485778314</v>
      </c>
      <c r="R53" s="22">
        <v>0.1443873072503428</v>
      </c>
      <c r="S53" s="22">
        <v>0.14304913964290245</v>
      </c>
      <c r="T53" s="22">
        <v>0.1417109720354621</v>
      </c>
      <c r="U53" s="22">
        <v>0.14037280442802175</v>
      </c>
      <c r="V53" s="22">
        <v>0.13903463682058137</v>
      </c>
      <c r="W53" s="22">
        <v>0.13769646921314102</v>
      </c>
      <c r="X53" s="22">
        <v>0.13635830160570067</v>
      </c>
      <c r="Y53" s="22">
        <v>0.13502013399826032</v>
      </c>
      <c r="Z53" s="22">
        <v>0.13368196639081997</v>
      </c>
      <c r="AA53" s="22">
        <v>0.1323437987833796</v>
      </c>
      <c r="AB53" s="22">
        <v>0.13100563117593925</v>
      </c>
      <c r="AC53" s="22">
        <v>0.1296674635684989</v>
      </c>
      <c r="AD53" s="22">
        <v>0.12832929596105855</v>
      </c>
      <c r="AE53" s="22">
        <v>0.1269911283536182</v>
      </c>
      <c r="AF53" s="22">
        <v>0.12565296074617785</v>
      </c>
      <c r="AG53" s="22">
        <v>0.12565296074617785</v>
      </c>
    </row>
    <row r="54" ht="15.75" customHeight="1">
      <c r="A54" s="5" t="s">
        <v>119</v>
      </c>
      <c r="B54" s="22">
        <v>0.6660952623829771</v>
      </c>
      <c r="C54" s="22">
        <v>0.6660952623829771</v>
      </c>
      <c r="D54" s="22">
        <v>0.6660952623829771</v>
      </c>
      <c r="E54" s="22">
        <v>0.6660952623829771</v>
      </c>
      <c r="F54" s="22">
        <v>0.6660952623829771</v>
      </c>
      <c r="G54" s="22">
        <v>0.6660952623829771</v>
      </c>
      <c r="H54" s="22">
        <v>0.15817783723420015</v>
      </c>
      <c r="I54" s="22">
        <v>0.15693448957083628</v>
      </c>
      <c r="J54" s="22">
        <v>0.15569114190747238</v>
      </c>
      <c r="K54" s="22">
        <v>0.1544477942441085</v>
      </c>
      <c r="L54" s="22">
        <v>0.15320444658074464</v>
      </c>
      <c r="M54" s="22">
        <v>0.15196109891738074</v>
      </c>
      <c r="N54" s="22">
        <v>0.15071775125401687</v>
      </c>
      <c r="O54" s="22">
        <v>0.149474403590653</v>
      </c>
      <c r="P54" s="22">
        <v>0.14823105592728913</v>
      </c>
      <c r="Q54" s="22">
        <v>0.14698770826392527</v>
      </c>
      <c r="R54" s="22">
        <v>0.14574436060056137</v>
      </c>
      <c r="S54" s="22">
        <v>0.1445010129371975</v>
      </c>
      <c r="T54" s="22">
        <v>0.14325766527383363</v>
      </c>
      <c r="U54" s="22">
        <v>0.14201431761046973</v>
      </c>
      <c r="V54" s="22">
        <v>0.14077096994710586</v>
      </c>
      <c r="W54" s="22">
        <v>0.139527622283742</v>
      </c>
      <c r="X54" s="22">
        <v>0.13828427462037812</v>
      </c>
      <c r="Y54" s="22">
        <v>0.13704092695701425</v>
      </c>
      <c r="Z54" s="22">
        <v>0.13579757929365036</v>
      </c>
      <c r="AA54" s="22">
        <v>0.13455423163028649</v>
      </c>
      <c r="AB54" s="22">
        <v>0.13331088396692262</v>
      </c>
      <c r="AC54" s="22">
        <v>0.13206753630355872</v>
      </c>
      <c r="AD54" s="22">
        <v>0.13082418864019485</v>
      </c>
      <c r="AE54" s="22">
        <v>0.12958084097683098</v>
      </c>
      <c r="AF54" s="22">
        <v>0.1283374933134671</v>
      </c>
      <c r="AG54" s="22">
        <v>0.1283374933134671</v>
      </c>
    </row>
    <row r="55" ht="15.75" customHeight="1">
      <c r="A55" s="5" t="s">
        <v>120</v>
      </c>
      <c r="B55" s="22">
        <v>0.7332185300023676</v>
      </c>
      <c r="C55" s="22">
        <v>0.7332185300023676</v>
      </c>
      <c r="D55" s="22">
        <v>0.7332185300023676</v>
      </c>
      <c r="E55" s="22">
        <v>0.7332185300023676</v>
      </c>
      <c r="F55" s="22">
        <v>0.7332185300023676</v>
      </c>
      <c r="G55" s="22">
        <v>0.7332185300023676</v>
      </c>
      <c r="H55" s="22">
        <v>0.15275394296067377</v>
      </c>
      <c r="I55" s="22">
        <v>0.1512071875119288</v>
      </c>
      <c r="J55" s="22">
        <v>0.14966043206318386</v>
      </c>
      <c r="K55" s="22">
        <v>0.14811367661443892</v>
      </c>
      <c r="L55" s="22">
        <v>0.14656692116569398</v>
      </c>
      <c r="M55" s="22">
        <v>0.145020165716949</v>
      </c>
      <c r="N55" s="22">
        <v>0.14347341026820407</v>
      </c>
      <c r="O55" s="22">
        <v>0.14192665481945912</v>
      </c>
      <c r="P55" s="22">
        <v>0.14037989937071416</v>
      </c>
      <c r="Q55" s="22">
        <v>0.13883314392196922</v>
      </c>
      <c r="R55" s="22">
        <v>0.13728638847322427</v>
      </c>
      <c r="S55" s="22">
        <v>0.13573963302447933</v>
      </c>
      <c r="T55" s="22">
        <v>0.13419287757573437</v>
      </c>
      <c r="U55" s="22">
        <v>0.13264612212698942</v>
      </c>
      <c r="V55" s="22">
        <v>0.13109936667824448</v>
      </c>
      <c r="W55" s="22">
        <v>0.12955261122949951</v>
      </c>
      <c r="X55" s="22">
        <v>0.12800585578075457</v>
      </c>
      <c r="Y55" s="22">
        <v>0.12645910033200963</v>
      </c>
      <c r="Z55" s="22">
        <v>0.12491234488326468</v>
      </c>
      <c r="AA55" s="22">
        <v>0.12336558943451974</v>
      </c>
      <c r="AB55" s="22">
        <v>0.12181883398577478</v>
      </c>
      <c r="AC55" s="22">
        <v>0.12027207853702984</v>
      </c>
      <c r="AD55" s="22">
        <v>0.11872532308828489</v>
      </c>
      <c r="AE55" s="22">
        <v>0.11717856763953993</v>
      </c>
      <c r="AF55" s="22">
        <v>0.11563181219079499</v>
      </c>
      <c r="AG55" s="22">
        <v>0.11563181219079498</v>
      </c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</row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3" width="10.78"/>
  </cols>
  <sheetData>
    <row r="1">
      <c r="A1" s="5" t="s">
        <v>314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310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7" t="s">
        <v>126</v>
      </c>
      <c r="B4" s="7">
        <v>2019.0</v>
      </c>
      <c r="C4" s="7">
        <v>2020.0</v>
      </c>
      <c r="D4" s="7">
        <v>2021.0</v>
      </c>
      <c r="E4" s="7">
        <v>2022.0</v>
      </c>
      <c r="F4" s="7">
        <v>2023.0</v>
      </c>
      <c r="G4" s="7">
        <v>2024.0</v>
      </c>
      <c r="H4" s="7">
        <v>2025.0</v>
      </c>
      <c r="I4" s="7">
        <v>2026.0</v>
      </c>
      <c r="J4" s="7">
        <v>2027.0</v>
      </c>
      <c r="K4" s="7">
        <v>2028.0</v>
      </c>
      <c r="L4" s="7">
        <v>2029.0</v>
      </c>
      <c r="M4" s="7">
        <v>2030.0</v>
      </c>
      <c r="N4" s="7">
        <v>2031.0</v>
      </c>
      <c r="O4" s="7">
        <v>2032.0</v>
      </c>
      <c r="P4" s="7">
        <v>2033.0</v>
      </c>
      <c r="Q4" s="7">
        <v>2034.0</v>
      </c>
      <c r="R4" s="7">
        <v>2035.0</v>
      </c>
      <c r="S4" s="7">
        <v>2036.0</v>
      </c>
      <c r="T4" s="7">
        <v>2037.0</v>
      </c>
      <c r="U4" s="7">
        <v>2038.0</v>
      </c>
      <c r="V4" s="7">
        <v>2039.0</v>
      </c>
      <c r="W4" s="7">
        <v>2040.0</v>
      </c>
      <c r="X4" s="7">
        <v>2041.0</v>
      </c>
      <c r="Y4" s="7">
        <v>2042.0</v>
      </c>
      <c r="Z4" s="7">
        <v>2043.0</v>
      </c>
      <c r="AA4" s="7">
        <v>2044.0</v>
      </c>
      <c r="AB4" s="7">
        <v>2045.0</v>
      </c>
      <c r="AC4" s="7">
        <v>2046.0</v>
      </c>
      <c r="AD4" s="7">
        <v>2047.0</v>
      </c>
      <c r="AE4" s="7">
        <v>2048.0</v>
      </c>
      <c r="AF4" s="7">
        <v>2049.0</v>
      </c>
      <c r="AG4" s="7">
        <v>2050.0</v>
      </c>
    </row>
    <row r="5">
      <c r="A5" s="5" t="s">
        <v>61</v>
      </c>
      <c r="B5" s="22">
        <v>0.5841150457385662</v>
      </c>
      <c r="C5" s="22">
        <v>0.5841150457385662</v>
      </c>
      <c r="D5" s="22">
        <v>0.5841150457385662</v>
      </c>
      <c r="E5" s="22">
        <v>0.5841150457385662</v>
      </c>
      <c r="F5" s="22">
        <v>0.5841150457385662</v>
      </c>
      <c r="G5" s="22">
        <v>0.5841150457385662</v>
      </c>
      <c r="H5" s="22">
        <v>0.002258656410653803</v>
      </c>
      <c r="I5" s="22">
        <v>0.002260146141067788</v>
      </c>
      <c r="J5" s="22">
        <v>0.002261635871481773</v>
      </c>
      <c r="K5" s="22">
        <v>0.0022631256018957584</v>
      </c>
      <c r="L5" s="22">
        <v>0.0022646153323097437</v>
      </c>
      <c r="M5" s="22">
        <v>0.0022661050627237286</v>
      </c>
      <c r="N5" s="22">
        <v>0.002267594793137714</v>
      </c>
      <c r="O5" s="22">
        <v>0.002269084523551699</v>
      </c>
      <c r="P5" s="22">
        <v>0.002270574253965684</v>
      </c>
      <c r="Q5" s="22">
        <v>0.0022720639843796693</v>
      </c>
      <c r="R5" s="22">
        <v>0.0022735537147936546</v>
      </c>
      <c r="S5" s="22">
        <v>0.00227504344520764</v>
      </c>
      <c r="T5" s="22">
        <v>0.0022765331756216247</v>
      </c>
      <c r="U5" s="22">
        <v>0.00227802290603561</v>
      </c>
      <c r="V5" s="22">
        <v>0.0022795126364495953</v>
      </c>
      <c r="W5" s="22">
        <v>0.00228100236686358</v>
      </c>
      <c r="X5" s="22">
        <v>0.0022824920972775655</v>
      </c>
      <c r="Y5" s="22">
        <v>0.0022839818276915507</v>
      </c>
      <c r="Z5" s="22">
        <v>0.0022854715581055356</v>
      </c>
      <c r="AA5" s="22">
        <v>0.002286961288519521</v>
      </c>
      <c r="AB5" s="22">
        <v>0.002288451018933506</v>
      </c>
      <c r="AC5" s="22">
        <v>0.0022899407493474915</v>
      </c>
      <c r="AD5" s="22">
        <v>0.0022914304797614763</v>
      </c>
      <c r="AE5" s="22">
        <v>0.0022929202101754616</v>
      </c>
      <c r="AF5" s="22">
        <v>0.002294409940589447</v>
      </c>
      <c r="AG5" s="22">
        <v>0.002294409940589447</v>
      </c>
    </row>
    <row r="6">
      <c r="A6" s="5" t="s">
        <v>131</v>
      </c>
      <c r="B6" s="22">
        <v>0.662221720766926</v>
      </c>
      <c r="C6" s="22">
        <v>0.662221720766926</v>
      </c>
      <c r="D6" s="22">
        <v>0.662221720766926</v>
      </c>
      <c r="E6" s="22">
        <v>0.662221720766926</v>
      </c>
      <c r="F6" s="22">
        <v>0.662221720766926</v>
      </c>
      <c r="G6" s="22">
        <v>0.662221720766926</v>
      </c>
      <c r="H6" s="22">
        <v>0.0028185051041134525</v>
      </c>
      <c r="I6" s="22">
        <v>0.0028185051041134525</v>
      </c>
      <c r="J6" s="22">
        <v>0.0028185051041134525</v>
      </c>
      <c r="K6" s="22">
        <v>0.0028185051041134525</v>
      </c>
      <c r="L6" s="22">
        <v>0.0028185051041134525</v>
      </c>
      <c r="M6" s="22">
        <v>0.0028185051041134525</v>
      </c>
      <c r="N6" s="22">
        <v>0.0028185051041134525</v>
      </c>
      <c r="O6" s="22">
        <v>0.0028185051041134525</v>
      </c>
      <c r="P6" s="22">
        <v>0.0028185051041134525</v>
      </c>
      <c r="Q6" s="22">
        <v>0.0028185051041134525</v>
      </c>
      <c r="R6" s="22">
        <v>0.0028185051041134525</v>
      </c>
      <c r="S6" s="22">
        <v>0.0028185051041134525</v>
      </c>
      <c r="T6" s="22">
        <v>0.0028185051041134525</v>
      </c>
      <c r="U6" s="22">
        <v>0.0028185051041134525</v>
      </c>
      <c r="V6" s="22">
        <v>0.0028185051041134525</v>
      </c>
      <c r="W6" s="22">
        <v>0.0028185051041134525</v>
      </c>
      <c r="X6" s="22">
        <v>0.0028185051041134525</v>
      </c>
      <c r="Y6" s="22">
        <v>0.0028185051041134525</v>
      </c>
      <c r="Z6" s="22">
        <v>0.0028185051041134525</v>
      </c>
      <c r="AA6" s="22">
        <v>0.0028185051041134525</v>
      </c>
      <c r="AB6" s="22">
        <v>0.0028185051041134525</v>
      </c>
      <c r="AC6" s="22">
        <v>0.0028185051041134525</v>
      </c>
      <c r="AD6" s="22">
        <v>0.0028185051041134525</v>
      </c>
      <c r="AE6" s="22">
        <v>0.0028185051041134525</v>
      </c>
      <c r="AF6" s="22">
        <v>0.0028185051041134525</v>
      </c>
      <c r="AG6" s="22">
        <v>0.0028185051041134525</v>
      </c>
    </row>
    <row r="7">
      <c r="A7" s="5" t="s">
        <v>67</v>
      </c>
      <c r="B7" s="22">
        <v>0.6475157202811527</v>
      </c>
      <c r="C7" s="22">
        <v>0.6475157202811527</v>
      </c>
      <c r="D7" s="22">
        <v>0.6475157202811527</v>
      </c>
      <c r="E7" s="22">
        <v>0.6475157202811527</v>
      </c>
      <c r="F7" s="22">
        <v>0.6475157202811527</v>
      </c>
      <c r="G7" s="22">
        <v>0.6475157202811527</v>
      </c>
      <c r="H7" s="22">
        <v>0.002473891770987301</v>
      </c>
      <c r="I7" s="22">
        <v>0.002456142400533922</v>
      </c>
      <c r="J7" s="22">
        <v>0.0024383930300805436</v>
      </c>
      <c r="K7" s="22">
        <v>0.002420643659627165</v>
      </c>
      <c r="L7" s="22">
        <v>0.002402894289173786</v>
      </c>
      <c r="M7" s="22">
        <v>0.0023851449187204075</v>
      </c>
      <c r="N7" s="22">
        <v>0.002367395548267029</v>
      </c>
      <c r="O7" s="22">
        <v>0.00234964617781365</v>
      </c>
      <c r="P7" s="22">
        <v>0.0023318968073602715</v>
      </c>
      <c r="Q7" s="22">
        <v>0.002314147436906893</v>
      </c>
      <c r="R7" s="22">
        <v>0.002296398066453514</v>
      </c>
      <c r="S7" s="22">
        <v>0.0022786486960001354</v>
      </c>
      <c r="T7" s="22">
        <v>0.002260899325546757</v>
      </c>
      <c r="U7" s="22">
        <v>0.002243149955093378</v>
      </c>
      <c r="V7" s="22">
        <v>0.0022254005846399994</v>
      </c>
      <c r="W7" s="22">
        <v>0.002207651214186621</v>
      </c>
      <c r="X7" s="22">
        <v>0.002189901843733242</v>
      </c>
      <c r="Y7" s="22">
        <v>0.0021721524732798633</v>
      </c>
      <c r="Z7" s="22">
        <v>0.002154403102826485</v>
      </c>
      <c r="AA7" s="22">
        <v>0.002136653732373106</v>
      </c>
      <c r="AB7" s="22">
        <v>0.0021189043619197273</v>
      </c>
      <c r="AC7" s="22">
        <v>0.0021011549914663487</v>
      </c>
      <c r="AD7" s="22">
        <v>0.0020834056210129698</v>
      </c>
      <c r="AE7" s="22">
        <v>0.0020656562505595912</v>
      </c>
      <c r="AF7" s="22">
        <v>0.0020479068801062127</v>
      </c>
      <c r="AG7" s="22">
        <v>0.0020479068801062127</v>
      </c>
    </row>
    <row r="8">
      <c r="A8" s="5" t="s">
        <v>134</v>
      </c>
      <c r="B8" s="22">
        <v>0.7397790655095888</v>
      </c>
      <c r="C8" s="22">
        <v>0.7397790655095888</v>
      </c>
      <c r="D8" s="22">
        <v>0.7397790655095888</v>
      </c>
      <c r="E8" s="22">
        <v>0.7397790655095888</v>
      </c>
      <c r="F8" s="22">
        <v>0.7397790655095888</v>
      </c>
      <c r="G8" s="22">
        <v>0.7397790655095888</v>
      </c>
      <c r="H8" s="22">
        <v>0.0037035293677979463</v>
      </c>
      <c r="I8" s="22">
        <v>0.0036974620569582037</v>
      </c>
      <c r="J8" s="22">
        <v>0.0036913947461184606</v>
      </c>
      <c r="K8" s="22">
        <v>0.003685327435278718</v>
      </c>
      <c r="L8" s="22">
        <v>0.003679260124438975</v>
      </c>
      <c r="M8" s="22">
        <v>0.0036731928135992323</v>
      </c>
      <c r="N8" s="22">
        <v>0.0036671255027594892</v>
      </c>
      <c r="O8" s="22">
        <v>0.0036610581919197466</v>
      </c>
      <c r="P8" s="22">
        <v>0.0036549908810800035</v>
      </c>
      <c r="Q8" s="22">
        <v>0.003648923570240261</v>
      </c>
      <c r="R8" s="22">
        <v>0.003642856259400518</v>
      </c>
      <c r="S8" s="22">
        <v>0.0036367889485607752</v>
      </c>
      <c r="T8" s="22">
        <v>0.003630721637721032</v>
      </c>
      <c r="U8" s="22">
        <v>0.0036246543268812896</v>
      </c>
      <c r="V8" s="22">
        <v>0.0036185870160415465</v>
      </c>
      <c r="W8" s="22">
        <v>0.003612519705201804</v>
      </c>
      <c r="X8" s="22">
        <v>0.003606452394362061</v>
      </c>
      <c r="Y8" s="22">
        <v>0.003600385083522318</v>
      </c>
      <c r="Z8" s="22">
        <v>0.003594317772682575</v>
      </c>
      <c r="AA8" s="22">
        <v>0.0035882504618428325</v>
      </c>
      <c r="AB8" s="22">
        <v>0.0035821831510030894</v>
      </c>
      <c r="AC8" s="22">
        <v>0.003576115840163347</v>
      </c>
      <c r="AD8" s="22">
        <v>0.0035700485293236038</v>
      </c>
      <c r="AE8" s="22">
        <v>0.003563981218483861</v>
      </c>
      <c r="AF8" s="22">
        <v>0.003557913907644118</v>
      </c>
      <c r="AG8" s="22">
        <v>0.003557913907644118</v>
      </c>
    </row>
    <row r="9">
      <c r="A9" s="5" t="s">
        <v>71</v>
      </c>
      <c r="B9" s="22">
        <v>0.6436514199639725</v>
      </c>
      <c r="C9" s="22">
        <v>0.6436514199639725</v>
      </c>
      <c r="D9" s="22">
        <v>0.6436514199639725</v>
      </c>
      <c r="E9" s="22">
        <v>0.6436514199639725</v>
      </c>
      <c r="F9" s="22">
        <v>0.6436514199639725</v>
      </c>
      <c r="G9" s="22">
        <v>0.6436514199639725</v>
      </c>
      <c r="H9" s="22">
        <v>0.0024844072453591177</v>
      </c>
      <c r="I9" s="22">
        <v>0.002470703772149822</v>
      </c>
      <c r="J9" s="22">
        <v>0.0024570002989405264</v>
      </c>
      <c r="K9" s="22">
        <v>0.0024432968257312305</v>
      </c>
      <c r="L9" s="22">
        <v>0.002429593352521935</v>
      </c>
      <c r="M9" s="22">
        <v>0.0024158898793126393</v>
      </c>
      <c r="N9" s="22">
        <v>0.002402186406103344</v>
      </c>
      <c r="O9" s="22">
        <v>0.002388482932894048</v>
      </c>
      <c r="P9" s="22">
        <v>0.0023747794596847525</v>
      </c>
      <c r="Q9" s="22">
        <v>0.0023610759864754567</v>
      </c>
      <c r="R9" s="22">
        <v>0.0023473725132661613</v>
      </c>
      <c r="S9" s="22">
        <v>0.0023336690400568654</v>
      </c>
      <c r="T9" s="22">
        <v>0.00231996556684757</v>
      </c>
      <c r="U9" s="22">
        <v>0.002306262093638274</v>
      </c>
      <c r="V9" s="22">
        <v>0.0022925586204289787</v>
      </c>
      <c r="W9" s="22">
        <v>0.0022788551472196833</v>
      </c>
      <c r="X9" s="22">
        <v>0.0022651516740103874</v>
      </c>
      <c r="Y9" s="22">
        <v>0.0022514482008010915</v>
      </c>
      <c r="Z9" s="22">
        <v>0.002237744727591796</v>
      </c>
      <c r="AA9" s="22">
        <v>0.0022240412543825007</v>
      </c>
      <c r="AB9" s="22">
        <v>0.002210337781173205</v>
      </c>
      <c r="AC9" s="22">
        <v>0.0021966343079639094</v>
      </c>
      <c r="AD9" s="22">
        <v>0.0021829308347546135</v>
      </c>
      <c r="AE9" s="22">
        <v>0.002169227361545318</v>
      </c>
      <c r="AF9" s="22">
        <v>0.0021555238883360223</v>
      </c>
      <c r="AG9" s="22">
        <v>0.0021555238883360227</v>
      </c>
    </row>
    <row r="10">
      <c r="A10" s="5" t="s">
        <v>72</v>
      </c>
      <c r="B10" s="22">
        <v>0.6555895331188142</v>
      </c>
      <c r="C10" s="22">
        <v>0.6555895331188142</v>
      </c>
      <c r="D10" s="22">
        <v>0.6555895331188142</v>
      </c>
      <c r="E10" s="22">
        <v>0.6555895331188142</v>
      </c>
      <c r="F10" s="22">
        <v>0.6555895331188142</v>
      </c>
      <c r="G10" s="22">
        <v>0.6555895331188142</v>
      </c>
      <c r="H10" s="22">
        <v>0.0022726192662453565</v>
      </c>
      <c r="I10" s="22">
        <v>0.002269924372274722</v>
      </c>
      <c r="J10" s="22">
        <v>0.0022672294783040877</v>
      </c>
      <c r="K10" s="22">
        <v>0.002264534584333453</v>
      </c>
      <c r="L10" s="22">
        <v>0.002261839690362819</v>
      </c>
      <c r="M10" s="22">
        <v>0.0022591447963921842</v>
      </c>
      <c r="N10" s="22">
        <v>0.00225644990242155</v>
      </c>
      <c r="O10" s="22">
        <v>0.0022537550084509154</v>
      </c>
      <c r="P10" s="22">
        <v>0.002251060114480281</v>
      </c>
      <c r="Q10" s="22">
        <v>0.0022483652205096466</v>
      </c>
      <c r="R10" s="22">
        <v>0.0022456703265390124</v>
      </c>
      <c r="S10" s="22">
        <v>0.002242975432568378</v>
      </c>
      <c r="T10" s="22">
        <v>0.0022402805385977435</v>
      </c>
      <c r="U10" s="22">
        <v>0.0022375856446271093</v>
      </c>
      <c r="V10" s="22">
        <v>0.0022348907506564747</v>
      </c>
      <c r="W10" s="22">
        <v>0.0022321958566858405</v>
      </c>
      <c r="X10" s="22">
        <v>0.002229500962715206</v>
      </c>
      <c r="Y10" s="22">
        <v>0.0022268060687445717</v>
      </c>
      <c r="Z10" s="22">
        <v>0.002224111174773937</v>
      </c>
      <c r="AA10" s="22">
        <v>0.002221416280803303</v>
      </c>
      <c r="AB10" s="22">
        <v>0.002218721386832668</v>
      </c>
      <c r="AC10" s="22">
        <v>0.002216026492862034</v>
      </c>
      <c r="AD10" s="22">
        <v>0.0022133315988913994</v>
      </c>
      <c r="AE10" s="22">
        <v>0.002210636704920765</v>
      </c>
      <c r="AF10" s="22">
        <v>0.002207941810950131</v>
      </c>
      <c r="AG10" s="22">
        <v>0.0022079418109501306</v>
      </c>
    </row>
    <row r="11">
      <c r="A11" s="5" t="s">
        <v>73</v>
      </c>
      <c r="B11" s="22">
        <v>0.6571607704773704</v>
      </c>
      <c r="C11" s="22">
        <v>0.6571607704773704</v>
      </c>
      <c r="D11" s="22">
        <v>0.6571607704773704</v>
      </c>
      <c r="E11" s="22">
        <v>0.6571607704773704</v>
      </c>
      <c r="F11" s="22">
        <v>0.6571607704773704</v>
      </c>
      <c r="G11" s="22">
        <v>0.6571607704773704</v>
      </c>
      <c r="H11" s="22">
        <v>0.0030657856927228597</v>
      </c>
      <c r="I11" s="22">
        <v>0.003059365346749161</v>
      </c>
      <c r="J11" s="22">
        <v>0.003052945000775462</v>
      </c>
      <c r="K11" s="22">
        <v>0.0030465246548017637</v>
      </c>
      <c r="L11" s="22">
        <v>0.0030401043088280648</v>
      </c>
      <c r="M11" s="22">
        <v>0.0030336839628543662</v>
      </c>
      <c r="N11" s="22">
        <v>0.0030272636168806673</v>
      </c>
      <c r="O11" s="22">
        <v>0.003020843270906969</v>
      </c>
      <c r="P11" s="22">
        <v>0.00301442292493327</v>
      </c>
      <c r="Q11" s="22">
        <v>0.0030080025789595713</v>
      </c>
      <c r="R11" s="22">
        <v>0.0030015822329858724</v>
      </c>
      <c r="S11" s="22">
        <v>0.0029951618870121734</v>
      </c>
      <c r="T11" s="22">
        <v>0.002988741541038475</v>
      </c>
      <c r="U11" s="22">
        <v>0.002982321195064776</v>
      </c>
      <c r="V11" s="22">
        <v>0.0029759008490910775</v>
      </c>
      <c r="W11" s="22">
        <v>0.0029694805031173785</v>
      </c>
      <c r="X11" s="22">
        <v>0.00296306015714368</v>
      </c>
      <c r="Y11" s="22">
        <v>0.002956639811169981</v>
      </c>
      <c r="Z11" s="22">
        <v>0.0029502194651962826</v>
      </c>
      <c r="AA11" s="22">
        <v>0.0029437991192225836</v>
      </c>
      <c r="AB11" s="22">
        <v>0.002937378773248885</v>
      </c>
      <c r="AC11" s="22">
        <v>0.002930958427275186</v>
      </c>
      <c r="AD11" s="22">
        <v>0.002924538081301487</v>
      </c>
      <c r="AE11" s="22">
        <v>0.0029181177353277887</v>
      </c>
      <c r="AF11" s="22">
        <v>0.0029116973893540898</v>
      </c>
      <c r="AG11" s="22">
        <v>0.0029116973893540898</v>
      </c>
    </row>
    <row r="12">
      <c r="A12" s="5" t="s">
        <v>75</v>
      </c>
      <c r="B12" s="22">
        <v>0.6243115530482652</v>
      </c>
      <c r="C12" s="22">
        <v>0.6243115530482652</v>
      </c>
      <c r="D12" s="22">
        <v>0.6243115530482652</v>
      </c>
      <c r="E12" s="22">
        <v>0.6243115530482652</v>
      </c>
      <c r="F12" s="22">
        <v>0.6243115530482652</v>
      </c>
      <c r="G12" s="22">
        <v>0.6243115530482652</v>
      </c>
      <c r="H12" s="22">
        <v>0.0033680002716738196</v>
      </c>
      <c r="I12" s="22">
        <v>0.0033697103266496706</v>
      </c>
      <c r="J12" s="22">
        <v>0.0033714203816255215</v>
      </c>
      <c r="K12" s="22">
        <v>0.0033731304366013725</v>
      </c>
      <c r="L12" s="22">
        <v>0.0033748404915772234</v>
      </c>
      <c r="M12" s="22">
        <v>0.0033765505465530744</v>
      </c>
      <c r="N12" s="22">
        <v>0.0033782606015289253</v>
      </c>
      <c r="O12" s="22">
        <v>0.0033799706565047763</v>
      </c>
      <c r="P12" s="22">
        <v>0.003381680711480627</v>
      </c>
      <c r="Q12" s="22">
        <v>0.003383390766456478</v>
      </c>
      <c r="R12" s="22">
        <v>0.003385100821432329</v>
      </c>
      <c r="S12" s="22">
        <v>0.0033868108764081796</v>
      </c>
      <c r="T12" s="22">
        <v>0.0033885209313840306</v>
      </c>
      <c r="U12" s="22">
        <v>0.0033902309863598815</v>
      </c>
      <c r="V12" s="22">
        <v>0.0033919410413357325</v>
      </c>
      <c r="W12" s="22">
        <v>0.0033936510963115834</v>
      </c>
      <c r="X12" s="22">
        <v>0.0033953611512874344</v>
      </c>
      <c r="Y12" s="22">
        <v>0.0033970712062632853</v>
      </c>
      <c r="Z12" s="22">
        <v>0.0033987812612391363</v>
      </c>
      <c r="AA12" s="22">
        <v>0.003400491316214987</v>
      </c>
      <c r="AB12" s="22">
        <v>0.003402201371190838</v>
      </c>
      <c r="AC12" s="22">
        <v>0.003403911426166689</v>
      </c>
      <c r="AD12" s="22">
        <v>0.00340562148114254</v>
      </c>
      <c r="AE12" s="22">
        <v>0.003407331536118391</v>
      </c>
      <c r="AF12" s="22">
        <v>0.003409041591094242</v>
      </c>
      <c r="AG12" s="22">
        <v>0.003409041591094242</v>
      </c>
    </row>
    <row r="13">
      <c r="A13" s="5" t="s">
        <v>145</v>
      </c>
      <c r="B13" s="22">
        <v>0.662221720766926</v>
      </c>
      <c r="C13" s="22">
        <v>0.662221720766926</v>
      </c>
      <c r="D13" s="22">
        <v>0.662221720766926</v>
      </c>
      <c r="E13" s="22">
        <v>0.662221720766926</v>
      </c>
      <c r="F13" s="22">
        <v>0.662221720766926</v>
      </c>
      <c r="G13" s="22">
        <v>0.662221720766926</v>
      </c>
      <c r="H13" s="22">
        <v>0.0028185051041134525</v>
      </c>
      <c r="I13" s="22">
        <v>0.0028185051041134525</v>
      </c>
      <c r="J13" s="22">
        <v>0.0028185051041134525</v>
      </c>
      <c r="K13" s="22">
        <v>0.0028185051041134525</v>
      </c>
      <c r="L13" s="22">
        <v>0.0028185051041134525</v>
      </c>
      <c r="M13" s="22">
        <v>0.0028185051041134525</v>
      </c>
      <c r="N13" s="22">
        <v>0.0028185051041134525</v>
      </c>
      <c r="O13" s="22">
        <v>0.0028185051041134525</v>
      </c>
      <c r="P13" s="22">
        <v>0.0028185051041134525</v>
      </c>
      <c r="Q13" s="22">
        <v>0.0028185051041134525</v>
      </c>
      <c r="R13" s="22">
        <v>0.0028185051041134525</v>
      </c>
      <c r="S13" s="22">
        <v>0.0028185051041134525</v>
      </c>
      <c r="T13" s="22">
        <v>0.0028185051041134525</v>
      </c>
      <c r="U13" s="22">
        <v>0.0028185051041134525</v>
      </c>
      <c r="V13" s="22">
        <v>0.0028185051041134525</v>
      </c>
      <c r="W13" s="22">
        <v>0.0028185051041134525</v>
      </c>
      <c r="X13" s="22">
        <v>0.0028185051041134525</v>
      </c>
      <c r="Y13" s="22">
        <v>0.0028185051041134525</v>
      </c>
      <c r="Z13" s="22">
        <v>0.0028185051041134525</v>
      </c>
      <c r="AA13" s="22">
        <v>0.0028185051041134525</v>
      </c>
      <c r="AB13" s="22">
        <v>0.0028185051041134525</v>
      </c>
      <c r="AC13" s="22">
        <v>0.0028185051041134525</v>
      </c>
      <c r="AD13" s="22">
        <v>0.0028185051041134525</v>
      </c>
      <c r="AE13" s="22">
        <v>0.0028185051041134525</v>
      </c>
      <c r="AF13" s="22">
        <v>0.0028185051041134525</v>
      </c>
      <c r="AG13" s="22">
        <v>0.0028185051041134525</v>
      </c>
    </row>
    <row r="14">
      <c r="A14" s="5" t="s">
        <v>76</v>
      </c>
      <c r="B14" s="22">
        <v>0.5762369388494637</v>
      </c>
      <c r="C14" s="22">
        <v>0.5762369388494637</v>
      </c>
      <c r="D14" s="22">
        <v>0.5762369388494637</v>
      </c>
      <c r="E14" s="22">
        <v>0.5762369388494637</v>
      </c>
      <c r="F14" s="22">
        <v>0.5762369388494637</v>
      </c>
      <c r="G14" s="22">
        <v>0.5762369388494637</v>
      </c>
      <c r="H14" s="22">
        <v>0.0025155233446203015</v>
      </c>
      <c r="I14" s="22">
        <v>0.0025236314469105374</v>
      </c>
      <c r="J14" s="22">
        <v>0.002531739549200773</v>
      </c>
      <c r="K14" s="22">
        <v>0.0025398476514910083</v>
      </c>
      <c r="L14" s="22">
        <v>0.002547955753781244</v>
      </c>
      <c r="M14" s="22">
        <v>0.0025560638560714797</v>
      </c>
      <c r="N14" s="22">
        <v>0.002564171958361715</v>
      </c>
      <c r="O14" s="22">
        <v>0.002572280060651951</v>
      </c>
      <c r="P14" s="22">
        <v>0.0025803881629421865</v>
      </c>
      <c r="Q14" s="22">
        <v>0.002588496265232422</v>
      </c>
      <c r="R14" s="22">
        <v>0.002596604367522658</v>
      </c>
      <c r="S14" s="22">
        <v>0.0026047124698128934</v>
      </c>
      <c r="T14" s="22">
        <v>0.002612820572103129</v>
      </c>
      <c r="U14" s="22">
        <v>0.0026209286743933647</v>
      </c>
      <c r="V14" s="22">
        <v>0.0026290367766836</v>
      </c>
      <c r="W14" s="22">
        <v>0.0026371448789738357</v>
      </c>
      <c r="X14" s="22">
        <v>0.0026452529812640716</v>
      </c>
      <c r="Y14" s="22">
        <v>0.002653361083554307</v>
      </c>
      <c r="Z14" s="22">
        <v>0.0026614691858445425</v>
      </c>
      <c r="AA14" s="22">
        <v>0.0026695772881347784</v>
      </c>
      <c r="AB14" s="22">
        <v>0.002677685390425014</v>
      </c>
      <c r="AC14" s="22">
        <v>0.0026857934927152494</v>
      </c>
      <c r="AD14" s="22">
        <v>0.0026939015950054853</v>
      </c>
      <c r="AE14" s="22">
        <v>0.0027020096972957207</v>
      </c>
      <c r="AF14" s="22">
        <v>0.002710117799585956</v>
      </c>
      <c r="AG14" s="22">
        <v>0.002710117799585956</v>
      </c>
    </row>
    <row r="15">
      <c r="A15" s="5" t="s">
        <v>77</v>
      </c>
      <c r="B15" s="22">
        <v>0.6059081064239733</v>
      </c>
      <c r="C15" s="22">
        <v>0.6059081064239733</v>
      </c>
      <c r="D15" s="22">
        <v>0.6059081064239733</v>
      </c>
      <c r="E15" s="22">
        <v>0.6059081064239733</v>
      </c>
      <c r="F15" s="22">
        <v>0.6059081064239733</v>
      </c>
      <c r="G15" s="22">
        <v>0.6059081064239733</v>
      </c>
      <c r="H15" s="22">
        <v>0.002517573517516402</v>
      </c>
      <c r="I15" s="22">
        <v>0.0025208523689690607</v>
      </c>
      <c r="J15" s="22">
        <v>0.0025241312204217193</v>
      </c>
      <c r="K15" s="22">
        <v>0.002527410071874378</v>
      </c>
      <c r="L15" s="22">
        <v>0.0025306889233270365</v>
      </c>
      <c r="M15" s="22">
        <v>0.002533967774779695</v>
      </c>
      <c r="N15" s="22">
        <v>0.0025372466262323537</v>
      </c>
      <c r="O15" s="22">
        <v>0.0025405254776850123</v>
      </c>
      <c r="P15" s="22">
        <v>0.002543804329137671</v>
      </c>
      <c r="Q15" s="22">
        <v>0.0025470831805903295</v>
      </c>
      <c r="R15" s="22">
        <v>0.002550362032042988</v>
      </c>
      <c r="S15" s="22">
        <v>0.0025536408834956467</v>
      </c>
      <c r="T15" s="22">
        <v>0.0025569197349483057</v>
      </c>
      <c r="U15" s="22">
        <v>0.0025601985864009643</v>
      </c>
      <c r="V15" s="22">
        <v>0.002563477437853623</v>
      </c>
      <c r="W15" s="22">
        <v>0.0025667562893062815</v>
      </c>
      <c r="X15" s="22">
        <v>0.00257003514075894</v>
      </c>
      <c r="Y15" s="22">
        <v>0.0025733139922115987</v>
      </c>
      <c r="Z15" s="22">
        <v>0.0025765928436642573</v>
      </c>
      <c r="AA15" s="22">
        <v>0.002579871695116916</v>
      </c>
      <c r="AB15" s="22">
        <v>0.0025831505465695745</v>
      </c>
      <c r="AC15" s="22">
        <v>0.002586429398022233</v>
      </c>
      <c r="AD15" s="22">
        <v>0.0025897082494748917</v>
      </c>
      <c r="AE15" s="22">
        <v>0.0025929871009275503</v>
      </c>
      <c r="AF15" s="22">
        <v>0.002596265952380209</v>
      </c>
      <c r="AG15" s="22">
        <v>0.0025962659523802094</v>
      </c>
    </row>
    <row r="16">
      <c r="A16" s="5" t="s">
        <v>148</v>
      </c>
      <c r="B16" s="22">
        <v>0.662221720766926</v>
      </c>
      <c r="C16" s="22">
        <v>0.662221720766926</v>
      </c>
      <c r="D16" s="22">
        <v>0.662221720766926</v>
      </c>
      <c r="E16" s="22">
        <v>0.662221720766926</v>
      </c>
      <c r="F16" s="22">
        <v>0.662221720766926</v>
      </c>
      <c r="G16" s="22">
        <v>0.662221720766926</v>
      </c>
      <c r="H16" s="22">
        <v>0.0028185051041134525</v>
      </c>
      <c r="I16" s="22">
        <v>0.0028185051041134525</v>
      </c>
      <c r="J16" s="22">
        <v>0.0028185051041134525</v>
      </c>
      <c r="K16" s="22">
        <v>0.0028185051041134525</v>
      </c>
      <c r="L16" s="22">
        <v>0.0028185051041134525</v>
      </c>
      <c r="M16" s="22">
        <v>0.0028185051041134525</v>
      </c>
      <c r="N16" s="22">
        <v>0.0028185051041134525</v>
      </c>
      <c r="O16" s="22">
        <v>0.0028185051041134525</v>
      </c>
      <c r="P16" s="22">
        <v>0.0028185051041134525</v>
      </c>
      <c r="Q16" s="22">
        <v>0.0028185051041134525</v>
      </c>
      <c r="R16" s="22">
        <v>0.0028185051041134525</v>
      </c>
      <c r="S16" s="22">
        <v>0.0028185051041134525</v>
      </c>
      <c r="T16" s="22">
        <v>0.0028185051041134525</v>
      </c>
      <c r="U16" s="22">
        <v>0.0028185051041134525</v>
      </c>
      <c r="V16" s="22">
        <v>0.0028185051041134525</v>
      </c>
      <c r="W16" s="22">
        <v>0.0028185051041134525</v>
      </c>
      <c r="X16" s="22">
        <v>0.0028185051041134525</v>
      </c>
      <c r="Y16" s="22">
        <v>0.0028185051041134525</v>
      </c>
      <c r="Z16" s="22">
        <v>0.0028185051041134525</v>
      </c>
      <c r="AA16" s="22">
        <v>0.0028185051041134525</v>
      </c>
      <c r="AB16" s="22">
        <v>0.0028185051041134525</v>
      </c>
      <c r="AC16" s="22">
        <v>0.0028185051041134525</v>
      </c>
      <c r="AD16" s="22">
        <v>0.0028185051041134525</v>
      </c>
      <c r="AE16" s="22">
        <v>0.0028185051041134525</v>
      </c>
      <c r="AF16" s="22">
        <v>0.0028185051041134525</v>
      </c>
      <c r="AG16" s="22">
        <v>0.0028185051041134525</v>
      </c>
    </row>
    <row r="17">
      <c r="A17" s="5" t="s">
        <v>79</v>
      </c>
      <c r="B17" s="22">
        <v>0.7428862014017453</v>
      </c>
      <c r="C17" s="22">
        <v>0.7428862014017453</v>
      </c>
      <c r="D17" s="22">
        <v>0.7428862014017453</v>
      </c>
      <c r="E17" s="22">
        <v>0.7428862014017453</v>
      </c>
      <c r="F17" s="22">
        <v>0.7428862014017453</v>
      </c>
      <c r="G17" s="22">
        <v>0.7428862014017453</v>
      </c>
      <c r="H17" s="22">
        <v>0.0036560882144398804</v>
      </c>
      <c r="I17" s="22">
        <v>0.003623037365715141</v>
      </c>
      <c r="J17" s="22">
        <v>0.0035899865169904013</v>
      </c>
      <c r="K17" s="22">
        <v>0.0035569356682656618</v>
      </c>
      <c r="L17" s="22">
        <v>0.0035238848195409222</v>
      </c>
      <c r="M17" s="22">
        <v>0.0034908339708161827</v>
      </c>
      <c r="N17" s="22">
        <v>0.003457783122091443</v>
      </c>
      <c r="O17" s="22">
        <v>0.003424732273366703</v>
      </c>
      <c r="P17" s="22">
        <v>0.0033916814246419636</v>
      </c>
      <c r="Q17" s="22">
        <v>0.003358630575917224</v>
      </c>
      <c r="R17" s="22">
        <v>0.0033255797271924846</v>
      </c>
      <c r="S17" s="22">
        <v>0.003292528878467745</v>
      </c>
      <c r="T17" s="22">
        <v>0.0032594780297430055</v>
      </c>
      <c r="U17" s="22">
        <v>0.003226427181018266</v>
      </c>
      <c r="V17" s="22">
        <v>0.0031933763322935264</v>
      </c>
      <c r="W17" s="22">
        <v>0.003160325483568787</v>
      </c>
      <c r="X17" s="22">
        <v>0.0031272746348440473</v>
      </c>
      <c r="Y17" s="22">
        <v>0.0030942237861193078</v>
      </c>
      <c r="Z17" s="22">
        <v>0.0030611729373945682</v>
      </c>
      <c r="AA17" s="22">
        <v>0.0030281220886698287</v>
      </c>
      <c r="AB17" s="22">
        <v>0.002995071239945089</v>
      </c>
      <c r="AC17" s="22">
        <v>0.0029620203912203496</v>
      </c>
      <c r="AD17" s="22">
        <v>0.00292896954249561</v>
      </c>
      <c r="AE17" s="22">
        <v>0.0028959186937708705</v>
      </c>
      <c r="AF17" s="22">
        <v>0.002862867845046131</v>
      </c>
      <c r="AG17" s="22">
        <v>0.0028628678450461306</v>
      </c>
    </row>
    <row r="18">
      <c r="A18" s="5" t="s">
        <v>80</v>
      </c>
      <c r="B18" s="22">
        <v>0.6242513710804677</v>
      </c>
      <c r="C18" s="22">
        <v>0.6242513710804677</v>
      </c>
      <c r="D18" s="22">
        <v>0.6242513710804677</v>
      </c>
      <c r="E18" s="22">
        <v>0.6242513710804677</v>
      </c>
      <c r="F18" s="22">
        <v>0.6242513710804677</v>
      </c>
      <c r="G18" s="22">
        <v>0.6242513710804677</v>
      </c>
      <c r="H18" s="22">
        <v>0.0022084287870552744</v>
      </c>
      <c r="I18" s="22">
        <v>0.0021927183714797157</v>
      </c>
      <c r="J18" s="22">
        <v>0.002177007955904157</v>
      </c>
      <c r="K18" s="22">
        <v>0.0021612975403285982</v>
      </c>
      <c r="L18" s="22">
        <v>0.00214558712475304</v>
      </c>
      <c r="M18" s="22">
        <v>0.0021298767091774812</v>
      </c>
      <c r="N18" s="22">
        <v>0.0021141662936019225</v>
      </c>
      <c r="O18" s="22">
        <v>0.002098455878026364</v>
      </c>
      <c r="P18" s="22">
        <v>0.002082745462450805</v>
      </c>
      <c r="Q18" s="22">
        <v>0.0020670350468752464</v>
      </c>
      <c r="R18" s="22">
        <v>0.0020513246312996876</v>
      </c>
      <c r="S18" s="22">
        <v>0.002035614215724129</v>
      </c>
      <c r="T18" s="22">
        <v>0.0020199038001485706</v>
      </c>
      <c r="U18" s="22">
        <v>0.002004193384573012</v>
      </c>
      <c r="V18" s="22">
        <v>0.001988482968997453</v>
      </c>
      <c r="W18" s="22">
        <v>0.0019727725534218945</v>
      </c>
      <c r="X18" s="22">
        <v>0.0019570621378463358</v>
      </c>
      <c r="Y18" s="22">
        <v>0.001941351722270777</v>
      </c>
      <c r="Z18" s="22">
        <v>0.0019256413066952183</v>
      </c>
      <c r="AA18" s="22">
        <v>0.0019099308911196598</v>
      </c>
      <c r="AB18" s="22">
        <v>0.0018942204755441011</v>
      </c>
      <c r="AC18" s="22">
        <v>0.0018785100599685424</v>
      </c>
      <c r="AD18" s="22">
        <v>0.001862799644392984</v>
      </c>
      <c r="AE18" s="22">
        <v>0.0018470892288174252</v>
      </c>
      <c r="AF18" s="22">
        <v>0.0018313788132418665</v>
      </c>
      <c r="AG18" s="22">
        <v>0.001831378813241867</v>
      </c>
    </row>
    <row r="19">
      <c r="A19" s="5" t="s">
        <v>81</v>
      </c>
      <c r="B19" s="22">
        <v>0.6855653566914205</v>
      </c>
      <c r="C19" s="22">
        <v>0.6855653566914205</v>
      </c>
      <c r="D19" s="22">
        <v>0.6855653566914205</v>
      </c>
      <c r="E19" s="22">
        <v>0.6855653566914205</v>
      </c>
      <c r="F19" s="22">
        <v>0.6855653566914205</v>
      </c>
      <c r="G19" s="22">
        <v>0.6855653566914205</v>
      </c>
      <c r="H19" s="22">
        <v>0.002703591993241738</v>
      </c>
      <c r="I19" s="22">
        <v>0.0027002580497864745</v>
      </c>
      <c r="J19" s="22">
        <v>0.0026969241063312106</v>
      </c>
      <c r="K19" s="22">
        <v>0.0026935901628759467</v>
      </c>
      <c r="L19" s="22">
        <v>0.002690256219420683</v>
      </c>
      <c r="M19" s="22">
        <v>0.0026869222759654194</v>
      </c>
      <c r="N19" s="22">
        <v>0.0026835883325101555</v>
      </c>
      <c r="O19" s="22">
        <v>0.0026802543890548916</v>
      </c>
      <c r="P19" s="22">
        <v>0.002676920445599628</v>
      </c>
      <c r="Q19" s="22">
        <v>0.002673586502144364</v>
      </c>
      <c r="R19" s="22">
        <v>0.0026702525586891003</v>
      </c>
      <c r="S19" s="22">
        <v>0.0026669186152338364</v>
      </c>
      <c r="T19" s="22">
        <v>0.002663584671778573</v>
      </c>
      <c r="U19" s="22">
        <v>0.002660250728323309</v>
      </c>
      <c r="V19" s="22">
        <v>0.002656916784868045</v>
      </c>
      <c r="W19" s="22">
        <v>0.0026535828414127817</v>
      </c>
      <c r="X19" s="22">
        <v>0.002650248897957518</v>
      </c>
      <c r="Y19" s="22">
        <v>0.002646914954502254</v>
      </c>
      <c r="Z19" s="22">
        <v>0.0026435810110469905</v>
      </c>
      <c r="AA19" s="22">
        <v>0.0026402470675917266</v>
      </c>
      <c r="AB19" s="22">
        <v>0.0026369131241364627</v>
      </c>
      <c r="AC19" s="22">
        <v>0.0026335791806811988</v>
      </c>
      <c r="AD19" s="22">
        <v>0.0026302452372259353</v>
      </c>
      <c r="AE19" s="22">
        <v>0.0026269112937706714</v>
      </c>
      <c r="AF19" s="22">
        <v>0.0026235773503154075</v>
      </c>
      <c r="AG19" s="22">
        <v>0.0026235773503154075</v>
      </c>
    </row>
    <row r="20">
      <c r="A20" s="5" t="s">
        <v>82</v>
      </c>
      <c r="B20" s="22">
        <v>0.6374638819900426</v>
      </c>
      <c r="C20" s="22">
        <v>0.6374638819900426</v>
      </c>
      <c r="D20" s="22">
        <v>0.6374638819900426</v>
      </c>
      <c r="E20" s="22">
        <v>0.6374638819900426</v>
      </c>
      <c r="F20" s="22">
        <v>0.6374638819900426</v>
      </c>
      <c r="G20" s="22">
        <v>0.6374638819900426</v>
      </c>
      <c r="H20" s="22">
        <v>0.0021378294522366556</v>
      </c>
      <c r="I20" s="22">
        <v>0.0021275127034488745</v>
      </c>
      <c r="J20" s="22">
        <v>0.002117195954661093</v>
      </c>
      <c r="K20" s="22">
        <v>0.0021068792058733118</v>
      </c>
      <c r="L20" s="22">
        <v>0.0020965624570855306</v>
      </c>
      <c r="M20" s="22">
        <v>0.0020862457082977495</v>
      </c>
      <c r="N20" s="22">
        <v>0.002075928959509968</v>
      </c>
      <c r="O20" s="22">
        <v>0.0020656122107221868</v>
      </c>
      <c r="P20" s="22">
        <v>0.0020552954619344056</v>
      </c>
      <c r="Q20" s="22">
        <v>0.0020449787131466245</v>
      </c>
      <c r="R20" s="22">
        <v>0.002034661964358843</v>
      </c>
      <c r="S20" s="22">
        <v>0.0020243452155710617</v>
      </c>
      <c r="T20" s="22">
        <v>0.0020140284667832806</v>
      </c>
      <c r="U20" s="22">
        <v>0.0020037117179954995</v>
      </c>
      <c r="V20" s="22">
        <v>0.0019933949692077183</v>
      </c>
      <c r="W20" s="22">
        <v>0.0019830782204199367</v>
      </c>
      <c r="X20" s="22">
        <v>0.0019727614716321556</v>
      </c>
      <c r="Y20" s="22">
        <v>0.0019624447228443745</v>
      </c>
      <c r="Z20" s="22">
        <v>0.001952127974056593</v>
      </c>
      <c r="AA20" s="22">
        <v>0.001941811225268812</v>
      </c>
      <c r="AB20" s="22">
        <v>0.0019314944764810306</v>
      </c>
      <c r="AC20" s="22">
        <v>0.0019211777276932494</v>
      </c>
      <c r="AD20" s="22">
        <v>0.001910860978905468</v>
      </c>
      <c r="AE20" s="22">
        <v>0.001900544230117687</v>
      </c>
      <c r="AF20" s="22">
        <v>0.0018902274813299056</v>
      </c>
      <c r="AG20" s="22">
        <v>0.0018902274813299058</v>
      </c>
    </row>
    <row r="21" ht="15.75" customHeight="1">
      <c r="A21" s="5" t="s">
        <v>84</v>
      </c>
      <c r="B21" s="22">
        <v>0.6512045597425916</v>
      </c>
      <c r="C21" s="22">
        <v>0.6512045597425916</v>
      </c>
      <c r="D21" s="22">
        <v>0.6512045597425916</v>
      </c>
      <c r="E21" s="22">
        <v>0.6512045597425916</v>
      </c>
      <c r="F21" s="22">
        <v>0.6512045597425916</v>
      </c>
      <c r="G21" s="22">
        <v>0.6512045597425916</v>
      </c>
      <c r="H21" s="22">
        <v>0.0022287554748654133</v>
      </c>
      <c r="I21" s="22">
        <v>0.002219991184728853</v>
      </c>
      <c r="J21" s="22">
        <v>0.0022112268945922928</v>
      </c>
      <c r="K21" s="22">
        <v>0.0022024626044557325</v>
      </c>
      <c r="L21" s="22">
        <v>0.0021936983143191727</v>
      </c>
      <c r="M21" s="22">
        <v>0.0021849340241826124</v>
      </c>
      <c r="N21" s="22">
        <v>0.002176169734046052</v>
      </c>
      <c r="O21" s="22">
        <v>0.002167405443909492</v>
      </c>
      <c r="P21" s="22">
        <v>0.0021586411537729317</v>
      </c>
      <c r="Q21" s="22">
        <v>0.0021498768636363714</v>
      </c>
      <c r="R21" s="22">
        <v>0.002141112573499811</v>
      </c>
      <c r="S21" s="22">
        <v>0.0021323482833632513</v>
      </c>
      <c r="T21" s="22">
        <v>0.002123583993226691</v>
      </c>
      <c r="U21" s="22">
        <v>0.002114819703090131</v>
      </c>
      <c r="V21" s="22">
        <v>0.0021060554129535706</v>
      </c>
      <c r="W21" s="22">
        <v>0.0020972911228170103</v>
      </c>
      <c r="X21" s="22">
        <v>0.00208852683268045</v>
      </c>
      <c r="Y21" s="22">
        <v>0.0020797625425438898</v>
      </c>
      <c r="Z21" s="22">
        <v>0.0020709982524073295</v>
      </c>
      <c r="AA21" s="22">
        <v>0.0020622339622707693</v>
      </c>
      <c r="AB21" s="22">
        <v>0.0020534696721342094</v>
      </c>
      <c r="AC21" s="22">
        <v>0.002044705381997649</v>
      </c>
      <c r="AD21" s="22">
        <v>0.002035941091861089</v>
      </c>
      <c r="AE21" s="22">
        <v>0.0020271768017245287</v>
      </c>
      <c r="AF21" s="22">
        <v>0.0020184125115879684</v>
      </c>
      <c r="AG21" s="22">
        <v>0.0020184125115879684</v>
      </c>
    </row>
    <row r="22" ht="15.75" customHeight="1">
      <c r="A22" s="5" t="s">
        <v>85</v>
      </c>
      <c r="B22" s="22">
        <v>0.6485268661435512</v>
      </c>
      <c r="C22" s="22">
        <v>0.6485268661435512</v>
      </c>
      <c r="D22" s="22">
        <v>0.6485268661435512</v>
      </c>
      <c r="E22" s="22">
        <v>0.6485268661435512</v>
      </c>
      <c r="F22" s="22">
        <v>0.6485268661435512</v>
      </c>
      <c r="G22" s="22">
        <v>0.6485268661435512</v>
      </c>
      <c r="H22" s="22">
        <v>0.0022199202382142545</v>
      </c>
      <c r="I22" s="22">
        <v>0.002225517166797181</v>
      </c>
      <c r="J22" s="22">
        <v>0.0022311140953801068</v>
      </c>
      <c r="K22" s="22">
        <v>0.002236711023963033</v>
      </c>
      <c r="L22" s="22">
        <v>0.0022423079525459595</v>
      </c>
      <c r="M22" s="22">
        <v>0.002247904881128886</v>
      </c>
      <c r="N22" s="22">
        <v>0.002253501809711812</v>
      </c>
      <c r="O22" s="22">
        <v>0.0022590987382947385</v>
      </c>
      <c r="P22" s="22">
        <v>0.002264695666877665</v>
      </c>
      <c r="Q22" s="22">
        <v>0.0022702925954605907</v>
      </c>
      <c r="R22" s="22">
        <v>0.002275889524043517</v>
      </c>
      <c r="S22" s="22">
        <v>0.0022814864526264434</v>
      </c>
      <c r="T22" s="22">
        <v>0.0022870833812093697</v>
      </c>
      <c r="U22" s="22">
        <v>0.002292680309792296</v>
      </c>
      <c r="V22" s="22">
        <v>0.002298277238375222</v>
      </c>
      <c r="W22" s="22">
        <v>0.0023038741669581483</v>
      </c>
      <c r="X22" s="22">
        <v>0.0023094710955410746</v>
      </c>
      <c r="Y22" s="22">
        <v>0.002315068024124001</v>
      </c>
      <c r="Z22" s="22">
        <v>0.0023206649527069273</v>
      </c>
      <c r="AA22" s="22">
        <v>0.0023262618812898536</v>
      </c>
      <c r="AB22" s="22">
        <v>0.00233185880987278</v>
      </c>
      <c r="AC22" s="22">
        <v>0.002337455738455706</v>
      </c>
      <c r="AD22" s="22">
        <v>0.002343052667038632</v>
      </c>
      <c r="AE22" s="22">
        <v>0.0023486495956215585</v>
      </c>
      <c r="AF22" s="22">
        <v>0.002354246524204485</v>
      </c>
      <c r="AG22" s="22">
        <v>0.002354246524204485</v>
      </c>
    </row>
    <row r="23" ht="15.75" customHeight="1">
      <c r="A23" s="5" t="s">
        <v>86</v>
      </c>
      <c r="B23" s="22">
        <v>0.6518420988764091</v>
      </c>
      <c r="C23" s="22">
        <v>0.6518420988764091</v>
      </c>
      <c r="D23" s="22">
        <v>0.6518420988764091</v>
      </c>
      <c r="E23" s="22">
        <v>0.6518420988764091</v>
      </c>
      <c r="F23" s="22">
        <v>0.6518420988764091</v>
      </c>
      <c r="G23" s="22">
        <v>0.6518420988764091</v>
      </c>
      <c r="H23" s="22">
        <v>0.002904781633405561</v>
      </c>
      <c r="I23" s="22">
        <v>0.0029195676180436563</v>
      </c>
      <c r="J23" s="22">
        <v>0.002934353602681751</v>
      </c>
      <c r="K23" s="22">
        <v>0.002949139587319846</v>
      </c>
      <c r="L23" s="22">
        <v>0.0029639255719579407</v>
      </c>
      <c r="M23" s="22">
        <v>0.002978711556596036</v>
      </c>
      <c r="N23" s="22">
        <v>0.0029934975412341308</v>
      </c>
      <c r="O23" s="22">
        <v>0.0030082835258722256</v>
      </c>
      <c r="P23" s="22">
        <v>0.0030230695105103204</v>
      </c>
      <c r="Q23" s="22">
        <v>0.0030378554951484157</v>
      </c>
      <c r="R23" s="22">
        <v>0.0030526414797865105</v>
      </c>
      <c r="S23" s="22">
        <v>0.0030674274644246053</v>
      </c>
      <c r="T23" s="22">
        <v>0.0030822134490627005</v>
      </c>
      <c r="U23" s="22">
        <v>0.0030969994337007953</v>
      </c>
      <c r="V23" s="22">
        <v>0.00311178541833889</v>
      </c>
      <c r="W23" s="22">
        <v>0.003126571402976985</v>
      </c>
      <c r="X23" s="22">
        <v>0.0031413573876150802</v>
      </c>
      <c r="Y23" s="22">
        <v>0.003156143372253175</v>
      </c>
      <c r="Z23" s="22">
        <v>0.00317092935689127</v>
      </c>
      <c r="AA23" s="22">
        <v>0.0031857153415293647</v>
      </c>
      <c r="AB23" s="22">
        <v>0.00320050132616746</v>
      </c>
      <c r="AC23" s="22">
        <v>0.0032152873108055547</v>
      </c>
      <c r="AD23" s="22">
        <v>0.0032300732954436496</v>
      </c>
      <c r="AE23" s="22">
        <v>0.0032448592800817444</v>
      </c>
      <c r="AF23" s="22">
        <v>0.0032596452647198396</v>
      </c>
      <c r="AG23" s="22">
        <v>0.003259645264719839</v>
      </c>
    </row>
    <row r="24" ht="15.75" customHeight="1">
      <c r="A24" s="5" t="s">
        <v>87</v>
      </c>
      <c r="B24" s="22">
        <v>0.8179797424045449</v>
      </c>
      <c r="C24" s="22">
        <v>0.8179797424045449</v>
      </c>
      <c r="D24" s="22">
        <v>0.8179797424045449</v>
      </c>
      <c r="E24" s="22">
        <v>0.8179797424045449</v>
      </c>
      <c r="F24" s="22">
        <v>0.8179797424045449</v>
      </c>
      <c r="G24" s="22">
        <v>0.8179797424045449</v>
      </c>
      <c r="H24" s="22">
        <v>0.004515446316726437</v>
      </c>
      <c r="I24" s="22">
        <v>0.00450837561159003</v>
      </c>
      <c r="J24" s="22">
        <v>0.004501304906453622</v>
      </c>
      <c r="K24" s="22">
        <v>0.0044942342013172135</v>
      </c>
      <c r="L24" s="22">
        <v>0.004487163496180806</v>
      </c>
      <c r="M24" s="22">
        <v>0.004480092791044398</v>
      </c>
      <c r="N24" s="22">
        <v>0.004473022085907991</v>
      </c>
      <c r="O24" s="22">
        <v>0.004465951380771583</v>
      </c>
      <c r="P24" s="22">
        <v>0.004458880675635175</v>
      </c>
      <c r="Q24" s="22">
        <v>0.0044518099704987674</v>
      </c>
      <c r="R24" s="22">
        <v>0.004444739265362359</v>
      </c>
      <c r="S24" s="22">
        <v>0.004437668560225951</v>
      </c>
      <c r="T24" s="22">
        <v>0.004430597855089544</v>
      </c>
      <c r="U24" s="22">
        <v>0.004423527149953136</v>
      </c>
      <c r="V24" s="22">
        <v>0.004416456444816729</v>
      </c>
      <c r="W24" s="22">
        <v>0.0044093857396803205</v>
      </c>
      <c r="X24" s="22">
        <v>0.004402315034543912</v>
      </c>
      <c r="Y24" s="22">
        <v>0.004395244329407505</v>
      </c>
      <c r="Z24" s="22">
        <v>0.004388173624271097</v>
      </c>
      <c r="AA24" s="22">
        <v>0.004381102919134689</v>
      </c>
      <c r="AB24" s="22">
        <v>0.004374032213998282</v>
      </c>
      <c r="AC24" s="22">
        <v>0.004366961508861874</v>
      </c>
      <c r="AD24" s="22">
        <v>0.004359890803725466</v>
      </c>
      <c r="AE24" s="22">
        <v>0.004352820098589058</v>
      </c>
      <c r="AF24" s="22">
        <v>0.00434574939345265</v>
      </c>
      <c r="AG24" s="22">
        <v>0.004345749393452651</v>
      </c>
    </row>
    <row r="25" ht="15.75" customHeight="1">
      <c r="A25" s="5" t="s">
        <v>88</v>
      </c>
      <c r="B25" s="22">
        <v>0.6595895541659709</v>
      </c>
      <c r="C25" s="22">
        <v>0.6595895541659709</v>
      </c>
      <c r="D25" s="22">
        <v>0.6595895541659709</v>
      </c>
      <c r="E25" s="22">
        <v>0.6595895541659709</v>
      </c>
      <c r="F25" s="22">
        <v>0.6595895541659709</v>
      </c>
      <c r="G25" s="22">
        <v>0.6595895541659709</v>
      </c>
      <c r="H25" s="22">
        <v>0.0029352583674188714</v>
      </c>
      <c r="I25" s="22">
        <v>0.0029235986748533454</v>
      </c>
      <c r="J25" s="22">
        <v>0.002911938982287819</v>
      </c>
      <c r="K25" s="22">
        <v>0.002900279289722293</v>
      </c>
      <c r="L25" s="22">
        <v>0.002888619597156767</v>
      </c>
      <c r="M25" s="22">
        <v>0.002876959904591241</v>
      </c>
      <c r="N25" s="22">
        <v>0.002865300212025715</v>
      </c>
      <c r="O25" s="22">
        <v>0.0028536405194601886</v>
      </c>
      <c r="P25" s="22">
        <v>0.0028419808268946626</v>
      </c>
      <c r="Q25" s="22">
        <v>0.0028303211343291366</v>
      </c>
      <c r="R25" s="22">
        <v>0.0028186614417636106</v>
      </c>
      <c r="S25" s="22">
        <v>0.0028070017491980846</v>
      </c>
      <c r="T25" s="22">
        <v>0.002795342056632558</v>
      </c>
      <c r="U25" s="22">
        <v>0.002783682364067032</v>
      </c>
      <c r="V25" s="22">
        <v>0.002772022671501506</v>
      </c>
      <c r="W25" s="22">
        <v>0.00276036297893598</v>
      </c>
      <c r="X25" s="22">
        <v>0.0027487032863704537</v>
      </c>
      <c r="Y25" s="22">
        <v>0.0027370435938049277</v>
      </c>
      <c r="Z25" s="22">
        <v>0.0027253839012394017</v>
      </c>
      <c r="AA25" s="22">
        <v>0.0027137242086738757</v>
      </c>
      <c r="AB25" s="22">
        <v>0.0027020645161083497</v>
      </c>
      <c r="AC25" s="22">
        <v>0.0026904048235428233</v>
      </c>
      <c r="AD25" s="22">
        <v>0.0026787451309772973</v>
      </c>
      <c r="AE25" s="22">
        <v>0.0026670854384117713</v>
      </c>
      <c r="AF25" s="22">
        <v>0.0026554257458462453</v>
      </c>
      <c r="AG25" s="22">
        <v>0.0026554257458462453</v>
      </c>
    </row>
    <row r="26" ht="15.75" customHeight="1">
      <c r="A26" s="5" t="s">
        <v>89</v>
      </c>
      <c r="B26" s="22">
        <v>0.6762070940536392</v>
      </c>
      <c r="C26" s="22">
        <v>0.6762070940536392</v>
      </c>
      <c r="D26" s="22">
        <v>0.6762070940536392</v>
      </c>
      <c r="E26" s="22">
        <v>0.6762070940536392</v>
      </c>
      <c r="F26" s="22">
        <v>0.6762070940536392</v>
      </c>
      <c r="G26" s="22">
        <v>0.6762070940536392</v>
      </c>
      <c r="H26" s="22">
        <v>0.0033356702116822496</v>
      </c>
      <c r="I26" s="22">
        <v>0.0033397650175793553</v>
      </c>
      <c r="J26" s="22">
        <v>0.003343859823476461</v>
      </c>
      <c r="K26" s="22">
        <v>0.0033479546293735665</v>
      </c>
      <c r="L26" s="22">
        <v>0.0033520494352706725</v>
      </c>
      <c r="M26" s="22">
        <v>0.003356144241167778</v>
      </c>
      <c r="N26" s="22">
        <v>0.0033602390470648838</v>
      </c>
      <c r="O26" s="22">
        <v>0.0033643338529619894</v>
      </c>
      <c r="P26" s="22">
        <v>0.003368428658859095</v>
      </c>
      <c r="Q26" s="22">
        <v>0.0033725234647562006</v>
      </c>
      <c r="R26" s="22">
        <v>0.0033766182706533063</v>
      </c>
      <c r="S26" s="22">
        <v>0.0033807130765504123</v>
      </c>
      <c r="T26" s="22">
        <v>0.003384807882447518</v>
      </c>
      <c r="U26" s="22">
        <v>0.0033889026883446235</v>
      </c>
      <c r="V26" s="22">
        <v>0.003392997494241729</v>
      </c>
      <c r="W26" s="22">
        <v>0.003397092300138835</v>
      </c>
      <c r="X26" s="22">
        <v>0.0034011871060359404</v>
      </c>
      <c r="Y26" s="22">
        <v>0.003405281911933046</v>
      </c>
      <c r="Z26" s="22">
        <v>0.0034093767178301516</v>
      </c>
      <c r="AA26" s="22">
        <v>0.0034134715237272573</v>
      </c>
      <c r="AB26" s="22">
        <v>0.0034175663296243633</v>
      </c>
      <c r="AC26" s="22">
        <v>0.003421661135521469</v>
      </c>
      <c r="AD26" s="22">
        <v>0.0034257559414185746</v>
      </c>
      <c r="AE26" s="22">
        <v>0.00342985074731568</v>
      </c>
      <c r="AF26" s="22">
        <v>0.003433945553212786</v>
      </c>
      <c r="AG26" s="22">
        <v>0.0034339455532127862</v>
      </c>
    </row>
    <row r="27" ht="15.75" customHeight="1">
      <c r="A27" s="5" t="s">
        <v>90</v>
      </c>
      <c r="B27" s="22">
        <v>0.6568495545995419</v>
      </c>
      <c r="C27" s="22">
        <v>0.6568495545995419</v>
      </c>
      <c r="D27" s="22">
        <v>0.6568495545995419</v>
      </c>
      <c r="E27" s="22">
        <v>0.6568495545995419</v>
      </c>
      <c r="F27" s="22">
        <v>0.6568495545995419</v>
      </c>
      <c r="G27" s="22">
        <v>0.6568495545995419</v>
      </c>
      <c r="H27" s="22">
        <v>0.0027713464580424517</v>
      </c>
      <c r="I27" s="22">
        <v>0.002766005158452081</v>
      </c>
      <c r="J27" s="22">
        <v>0.0027606638588617105</v>
      </c>
      <c r="K27" s="22">
        <v>0.00275532255927134</v>
      </c>
      <c r="L27" s="22">
        <v>0.0027499812596809693</v>
      </c>
      <c r="M27" s="22">
        <v>0.0027446399600905987</v>
      </c>
      <c r="N27" s="22">
        <v>0.002739298660500228</v>
      </c>
      <c r="O27" s="22">
        <v>0.0027339573609098575</v>
      </c>
      <c r="P27" s="22">
        <v>0.002728616061319487</v>
      </c>
      <c r="Q27" s="22">
        <v>0.0027232747617291163</v>
      </c>
      <c r="R27" s="22">
        <v>0.0027179334621387457</v>
      </c>
      <c r="S27" s="22">
        <v>0.002712592162548375</v>
      </c>
      <c r="T27" s="22">
        <v>0.0027072508629580046</v>
      </c>
      <c r="U27" s="22">
        <v>0.002701909563367634</v>
      </c>
      <c r="V27" s="22">
        <v>0.0026965682637772634</v>
      </c>
      <c r="W27" s="22">
        <v>0.0026912269641868928</v>
      </c>
      <c r="X27" s="22">
        <v>0.002685885664596522</v>
      </c>
      <c r="Y27" s="22">
        <v>0.0026805443650061516</v>
      </c>
      <c r="Z27" s="22">
        <v>0.002675203065415781</v>
      </c>
      <c r="AA27" s="22">
        <v>0.0026698617658254104</v>
      </c>
      <c r="AB27" s="22">
        <v>0.00266452046623504</v>
      </c>
      <c r="AC27" s="22">
        <v>0.002659179166644669</v>
      </c>
      <c r="AD27" s="22">
        <v>0.0026538378670542986</v>
      </c>
      <c r="AE27" s="22">
        <v>0.002648496567463928</v>
      </c>
      <c r="AF27" s="22">
        <v>0.0026431552678735574</v>
      </c>
      <c r="AG27" s="22">
        <v>0.0026431552678735574</v>
      </c>
    </row>
    <row r="28" ht="15.75" customHeight="1">
      <c r="A28" s="5" t="s">
        <v>92</v>
      </c>
      <c r="B28" s="22">
        <v>0.6619613655205725</v>
      </c>
      <c r="C28" s="22">
        <v>0.6619613655205725</v>
      </c>
      <c r="D28" s="22">
        <v>0.6619613655205725</v>
      </c>
      <c r="E28" s="22">
        <v>0.6619613655205725</v>
      </c>
      <c r="F28" s="22">
        <v>0.6619613655205725</v>
      </c>
      <c r="G28" s="22">
        <v>0.6619613655205725</v>
      </c>
      <c r="H28" s="22">
        <v>0.0027235691710169605</v>
      </c>
      <c r="I28" s="22">
        <v>0.002715346556481249</v>
      </c>
      <c r="J28" s="22">
        <v>0.0027071239419455373</v>
      </c>
      <c r="K28" s="22">
        <v>0.002698901327409826</v>
      </c>
      <c r="L28" s="22">
        <v>0.002690678712874114</v>
      </c>
      <c r="M28" s="22">
        <v>0.0026824560983384027</v>
      </c>
      <c r="N28" s="22">
        <v>0.002674233483802691</v>
      </c>
      <c r="O28" s="22">
        <v>0.002666010869266979</v>
      </c>
      <c r="P28" s="22">
        <v>0.0026577882547312677</v>
      </c>
      <c r="Q28" s="22">
        <v>0.002649565640195556</v>
      </c>
      <c r="R28" s="22">
        <v>0.0026413430256598445</v>
      </c>
      <c r="S28" s="22">
        <v>0.0026331204111241326</v>
      </c>
      <c r="T28" s="22">
        <v>0.0026248977965884213</v>
      </c>
      <c r="U28" s="22">
        <v>0.0026166751820527094</v>
      </c>
      <c r="V28" s="22">
        <v>0.0026084525675169976</v>
      </c>
      <c r="W28" s="22">
        <v>0.0026002299529812862</v>
      </c>
      <c r="X28" s="22">
        <v>0.0025920073384455744</v>
      </c>
      <c r="Y28" s="22">
        <v>0.002583784723909863</v>
      </c>
      <c r="Z28" s="22">
        <v>0.0025755621093741512</v>
      </c>
      <c r="AA28" s="22">
        <v>0.0025673394948384394</v>
      </c>
      <c r="AB28" s="22">
        <v>0.002559116880302728</v>
      </c>
      <c r="AC28" s="22">
        <v>0.002550894265767016</v>
      </c>
      <c r="AD28" s="22">
        <v>0.002542671651231305</v>
      </c>
      <c r="AE28" s="22">
        <v>0.002534449036695593</v>
      </c>
      <c r="AF28" s="22">
        <v>0.0025262264221598816</v>
      </c>
      <c r="AG28" s="22">
        <v>0.002526226422159881</v>
      </c>
    </row>
    <row r="29" ht="15.75" customHeight="1">
      <c r="A29" s="5" t="s">
        <v>93</v>
      </c>
      <c r="B29" s="22">
        <v>0.6613856363464596</v>
      </c>
      <c r="C29" s="22">
        <v>0.6613856363464596</v>
      </c>
      <c r="D29" s="22">
        <v>0.6613856363464596</v>
      </c>
      <c r="E29" s="22">
        <v>0.6613856363464596</v>
      </c>
      <c r="F29" s="22">
        <v>0.6613856363464596</v>
      </c>
      <c r="G29" s="22">
        <v>0.6613856363464596</v>
      </c>
      <c r="H29" s="22">
        <v>0.0035496736911293848</v>
      </c>
      <c r="I29" s="22">
        <v>0.003547132977521</v>
      </c>
      <c r="J29" s="22">
        <v>0.003544592263912615</v>
      </c>
      <c r="K29" s="22">
        <v>0.00354205155030423</v>
      </c>
      <c r="L29" s="22">
        <v>0.003539510836695845</v>
      </c>
      <c r="M29" s="22">
        <v>0.00353697012308746</v>
      </c>
      <c r="N29" s="22">
        <v>0.003534429409479075</v>
      </c>
      <c r="O29" s="22">
        <v>0.00353188869587069</v>
      </c>
      <c r="P29" s="22">
        <v>0.0035293479822623053</v>
      </c>
      <c r="Q29" s="22">
        <v>0.00352680726865392</v>
      </c>
      <c r="R29" s="22">
        <v>0.0035242665550455354</v>
      </c>
      <c r="S29" s="22">
        <v>0.0035217258414371503</v>
      </c>
      <c r="T29" s="22">
        <v>0.003519185127828765</v>
      </c>
      <c r="U29" s="22">
        <v>0.0035166444142203804</v>
      </c>
      <c r="V29" s="22">
        <v>0.0035141037006119953</v>
      </c>
      <c r="W29" s="22">
        <v>0.0035115629870036105</v>
      </c>
      <c r="X29" s="22">
        <v>0.0035090222733952254</v>
      </c>
      <c r="Y29" s="22">
        <v>0.0035064815597868402</v>
      </c>
      <c r="Z29" s="22">
        <v>0.0035039408461784555</v>
      </c>
      <c r="AA29" s="22">
        <v>0.0035014001325700704</v>
      </c>
      <c r="AB29" s="22">
        <v>0.0034988594189616857</v>
      </c>
      <c r="AC29" s="22">
        <v>0.0034963187053533005</v>
      </c>
      <c r="AD29" s="22">
        <v>0.003493777991744916</v>
      </c>
      <c r="AE29" s="22">
        <v>0.0034912372781365306</v>
      </c>
      <c r="AF29" s="22">
        <v>0.0034886965645281455</v>
      </c>
      <c r="AG29" s="22">
        <v>0.0034886965645281455</v>
      </c>
    </row>
    <row r="30" ht="15.75" customHeight="1">
      <c r="A30" s="5" t="s">
        <v>94</v>
      </c>
      <c r="B30" s="22">
        <v>0.7343165607456297</v>
      </c>
      <c r="C30" s="22">
        <v>0.7343165607456297</v>
      </c>
      <c r="D30" s="22">
        <v>0.7343165607456297</v>
      </c>
      <c r="E30" s="22">
        <v>0.7343165607456297</v>
      </c>
      <c r="F30" s="22">
        <v>0.7343165607456297</v>
      </c>
      <c r="G30" s="22">
        <v>0.7343165607456297</v>
      </c>
      <c r="H30" s="22">
        <v>0.0028328901019520794</v>
      </c>
      <c r="I30" s="22">
        <v>0.0028308780918992857</v>
      </c>
      <c r="J30" s="22">
        <v>0.002828866081846492</v>
      </c>
      <c r="K30" s="22">
        <v>0.0028268540717936983</v>
      </c>
      <c r="L30" s="22">
        <v>0.0028248420617409046</v>
      </c>
      <c r="M30" s="22">
        <v>0.002822830051688111</v>
      </c>
      <c r="N30" s="22">
        <v>0.0028208180416353173</v>
      </c>
      <c r="O30" s="22">
        <v>0.0028188060315825236</v>
      </c>
      <c r="P30" s="22">
        <v>0.00281679402152973</v>
      </c>
      <c r="Q30" s="22">
        <v>0.002814782011476936</v>
      </c>
      <c r="R30" s="22">
        <v>0.0028127700014241425</v>
      </c>
      <c r="S30" s="22">
        <v>0.0028107579913713484</v>
      </c>
      <c r="T30" s="22">
        <v>0.0028087459813185547</v>
      </c>
      <c r="U30" s="22">
        <v>0.002806733971265761</v>
      </c>
      <c r="V30" s="22">
        <v>0.0028047219612129673</v>
      </c>
      <c r="W30" s="22">
        <v>0.0028027099511601736</v>
      </c>
      <c r="X30" s="22">
        <v>0.00280069794110738</v>
      </c>
      <c r="Y30" s="22">
        <v>0.0027986859310545863</v>
      </c>
      <c r="Z30" s="22">
        <v>0.0027966739210017926</v>
      </c>
      <c r="AA30" s="22">
        <v>0.002794661910948999</v>
      </c>
      <c r="AB30" s="22">
        <v>0.002792649900896205</v>
      </c>
      <c r="AC30" s="22">
        <v>0.0027906378908434115</v>
      </c>
      <c r="AD30" s="22">
        <v>0.002788625880790618</v>
      </c>
      <c r="AE30" s="22">
        <v>0.002786613870737824</v>
      </c>
      <c r="AF30" s="22">
        <v>0.0027846018606850305</v>
      </c>
      <c r="AG30" s="22">
        <v>0.0027846018606850305</v>
      </c>
    </row>
    <row r="31" ht="15.75" customHeight="1">
      <c r="A31" s="5" t="s">
        <v>95</v>
      </c>
      <c r="B31" s="22">
        <v>0.7987685714146038</v>
      </c>
      <c r="C31" s="22">
        <v>0.7987685714146038</v>
      </c>
      <c r="D31" s="22">
        <v>0.7987685714146038</v>
      </c>
      <c r="E31" s="22">
        <v>0.7987685714146038</v>
      </c>
      <c r="F31" s="22">
        <v>0.7987685714146038</v>
      </c>
      <c r="G31" s="22">
        <v>0.7987685714146038</v>
      </c>
      <c r="H31" s="22">
        <v>0.003509268560176907</v>
      </c>
      <c r="I31" s="22">
        <v>0.0034923716003236434</v>
      </c>
      <c r="J31" s="22">
        <v>0.00347547464047038</v>
      </c>
      <c r="K31" s="22">
        <v>0.0034585776806171165</v>
      </c>
      <c r="L31" s="22">
        <v>0.003441680720763853</v>
      </c>
      <c r="M31" s="22">
        <v>0.0034247837609105896</v>
      </c>
      <c r="N31" s="22">
        <v>0.003407886801057326</v>
      </c>
      <c r="O31" s="22">
        <v>0.0033909898412040626</v>
      </c>
      <c r="P31" s="22">
        <v>0.003374092881350799</v>
      </c>
      <c r="Q31" s="22">
        <v>0.0033571959214975357</v>
      </c>
      <c r="R31" s="22">
        <v>0.0033402989616442723</v>
      </c>
      <c r="S31" s="22">
        <v>0.003323402001791009</v>
      </c>
      <c r="T31" s="22">
        <v>0.0033065050419377453</v>
      </c>
      <c r="U31" s="22">
        <v>0.003289608082084482</v>
      </c>
      <c r="V31" s="22">
        <v>0.0032727111222312184</v>
      </c>
      <c r="W31" s="22">
        <v>0.003255814162377955</v>
      </c>
      <c r="X31" s="22">
        <v>0.0032389172025246915</v>
      </c>
      <c r="Y31" s="22">
        <v>0.003222020242671428</v>
      </c>
      <c r="Z31" s="22">
        <v>0.0032051232828181645</v>
      </c>
      <c r="AA31" s="22">
        <v>0.003188226322964901</v>
      </c>
      <c r="AB31" s="22">
        <v>0.0031713293631116376</v>
      </c>
      <c r="AC31" s="22">
        <v>0.003154432403258374</v>
      </c>
      <c r="AD31" s="22">
        <v>0.0031375354434051107</v>
      </c>
      <c r="AE31" s="22">
        <v>0.0031206384835518472</v>
      </c>
      <c r="AF31" s="22">
        <v>0.0031037415236985838</v>
      </c>
      <c r="AG31" s="22">
        <v>0.0031037415236985838</v>
      </c>
    </row>
    <row r="32" ht="15.75" customHeight="1">
      <c r="A32" s="5" t="s">
        <v>96</v>
      </c>
      <c r="B32" s="22">
        <v>0.6698733418559464</v>
      </c>
      <c r="C32" s="22">
        <v>0.6698733418559464</v>
      </c>
      <c r="D32" s="22">
        <v>0.6698733418559464</v>
      </c>
      <c r="E32" s="22">
        <v>0.6698733418559464</v>
      </c>
      <c r="F32" s="22">
        <v>0.6698733418559464</v>
      </c>
      <c r="G32" s="22">
        <v>0.6698733418559464</v>
      </c>
      <c r="H32" s="22">
        <v>0.0021493109846903264</v>
      </c>
      <c r="I32" s="22">
        <v>0.0021402025250955923</v>
      </c>
      <c r="J32" s="22">
        <v>0.002131094065500858</v>
      </c>
      <c r="K32" s="22">
        <v>0.0021219856059061233</v>
      </c>
      <c r="L32" s="22">
        <v>0.0021128771463113888</v>
      </c>
      <c r="M32" s="22">
        <v>0.0021037686867166547</v>
      </c>
      <c r="N32" s="22">
        <v>0.00209466022712192</v>
      </c>
      <c r="O32" s="22">
        <v>0.0020855517675271856</v>
      </c>
      <c r="P32" s="22">
        <v>0.0020764433079324515</v>
      </c>
      <c r="Q32" s="22">
        <v>0.002067334848337717</v>
      </c>
      <c r="R32" s="22">
        <v>0.0020582263887429825</v>
      </c>
      <c r="S32" s="22">
        <v>0.002049117929148248</v>
      </c>
      <c r="T32" s="22">
        <v>0.002040009469553514</v>
      </c>
      <c r="U32" s="22">
        <v>0.0020309010099587793</v>
      </c>
      <c r="V32" s="22">
        <v>0.002021792550364045</v>
      </c>
      <c r="W32" s="22">
        <v>0.0020126840907693107</v>
      </c>
      <c r="X32" s="22">
        <v>0.002003575631174576</v>
      </c>
      <c r="Y32" s="22">
        <v>0.0019944671715798417</v>
      </c>
      <c r="Z32" s="22">
        <v>0.0019853587119851076</v>
      </c>
      <c r="AA32" s="22">
        <v>0.001976250252390373</v>
      </c>
      <c r="AB32" s="22">
        <v>0.0019671417927956385</v>
      </c>
      <c r="AC32" s="22">
        <v>0.001958033333200904</v>
      </c>
      <c r="AD32" s="22">
        <v>0.0019489248736061697</v>
      </c>
      <c r="AE32" s="22">
        <v>0.0019398164140114354</v>
      </c>
      <c r="AF32" s="22">
        <v>0.0019307079544167009</v>
      </c>
      <c r="AG32" s="22">
        <v>0.0019307079544167013</v>
      </c>
    </row>
    <row r="33" ht="15.75" customHeight="1">
      <c r="A33" s="5" t="s">
        <v>97</v>
      </c>
      <c r="B33" s="22">
        <v>0.6520434803583123</v>
      </c>
      <c r="C33" s="22">
        <v>0.6520434803583123</v>
      </c>
      <c r="D33" s="22">
        <v>0.6520434803583123</v>
      </c>
      <c r="E33" s="22">
        <v>0.6520434803583123</v>
      </c>
      <c r="F33" s="22">
        <v>0.6520434803583123</v>
      </c>
      <c r="G33" s="22">
        <v>0.6520434803583123</v>
      </c>
      <c r="H33" s="22">
        <v>0.0026446499572976593</v>
      </c>
      <c r="I33" s="22">
        <v>0.002613407690276467</v>
      </c>
      <c r="J33" s="22">
        <v>0.002582165423255274</v>
      </c>
      <c r="K33" s="22">
        <v>0.0025509231562340813</v>
      </c>
      <c r="L33" s="22">
        <v>0.002519680889212889</v>
      </c>
      <c r="M33" s="22">
        <v>0.002488438622191696</v>
      </c>
      <c r="N33" s="22">
        <v>0.0024571963551705033</v>
      </c>
      <c r="O33" s="22">
        <v>0.002425954088149311</v>
      </c>
      <c r="P33" s="22">
        <v>0.002394711821128118</v>
      </c>
      <c r="Q33" s="22">
        <v>0.0023634695541069253</v>
      </c>
      <c r="R33" s="22">
        <v>0.002332227287085733</v>
      </c>
      <c r="S33" s="22">
        <v>0.00230098502006454</v>
      </c>
      <c r="T33" s="22">
        <v>0.0022697427530433472</v>
      </c>
      <c r="U33" s="22">
        <v>0.002238500486022155</v>
      </c>
      <c r="V33" s="22">
        <v>0.002207258219000962</v>
      </c>
      <c r="W33" s="22">
        <v>0.002176015951979769</v>
      </c>
      <c r="X33" s="22">
        <v>0.002144773684958577</v>
      </c>
      <c r="Y33" s="22">
        <v>0.002113531417937384</v>
      </c>
      <c r="Z33" s="22">
        <v>0.002082289150916191</v>
      </c>
      <c r="AA33" s="22">
        <v>0.002051046883894999</v>
      </c>
      <c r="AB33" s="22">
        <v>0.002019804616873806</v>
      </c>
      <c r="AC33" s="22">
        <v>0.001988562349852613</v>
      </c>
      <c r="AD33" s="22">
        <v>0.0019573200828314208</v>
      </c>
      <c r="AE33" s="22">
        <v>0.001926077815810228</v>
      </c>
      <c r="AF33" s="22">
        <v>0.0018948355487890351</v>
      </c>
      <c r="AG33" s="22">
        <v>0.0018948355487890351</v>
      </c>
    </row>
    <row r="34" ht="15.75" customHeight="1">
      <c r="A34" s="5" t="s">
        <v>98</v>
      </c>
      <c r="B34" s="22">
        <v>0.6753070465502307</v>
      </c>
      <c r="C34" s="22">
        <v>0.6753070465502307</v>
      </c>
      <c r="D34" s="22">
        <v>0.6753070465502307</v>
      </c>
      <c r="E34" s="22">
        <v>0.6753070465502307</v>
      </c>
      <c r="F34" s="22">
        <v>0.6753070465502307</v>
      </c>
      <c r="G34" s="22">
        <v>0.6753070465502307</v>
      </c>
      <c r="H34" s="22">
        <v>0.0029678173884330307</v>
      </c>
      <c r="I34" s="22">
        <v>0.002957438754492171</v>
      </c>
      <c r="J34" s="22">
        <v>0.002947060120551312</v>
      </c>
      <c r="K34" s="22">
        <v>0.002936681486610453</v>
      </c>
      <c r="L34" s="22">
        <v>0.0029263028526695938</v>
      </c>
      <c r="M34" s="22">
        <v>0.002915924218728734</v>
      </c>
      <c r="N34" s="22">
        <v>0.002905545584787875</v>
      </c>
      <c r="O34" s="22">
        <v>0.002895166950847016</v>
      </c>
      <c r="P34" s="22">
        <v>0.002884788316906157</v>
      </c>
      <c r="Q34" s="22">
        <v>0.0028744096829652972</v>
      </c>
      <c r="R34" s="22">
        <v>0.002864031049024438</v>
      </c>
      <c r="S34" s="22">
        <v>0.002853652415083579</v>
      </c>
      <c r="T34" s="22">
        <v>0.00284327378114272</v>
      </c>
      <c r="U34" s="22">
        <v>0.0028328951472018603</v>
      </c>
      <c r="V34" s="22">
        <v>0.002822516513261001</v>
      </c>
      <c r="W34" s="22">
        <v>0.002812137879320142</v>
      </c>
      <c r="X34" s="22">
        <v>0.002801759245379283</v>
      </c>
      <c r="Y34" s="22">
        <v>0.0027913806114384233</v>
      </c>
      <c r="Z34" s="22">
        <v>0.002781001977497564</v>
      </c>
      <c r="AA34" s="22">
        <v>0.002770623343556705</v>
      </c>
      <c r="AB34" s="22">
        <v>0.002760244709615846</v>
      </c>
      <c r="AC34" s="22">
        <v>0.0027498660756749864</v>
      </c>
      <c r="AD34" s="22">
        <v>0.0027394874417341272</v>
      </c>
      <c r="AE34" s="22">
        <v>0.002729108807793268</v>
      </c>
      <c r="AF34" s="22">
        <v>0.002718730173852409</v>
      </c>
      <c r="AG34" s="22">
        <v>0.002718730173852409</v>
      </c>
    </row>
    <row r="35" ht="15.75" customHeight="1">
      <c r="A35" s="5" t="s">
        <v>99</v>
      </c>
      <c r="B35" s="22">
        <v>0.6546032909144239</v>
      </c>
      <c r="C35" s="22">
        <v>0.6546032909144239</v>
      </c>
      <c r="D35" s="22">
        <v>0.6546032909144239</v>
      </c>
      <c r="E35" s="22">
        <v>0.6546032909144239</v>
      </c>
      <c r="F35" s="22">
        <v>0.6546032909144239</v>
      </c>
      <c r="G35" s="22">
        <v>0.6546032909144239</v>
      </c>
      <c r="H35" s="22">
        <v>0.002981078607765444</v>
      </c>
      <c r="I35" s="22">
        <v>0.002971221746251096</v>
      </c>
      <c r="J35" s="22">
        <v>0.002961364884736748</v>
      </c>
      <c r="K35" s="22">
        <v>0.0029515080232224</v>
      </c>
      <c r="L35" s="22">
        <v>0.002941651161708052</v>
      </c>
      <c r="M35" s="22">
        <v>0.002931794300193704</v>
      </c>
      <c r="N35" s="22">
        <v>0.0029219374386793557</v>
      </c>
      <c r="O35" s="22">
        <v>0.0029120805771650077</v>
      </c>
      <c r="P35" s="22">
        <v>0.0029022237156506596</v>
      </c>
      <c r="Q35" s="22">
        <v>0.0028923668541363115</v>
      </c>
      <c r="R35" s="22">
        <v>0.0028825099926219635</v>
      </c>
      <c r="S35" s="22">
        <v>0.0028726531311076154</v>
      </c>
      <c r="T35" s="22">
        <v>0.002862796269593267</v>
      </c>
      <c r="U35" s="22">
        <v>0.002852939408078919</v>
      </c>
      <c r="V35" s="22">
        <v>0.0028430825465645708</v>
      </c>
      <c r="W35" s="22">
        <v>0.0028332256850502227</v>
      </c>
      <c r="X35" s="22">
        <v>0.0028233688235358746</v>
      </c>
      <c r="Y35" s="22">
        <v>0.0028135119620215266</v>
      </c>
      <c r="Z35" s="22">
        <v>0.0028036551005071785</v>
      </c>
      <c r="AA35" s="22">
        <v>0.0027937982389928304</v>
      </c>
      <c r="AB35" s="22">
        <v>0.0027839413774784823</v>
      </c>
      <c r="AC35" s="22">
        <v>0.0027740845159641343</v>
      </c>
      <c r="AD35" s="22">
        <v>0.002764227654449786</v>
      </c>
      <c r="AE35" s="22">
        <v>0.002754370792935438</v>
      </c>
      <c r="AF35" s="22">
        <v>0.00274451393142109</v>
      </c>
      <c r="AG35" s="22">
        <v>0.0027445139314210896</v>
      </c>
    </row>
    <row r="36" ht="15.75" customHeight="1">
      <c r="A36" s="5" t="s">
        <v>100</v>
      </c>
      <c r="B36" s="22">
        <v>0.6491137952172127</v>
      </c>
      <c r="C36" s="22">
        <v>0.6491137952172127</v>
      </c>
      <c r="D36" s="22">
        <v>0.6491137952172127</v>
      </c>
      <c r="E36" s="22">
        <v>0.6491137952172127</v>
      </c>
      <c r="F36" s="22">
        <v>0.6491137952172127</v>
      </c>
      <c r="G36" s="22">
        <v>0.6491137952172127</v>
      </c>
      <c r="H36" s="22">
        <v>0.0024133370124130187</v>
      </c>
      <c r="I36" s="22">
        <v>0.002397886070778566</v>
      </c>
      <c r="J36" s="22">
        <v>0.002382435129144113</v>
      </c>
      <c r="K36" s="22">
        <v>0.0023669841875096596</v>
      </c>
      <c r="L36" s="22">
        <v>0.0023515332458752067</v>
      </c>
      <c r="M36" s="22">
        <v>0.002336082304240754</v>
      </c>
      <c r="N36" s="22">
        <v>0.002320631362606301</v>
      </c>
      <c r="O36" s="22">
        <v>0.002305180420971848</v>
      </c>
      <c r="P36" s="22">
        <v>0.002289729479337395</v>
      </c>
      <c r="Q36" s="22">
        <v>0.002274278537702942</v>
      </c>
      <c r="R36" s="22">
        <v>0.002258827596068489</v>
      </c>
      <c r="S36" s="22">
        <v>0.002243376654434036</v>
      </c>
      <c r="T36" s="22">
        <v>0.002227925712799583</v>
      </c>
      <c r="U36" s="22">
        <v>0.0022124747711651303</v>
      </c>
      <c r="V36" s="22">
        <v>0.0021970238295306774</v>
      </c>
      <c r="W36" s="22">
        <v>0.002181572887896224</v>
      </c>
      <c r="X36" s="22">
        <v>0.002166121946261771</v>
      </c>
      <c r="Y36" s="22">
        <v>0.0021506710046273183</v>
      </c>
      <c r="Z36" s="22">
        <v>0.0021352200629928654</v>
      </c>
      <c r="AA36" s="22">
        <v>0.0021197691213584125</v>
      </c>
      <c r="AB36" s="22">
        <v>0.0021043181797239597</v>
      </c>
      <c r="AC36" s="22">
        <v>0.0020888672380895068</v>
      </c>
      <c r="AD36" s="22">
        <v>0.0020734162964550534</v>
      </c>
      <c r="AE36" s="22">
        <v>0.0020579653548206006</v>
      </c>
      <c r="AF36" s="22">
        <v>0.0020425144131861477</v>
      </c>
      <c r="AG36" s="22">
        <v>0.0020425144131861477</v>
      </c>
    </row>
    <row r="37" ht="15.75" customHeight="1">
      <c r="A37" s="5" t="s">
        <v>101</v>
      </c>
      <c r="B37" s="22">
        <v>0.6938068526752409</v>
      </c>
      <c r="C37" s="22">
        <v>0.6938068526752409</v>
      </c>
      <c r="D37" s="22">
        <v>0.6938068526752409</v>
      </c>
      <c r="E37" s="22">
        <v>0.6938068526752409</v>
      </c>
      <c r="F37" s="22">
        <v>0.6938068526752409</v>
      </c>
      <c r="G37" s="22">
        <v>0.6938068526752409</v>
      </c>
      <c r="H37" s="22">
        <v>0.0036192077991034025</v>
      </c>
      <c r="I37" s="22">
        <v>0.0036020401192455253</v>
      </c>
      <c r="J37" s="22">
        <v>0.0035848724393876485</v>
      </c>
      <c r="K37" s="22">
        <v>0.003567704759529771</v>
      </c>
      <c r="L37" s="22">
        <v>0.0035505370796718944</v>
      </c>
      <c r="M37" s="22">
        <v>0.003533369399814017</v>
      </c>
      <c r="N37" s="22">
        <v>0.0035162017199561403</v>
      </c>
      <c r="O37" s="22">
        <v>0.003499034040098263</v>
      </c>
      <c r="P37" s="22">
        <v>0.0034818663602403863</v>
      </c>
      <c r="Q37" s="22">
        <v>0.003464698680382509</v>
      </c>
      <c r="R37" s="22">
        <v>0.003447531000524632</v>
      </c>
      <c r="S37" s="22">
        <v>0.003430363320666755</v>
      </c>
      <c r="T37" s="22">
        <v>0.003413195640808878</v>
      </c>
      <c r="U37" s="22">
        <v>0.0033960279609510013</v>
      </c>
      <c r="V37" s="22">
        <v>0.003378860281093124</v>
      </c>
      <c r="W37" s="22">
        <v>0.0033616926012352472</v>
      </c>
      <c r="X37" s="22">
        <v>0.00334452492137737</v>
      </c>
      <c r="Y37" s="22">
        <v>0.003327357241519493</v>
      </c>
      <c r="Z37" s="22">
        <v>0.003310189561661616</v>
      </c>
      <c r="AA37" s="22">
        <v>0.003293021881803739</v>
      </c>
      <c r="AB37" s="22">
        <v>0.003275854201945862</v>
      </c>
      <c r="AC37" s="22">
        <v>0.003258686522087985</v>
      </c>
      <c r="AD37" s="22">
        <v>0.003241518842230108</v>
      </c>
      <c r="AE37" s="22">
        <v>0.003224351162372231</v>
      </c>
      <c r="AF37" s="22">
        <v>0.0032071834825143537</v>
      </c>
      <c r="AG37" s="22">
        <v>0.0032071834825143537</v>
      </c>
    </row>
    <row r="38" ht="15.75" customHeight="1">
      <c r="A38" s="5" t="s">
        <v>103</v>
      </c>
      <c r="B38" s="22">
        <v>0.6076601930103114</v>
      </c>
      <c r="C38" s="22">
        <v>0.6076601930103114</v>
      </c>
      <c r="D38" s="22">
        <v>0.6076601930103114</v>
      </c>
      <c r="E38" s="22">
        <v>0.6076601930103114</v>
      </c>
      <c r="F38" s="22">
        <v>0.6076601930103114</v>
      </c>
      <c r="G38" s="22">
        <v>0.6076601930103114</v>
      </c>
      <c r="H38" s="22">
        <v>0.002514005051195505</v>
      </c>
      <c r="I38" s="22">
        <v>0.002508961448350245</v>
      </c>
      <c r="J38" s="22">
        <v>0.0025039178455049855</v>
      </c>
      <c r="K38" s="22">
        <v>0.0024988742426597255</v>
      </c>
      <c r="L38" s="22">
        <v>0.002493830639814466</v>
      </c>
      <c r="M38" s="22">
        <v>0.002488787036969206</v>
      </c>
      <c r="N38" s="22">
        <v>0.0024837434341239465</v>
      </c>
      <c r="O38" s="22">
        <v>0.0024786998312786865</v>
      </c>
      <c r="P38" s="22">
        <v>0.002473656228433427</v>
      </c>
      <c r="Q38" s="22">
        <v>0.002468612625588167</v>
      </c>
      <c r="R38" s="22">
        <v>0.0024635690227429075</v>
      </c>
      <c r="S38" s="22">
        <v>0.0024585254198976475</v>
      </c>
      <c r="T38" s="22">
        <v>0.002453481817052388</v>
      </c>
      <c r="U38" s="22">
        <v>0.0024484382142071284</v>
      </c>
      <c r="V38" s="22">
        <v>0.0024433946113618685</v>
      </c>
      <c r="W38" s="22">
        <v>0.002438351008516609</v>
      </c>
      <c r="X38" s="22">
        <v>0.002433307405671349</v>
      </c>
      <c r="Y38" s="22">
        <v>0.0024282638028260894</v>
      </c>
      <c r="Z38" s="22">
        <v>0.0024232201999808294</v>
      </c>
      <c r="AA38" s="22">
        <v>0.00241817659713557</v>
      </c>
      <c r="AB38" s="22">
        <v>0.00241313299429031</v>
      </c>
      <c r="AC38" s="22">
        <v>0.0024080893914450504</v>
      </c>
      <c r="AD38" s="22">
        <v>0.0024030457885997904</v>
      </c>
      <c r="AE38" s="22">
        <v>0.002398002185754531</v>
      </c>
      <c r="AF38" s="22">
        <v>0.002392958582909271</v>
      </c>
      <c r="AG38" s="22">
        <v>0.0023929585829092713</v>
      </c>
    </row>
    <row r="39" ht="15.75" customHeight="1">
      <c r="A39" s="5" t="s">
        <v>104</v>
      </c>
      <c r="B39" s="22">
        <v>0.671700244904877</v>
      </c>
      <c r="C39" s="22">
        <v>0.671700244904877</v>
      </c>
      <c r="D39" s="22">
        <v>0.671700244904877</v>
      </c>
      <c r="E39" s="22">
        <v>0.671700244904877</v>
      </c>
      <c r="F39" s="22">
        <v>0.671700244904877</v>
      </c>
      <c r="G39" s="22">
        <v>0.671700244904877</v>
      </c>
      <c r="H39" s="22">
        <v>0.002686543439079572</v>
      </c>
      <c r="I39" s="22">
        <v>0.002674465981094025</v>
      </c>
      <c r="J39" s="22">
        <v>0.002662388523108478</v>
      </c>
      <c r="K39" s="22">
        <v>0.0026503110651229307</v>
      </c>
      <c r="L39" s="22">
        <v>0.0026382336071373836</v>
      </c>
      <c r="M39" s="22">
        <v>0.002626156149151836</v>
      </c>
      <c r="N39" s="22">
        <v>0.002614078691166289</v>
      </c>
      <c r="O39" s="22">
        <v>0.0026020012331807417</v>
      </c>
      <c r="P39" s="22">
        <v>0.0025899237751951945</v>
      </c>
      <c r="Q39" s="22">
        <v>0.0025778463172096474</v>
      </c>
      <c r="R39" s="22">
        <v>0.0025657688592241002</v>
      </c>
      <c r="S39" s="22">
        <v>0.002553691401238553</v>
      </c>
      <c r="T39" s="22">
        <v>0.002541613943253006</v>
      </c>
      <c r="U39" s="22">
        <v>0.002529536485267459</v>
      </c>
      <c r="V39" s="22">
        <v>0.0025174590272819116</v>
      </c>
      <c r="W39" s="22">
        <v>0.0025053815692963645</v>
      </c>
      <c r="X39" s="22">
        <v>0.0024933041113108173</v>
      </c>
      <c r="Y39" s="22">
        <v>0.0024812266533252698</v>
      </c>
      <c r="Z39" s="22">
        <v>0.0024691491953397226</v>
      </c>
      <c r="AA39" s="22">
        <v>0.0024570717373541755</v>
      </c>
      <c r="AB39" s="22">
        <v>0.0024449942793686283</v>
      </c>
      <c r="AC39" s="22">
        <v>0.002432916821383081</v>
      </c>
      <c r="AD39" s="22">
        <v>0.002420839363397534</v>
      </c>
      <c r="AE39" s="22">
        <v>0.002408761905411987</v>
      </c>
      <c r="AF39" s="22">
        <v>0.0023966844474264397</v>
      </c>
      <c r="AG39" s="22">
        <v>0.0023966844474264397</v>
      </c>
    </row>
    <row r="40" ht="15.75" customHeight="1">
      <c r="A40" s="5" t="s">
        <v>105</v>
      </c>
      <c r="B40" s="22">
        <v>0.6789210628325081</v>
      </c>
      <c r="C40" s="22">
        <v>0.6789210628325081</v>
      </c>
      <c r="D40" s="22">
        <v>0.6789210628325081</v>
      </c>
      <c r="E40" s="22">
        <v>0.6789210628325081</v>
      </c>
      <c r="F40" s="22">
        <v>0.6789210628325081</v>
      </c>
      <c r="G40" s="22">
        <v>0.6789210628325081</v>
      </c>
      <c r="H40" s="22">
        <v>0.0031895677097383487</v>
      </c>
      <c r="I40" s="22">
        <v>0.0031824552269404415</v>
      </c>
      <c r="J40" s="22">
        <v>0.0031753427441425343</v>
      </c>
      <c r="K40" s="22">
        <v>0.0031682302613446267</v>
      </c>
      <c r="L40" s="22">
        <v>0.0031611177785467195</v>
      </c>
      <c r="M40" s="22">
        <v>0.0031540052957488122</v>
      </c>
      <c r="N40" s="22">
        <v>0.003146892812950905</v>
      </c>
      <c r="O40" s="22">
        <v>0.003139780330152998</v>
      </c>
      <c r="P40" s="22">
        <v>0.0031326678473550906</v>
      </c>
      <c r="Q40" s="22">
        <v>0.0031255553645571834</v>
      </c>
      <c r="R40" s="22">
        <v>0.003118442881759276</v>
      </c>
      <c r="S40" s="22">
        <v>0.0031113303989613685</v>
      </c>
      <c r="T40" s="22">
        <v>0.0031042179161634613</v>
      </c>
      <c r="U40" s="22">
        <v>0.003097105433365554</v>
      </c>
      <c r="V40" s="22">
        <v>0.003089992950567647</v>
      </c>
      <c r="W40" s="22">
        <v>0.0030828804677697397</v>
      </c>
      <c r="X40" s="22">
        <v>0.0030757679849718325</v>
      </c>
      <c r="Y40" s="22">
        <v>0.0030686555021739253</v>
      </c>
      <c r="Z40" s="22">
        <v>0.003061543019376018</v>
      </c>
      <c r="AA40" s="22">
        <v>0.0030544305365781104</v>
      </c>
      <c r="AB40" s="22">
        <v>0.003047318053780203</v>
      </c>
      <c r="AC40" s="22">
        <v>0.003040205570982296</v>
      </c>
      <c r="AD40" s="22">
        <v>0.0030330930881843888</v>
      </c>
      <c r="AE40" s="22">
        <v>0.0030259806053864816</v>
      </c>
      <c r="AF40" s="22">
        <v>0.0030188681225885743</v>
      </c>
      <c r="AG40" s="22">
        <v>0.0030188681225885743</v>
      </c>
    </row>
    <row r="41" ht="15.75" customHeight="1">
      <c r="A41" s="5" t="s">
        <v>106</v>
      </c>
      <c r="B41" s="22">
        <v>0.6394577607190616</v>
      </c>
      <c r="C41" s="22">
        <v>0.6394577607190616</v>
      </c>
      <c r="D41" s="22">
        <v>0.6394577607190616</v>
      </c>
      <c r="E41" s="22">
        <v>0.6394577607190616</v>
      </c>
      <c r="F41" s="22">
        <v>0.6394577607190616</v>
      </c>
      <c r="G41" s="22">
        <v>0.6394577607190616</v>
      </c>
      <c r="H41" s="22">
        <v>0.0028575407000363587</v>
      </c>
      <c r="I41" s="22">
        <v>0.00285597719853257</v>
      </c>
      <c r="J41" s="22">
        <v>0.0028544136970287816</v>
      </c>
      <c r="K41" s="22">
        <v>0.002852850195524993</v>
      </c>
      <c r="L41" s="22">
        <v>0.0028512866940212044</v>
      </c>
      <c r="M41" s="22">
        <v>0.002849723192517416</v>
      </c>
      <c r="N41" s="22">
        <v>0.0028481596910136272</v>
      </c>
      <c r="O41" s="22">
        <v>0.0028465961895098387</v>
      </c>
      <c r="P41" s="22">
        <v>0.00284503268800605</v>
      </c>
      <c r="Q41" s="22">
        <v>0.0028434691865022615</v>
      </c>
      <c r="R41" s="22">
        <v>0.002841905684998473</v>
      </c>
      <c r="S41" s="22">
        <v>0.0028403421834946848</v>
      </c>
      <c r="T41" s="22">
        <v>0.002838778681990896</v>
      </c>
      <c r="U41" s="22">
        <v>0.0028372151804871076</v>
      </c>
      <c r="V41" s="22">
        <v>0.002835651678983319</v>
      </c>
      <c r="W41" s="22">
        <v>0.0028340881774795304</v>
      </c>
      <c r="X41" s="22">
        <v>0.002832524675975742</v>
      </c>
      <c r="Y41" s="22">
        <v>0.0028309611744719533</v>
      </c>
      <c r="Z41" s="22">
        <v>0.0028293976729681647</v>
      </c>
      <c r="AA41" s="22">
        <v>0.002827834171464376</v>
      </c>
      <c r="AB41" s="22">
        <v>0.0028262706699605875</v>
      </c>
      <c r="AC41" s="22">
        <v>0.002824707168456799</v>
      </c>
      <c r="AD41" s="22">
        <v>0.0028231436669530104</v>
      </c>
      <c r="AE41" s="22">
        <v>0.0028215801654492218</v>
      </c>
      <c r="AF41" s="22">
        <v>0.002820016663945433</v>
      </c>
      <c r="AG41" s="22">
        <v>0.002820016663945433</v>
      </c>
    </row>
    <row r="42" ht="15.75" customHeight="1">
      <c r="A42" s="5" t="s">
        <v>107</v>
      </c>
      <c r="B42" s="22">
        <v>0.6286560904991579</v>
      </c>
      <c r="C42" s="22">
        <v>0.6286560904991579</v>
      </c>
      <c r="D42" s="22">
        <v>0.6286560904991579</v>
      </c>
      <c r="E42" s="22">
        <v>0.6286560904991579</v>
      </c>
      <c r="F42" s="22">
        <v>0.6286560904991579</v>
      </c>
      <c r="G42" s="22">
        <v>0.6286560904991579</v>
      </c>
      <c r="H42" s="22">
        <v>0.0022982047874124533</v>
      </c>
      <c r="I42" s="22">
        <v>0.0022953905642005058</v>
      </c>
      <c r="J42" s="22">
        <v>0.002292576340988558</v>
      </c>
      <c r="K42" s="22">
        <v>0.00228976211777661</v>
      </c>
      <c r="L42" s="22">
        <v>0.0022869478945646625</v>
      </c>
      <c r="M42" s="22">
        <v>0.0022841336713527146</v>
      </c>
      <c r="N42" s="22">
        <v>0.002281319448140767</v>
      </c>
      <c r="O42" s="22">
        <v>0.002278505224928819</v>
      </c>
      <c r="P42" s="22">
        <v>0.0022756910017168713</v>
      </c>
      <c r="Q42" s="22">
        <v>0.002272876778504924</v>
      </c>
      <c r="R42" s="22">
        <v>0.002270062555292976</v>
      </c>
      <c r="S42" s="22">
        <v>0.002267248332081028</v>
      </c>
      <c r="T42" s="22">
        <v>0.0022644341088690805</v>
      </c>
      <c r="U42" s="22">
        <v>0.0022616198856571326</v>
      </c>
      <c r="V42" s="22">
        <v>0.002258805662445185</v>
      </c>
      <c r="W42" s="22">
        <v>0.002255991439233237</v>
      </c>
      <c r="X42" s="22">
        <v>0.0022531772160212893</v>
      </c>
      <c r="Y42" s="22">
        <v>0.002250362992809342</v>
      </c>
      <c r="Z42" s="22">
        <v>0.002247548769597394</v>
      </c>
      <c r="AA42" s="22">
        <v>0.002244734546385446</v>
      </c>
      <c r="AB42" s="22">
        <v>0.0022419203231734985</v>
      </c>
      <c r="AC42" s="22">
        <v>0.0022391060999615506</v>
      </c>
      <c r="AD42" s="22">
        <v>0.002236291876749603</v>
      </c>
      <c r="AE42" s="22">
        <v>0.002233477653537655</v>
      </c>
      <c r="AF42" s="22">
        <v>0.0022306634303257073</v>
      </c>
      <c r="AG42" s="22">
        <v>0.0022306634303257077</v>
      </c>
    </row>
    <row r="43" ht="15.75" customHeight="1">
      <c r="A43" s="5" t="s">
        <v>108</v>
      </c>
      <c r="B43" s="22">
        <v>0.6480160296546856</v>
      </c>
      <c r="C43" s="22">
        <v>0.6480160296546856</v>
      </c>
      <c r="D43" s="22">
        <v>0.6480160296546856</v>
      </c>
      <c r="E43" s="22">
        <v>0.6480160296546856</v>
      </c>
      <c r="F43" s="22">
        <v>0.6480160296546856</v>
      </c>
      <c r="G43" s="22">
        <v>0.6480160296546856</v>
      </c>
      <c r="H43" s="22">
        <v>0.003130912140383138</v>
      </c>
      <c r="I43" s="22">
        <v>0.0031223753690142455</v>
      </c>
      <c r="J43" s="22">
        <v>0.003113838597645353</v>
      </c>
      <c r="K43" s="22">
        <v>0.003105301826276461</v>
      </c>
      <c r="L43" s="22">
        <v>0.0030967650549075685</v>
      </c>
      <c r="M43" s="22">
        <v>0.003088228283538676</v>
      </c>
      <c r="N43" s="22">
        <v>0.0030796915121697834</v>
      </c>
      <c r="O43" s="22">
        <v>0.003071154740800891</v>
      </c>
      <c r="P43" s="22">
        <v>0.0030626179694319988</v>
      </c>
      <c r="Q43" s="22">
        <v>0.0030540811980631064</v>
      </c>
      <c r="R43" s="22">
        <v>0.003045544426694214</v>
      </c>
      <c r="S43" s="22">
        <v>0.0030370076553253218</v>
      </c>
      <c r="T43" s="22">
        <v>0.0030284708839564294</v>
      </c>
      <c r="U43" s="22">
        <v>0.003019934112587537</v>
      </c>
      <c r="V43" s="22">
        <v>0.0030113973412186448</v>
      </c>
      <c r="W43" s="22">
        <v>0.0030028605698497524</v>
      </c>
      <c r="X43" s="22">
        <v>0.00299432379848086</v>
      </c>
      <c r="Y43" s="22">
        <v>0.0029857870271119673</v>
      </c>
      <c r="Z43" s="22">
        <v>0.002977250255743075</v>
      </c>
      <c r="AA43" s="22">
        <v>0.0029687134843741827</v>
      </c>
      <c r="AB43" s="22">
        <v>0.0029601767130052904</v>
      </c>
      <c r="AC43" s="22">
        <v>0.002951639941636398</v>
      </c>
      <c r="AD43" s="22">
        <v>0.0029431031702675057</v>
      </c>
      <c r="AE43" s="22">
        <v>0.0029345663988986134</v>
      </c>
      <c r="AF43" s="22">
        <v>0.002926029627529721</v>
      </c>
      <c r="AG43" s="22">
        <v>0.002926029627529721</v>
      </c>
    </row>
    <row r="44" ht="15.75" customHeight="1">
      <c r="A44" s="5" t="s">
        <v>109</v>
      </c>
      <c r="B44" s="22">
        <v>0.6622551457430699</v>
      </c>
      <c r="C44" s="22">
        <v>0.6622551457430699</v>
      </c>
      <c r="D44" s="22">
        <v>0.6622551457430699</v>
      </c>
      <c r="E44" s="22">
        <v>0.6622551457430699</v>
      </c>
      <c r="F44" s="22">
        <v>0.6622551457430699</v>
      </c>
      <c r="G44" s="22">
        <v>0.6622551457430699</v>
      </c>
      <c r="H44" s="22">
        <v>0.003305761296912662</v>
      </c>
      <c r="I44" s="22">
        <v>0.0033086793145640967</v>
      </c>
      <c r="J44" s="22">
        <v>0.0033115973322155315</v>
      </c>
      <c r="K44" s="22">
        <v>0.0033145153498669666</v>
      </c>
      <c r="L44" s="22">
        <v>0.003317433367518402</v>
      </c>
      <c r="M44" s="22">
        <v>0.0033203513851698366</v>
      </c>
      <c r="N44" s="22">
        <v>0.0033232694028212714</v>
      </c>
      <c r="O44" s="22">
        <v>0.0033261874204727065</v>
      </c>
      <c r="P44" s="22">
        <v>0.0033291054381241417</v>
      </c>
      <c r="Q44" s="22">
        <v>0.0033320234557755765</v>
      </c>
      <c r="R44" s="22">
        <v>0.0033349414734270113</v>
      </c>
      <c r="S44" s="22">
        <v>0.0033378594910784464</v>
      </c>
      <c r="T44" s="22">
        <v>0.0033407775087298816</v>
      </c>
      <c r="U44" s="22">
        <v>0.0033436955263813164</v>
      </c>
      <c r="V44" s="22">
        <v>0.003346613544032751</v>
      </c>
      <c r="W44" s="22">
        <v>0.0033495315616841864</v>
      </c>
      <c r="X44" s="22">
        <v>0.0033524495793356215</v>
      </c>
      <c r="Y44" s="22">
        <v>0.0033553675969870563</v>
      </c>
      <c r="Z44" s="22">
        <v>0.003358285614638491</v>
      </c>
      <c r="AA44" s="22">
        <v>0.0033612036322899263</v>
      </c>
      <c r="AB44" s="22">
        <v>0.0033641216499413614</v>
      </c>
      <c r="AC44" s="22">
        <v>0.003367039667592796</v>
      </c>
      <c r="AD44" s="22">
        <v>0.003369957685244231</v>
      </c>
      <c r="AE44" s="22">
        <v>0.003372875702895666</v>
      </c>
      <c r="AF44" s="22">
        <v>0.0033757937205471013</v>
      </c>
      <c r="AG44" s="22">
        <v>0.0033757937205471013</v>
      </c>
    </row>
    <row r="45" ht="15.75" customHeight="1">
      <c r="A45" s="5" t="s">
        <v>110</v>
      </c>
      <c r="B45" s="22">
        <v>0.5974429013340019</v>
      </c>
      <c r="C45" s="22">
        <v>0.5974429013340019</v>
      </c>
      <c r="D45" s="22">
        <v>0.5974429013340019</v>
      </c>
      <c r="E45" s="22">
        <v>0.5974429013340019</v>
      </c>
      <c r="F45" s="22">
        <v>0.5974429013340019</v>
      </c>
      <c r="G45" s="22">
        <v>0.5974429013340019</v>
      </c>
      <c r="H45" s="22">
        <v>0.0022203436360393003</v>
      </c>
      <c r="I45" s="22">
        <v>0.002219164304367813</v>
      </c>
      <c r="J45" s="22">
        <v>0.0022179849726963255</v>
      </c>
      <c r="K45" s="22">
        <v>0.0022168056410248383</v>
      </c>
      <c r="L45" s="22">
        <v>0.002215626309353351</v>
      </c>
      <c r="M45" s="22">
        <v>0.002214446977681864</v>
      </c>
      <c r="N45" s="22">
        <v>0.002213267646010377</v>
      </c>
      <c r="O45" s="22">
        <v>0.002212088314338889</v>
      </c>
      <c r="P45" s="22">
        <v>0.002210908982667402</v>
      </c>
      <c r="Q45" s="22">
        <v>0.002209729650995915</v>
      </c>
      <c r="R45" s="22">
        <v>0.0022085503193244277</v>
      </c>
      <c r="S45" s="22">
        <v>0.0022073709876529405</v>
      </c>
      <c r="T45" s="22">
        <v>0.002206191655981453</v>
      </c>
      <c r="U45" s="22">
        <v>0.0022050123243099657</v>
      </c>
      <c r="V45" s="22">
        <v>0.0022038329926384785</v>
      </c>
      <c r="W45" s="22">
        <v>0.0022026536609669914</v>
      </c>
      <c r="X45" s="22">
        <v>0.0022014743292955038</v>
      </c>
      <c r="Y45" s="22">
        <v>0.0022002949976240166</v>
      </c>
      <c r="Z45" s="22">
        <v>0.0021991156659525294</v>
      </c>
      <c r="AA45" s="22">
        <v>0.0021979363342810422</v>
      </c>
      <c r="AB45" s="22">
        <v>0.002196757002609555</v>
      </c>
      <c r="AC45" s="22">
        <v>0.0021955776709380675</v>
      </c>
      <c r="AD45" s="22">
        <v>0.0021943983392665803</v>
      </c>
      <c r="AE45" s="22">
        <v>0.002193219007595093</v>
      </c>
      <c r="AF45" s="22">
        <v>0.002192039675923606</v>
      </c>
      <c r="AG45" s="22">
        <v>0.002192039675923606</v>
      </c>
    </row>
    <row r="46" ht="15.75" customHeight="1">
      <c r="A46" s="5" t="s">
        <v>111</v>
      </c>
      <c r="B46" s="22">
        <v>0.655323802786493</v>
      </c>
      <c r="C46" s="22">
        <v>0.655323802786493</v>
      </c>
      <c r="D46" s="22">
        <v>0.655323802786493</v>
      </c>
      <c r="E46" s="22">
        <v>0.655323802786493</v>
      </c>
      <c r="F46" s="22">
        <v>0.655323802786493</v>
      </c>
      <c r="G46" s="22">
        <v>0.655323802786493</v>
      </c>
      <c r="H46" s="22">
        <v>0.002552697067532441</v>
      </c>
      <c r="I46" s="22">
        <v>0.0025312916201531</v>
      </c>
      <c r="J46" s="22">
        <v>0.0025098861727737595</v>
      </c>
      <c r="K46" s="22">
        <v>0.0024884807253944185</v>
      </c>
      <c r="L46" s="22">
        <v>0.002467075278015078</v>
      </c>
      <c r="M46" s="22">
        <v>0.002445669830635737</v>
      </c>
      <c r="N46" s="22">
        <v>0.0024242643832563964</v>
      </c>
      <c r="O46" s="22">
        <v>0.0024028589358770554</v>
      </c>
      <c r="P46" s="22">
        <v>0.002381453488497715</v>
      </c>
      <c r="Q46" s="22">
        <v>0.002360048041118374</v>
      </c>
      <c r="R46" s="22">
        <v>0.0023386425937390334</v>
      </c>
      <c r="S46" s="22">
        <v>0.0023172371463596924</v>
      </c>
      <c r="T46" s="22">
        <v>0.002295831698980352</v>
      </c>
      <c r="U46" s="22">
        <v>0.0022744262516010113</v>
      </c>
      <c r="V46" s="22">
        <v>0.0022530208042216703</v>
      </c>
      <c r="W46" s="22">
        <v>0.0022316153568423297</v>
      </c>
      <c r="X46" s="22">
        <v>0.0022102099094629887</v>
      </c>
      <c r="Y46" s="22">
        <v>0.002188804462083648</v>
      </c>
      <c r="Z46" s="22">
        <v>0.002167399014704307</v>
      </c>
      <c r="AA46" s="22">
        <v>0.0021459935673249666</v>
      </c>
      <c r="AB46" s="22">
        <v>0.0021245881199456257</v>
      </c>
      <c r="AC46" s="22">
        <v>0.002103182672566285</v>
      </c>
      <c r="AD46" s="22">
        <v>0.0020817772251869445</v>
      </c>
      <c r="AE46" s="22">
        <v>0.0020603717778076036</v>
      </c>
      <c r="AF46" s="22">
        <v>0.0020389663304282626</v>
      </c>
      <c r="AG46" s="22">
        <v>0.002038966330428263</v>
      </c>
    </row>
    <row r="47" ht="15.75" customHeight="1">
      <c r="A47" s="5" t="s">
        <v>112</v>
      </c>
      <c r="B47" s="22">
        <v>0.5779691080644781</v>
      </c>
      <c r="C47" s="22">
        <v>0.5779691080644781</v>
      </c>
      <c r="D47" s="22">
        <v>0.5779691080644781</v>
      </c>
      <c r="E47" s="22">
        <v>0.5779691080644781</v>
      </c>
      <c r="F47" s="22">
        <v>0.5779691080644781</v>
      </c>
      <c r="G47" s="22">
        <v>0.5779691080644781</v>
      </c>
      <c r="H47" s="22">
        <v>0.0019299430120937812</v>
      </c>
      <c r="I47" s="22">
        <v>0.0019220979611492637</v>
      </c>
      <c r="J47" s="22">
        <v>0.0019142529102047462</v>
      </c>
      <c r="K47" s="22">
        <v>0.0019064078592602287</v>
      </c>
      <c r="L47" s="22">
        <v>0.0018985628083157111</v>
      </c>
      <c r="M47" s="22">
        <v>0.0018907177573711936</v>
      </c>
      <c r="N47" s="22">
        <v>0.0018828727064266761</v>
      </c>
      <c r="O47" s="22">
        <v>0.0018750276554821586</v>
      </c>
      <c r="P47" s="22">
        <v>0.001867182604537641</v>
      </c>
      <c r="Q47" s="22">
        <v>0.0018593375535931236</v>
      </c>
      <c r="R47" s="22">
        <v>0.001851492502648606</v>
      </c>
      <c r="S47" s="22">
        <v>0.0018436474517040885</v>
      </c>
      <c r="T47" s="22">
        <v>0.001835802400759571</v>
      </c>
      <c r="U47" s="22">
        <v>0.0018279573498150533</v>
      </c>
      <c r="V47" s="22">
        <v>0.0018201122988705358</v>
      </c>
      <c r="W47" s="22">
        <v>0.0018122672479260183</v>
      </c>
      <c r="X47" s="22">
        <v>0.0018044221969815007</v>
      </c>
      <c r="Y47" s="22">
        <v>0.0017965771460369832</v>
      </c>
      <c r="Z47" s="22">
        <v>0.0017887320950924657</v>
      </c>
      <c r="AA47" s="22">
        <v>0.0017808870441479482</v>
      </c>
      <c r="AB47" s="22">
        <v>0.0017730419932034307</v>
      </c>
      <c r="AC47" s="22">
        <v>0.0017651969422589132</v>
      </c>
      <c r="AD47" s="22">
        <v>0.0017573518913143956</v>
      </c>
      <c r="AE47" s="22">
        <v>0.0017495068403698781</v>
      </c>
      <c r="AF47" s="22">
        <v>0.0017416617894253606</v>
      </c>
      <c r="AG47" s="22">
        <v>0.0017416617894253606</v>
      </c>
    </row>
    <row r="48" ht="15.75" customHeight="1">
      <c r="A48" s="5" t="s">
        <v>113</v>
      </c>
      <c r="B48" s="22">
        <v>0.6317328244170678</v>
      </c>
      <c r="C48" s="22">
        <v>0.6317328244170678</v>
      </c>
      <c r="D48" s="22">
        <v>0.6317328244170678</v>
      </c>
      <c r="E48" s="22">
        <v>0.6317328244170678</v>
      </c>
      <c r="F48" s="22">
        <v>0.6317328244170678</v>
      </c>
      <c r="G48" s="22">
        <v>0.6317328244170678</v>
      </c>
      <c r="H48" s="22">
        <v>0.00265166504911617</v>
      </c>
      <c r="I48" s="22">
        <v>0.0026544682784984926</v>
      </c>
      <c r="J48" s="22">
        <v>0.0026572715078808156</v>
      </c>
      <c r="K48" s="22">
        <v>0.0026600747372631382</v>
      </c>
      <c r="L48" s="22">
        <v>0.0026628779666454613</v>
      </c>
      <c r="M48" s="22">
        <v>0.0026656811960277843</v>
      </c>
      <c r="N48" s="22">
        <v>0.002668484425410107</v>
      </c>
      <c r="O48" s="22">
        <v>0.00267128765479243</v>
      </c>
      <c r="P48" s="22">
        <v>0.002674090884174753</v>
      </c>
      <c r="Q48" s="22">
        <v>0.0026768941135570756</v>
      </c>
      <c r="R48" s="22">
        <v>0.0026796973429393986</v>
      </c>
      <c r="S48" s="22">
        <v>0.0026825005723217213</v>
      </c>
      <c r="T48" s="22">
        <v>0.0026853038017040443</v>
      </c>
      <c r="U48" s="22">
        <v>0.0026881070310863673</v>
      </c>
      <c r="V48" s="22">
        <v>0.00269091026046869</v>
      </c>
      <c r="W48" s="22">
        <v>0.002693713489851013</v>
      </c>
      <c r="X48" s="22">
        <v>0.002696516719233336</v>
      </c>
      <c r="Y48" s="22">
        <v>0.0026993199486156586</v>
      </c>
      <c r="Z48" s="22">
        <v>0.0027021231779979817</v>
      </c>
      <c r="AA48" s="22">
        <v>0.0027049264073803043</v>
      </c>
      <c r="AB48" s="22">
        <v>0.0027077296367626273</v>
      </c>
      <c r="AC48" s="22">
        <v>0.0027105328661449503</v>
      </c>
      <c r="AD48" s="22">
        <v>0.002713336095527273</v>
      </c>
      <c r="AE48" s="22">
        <v>0.002716139324909596</v>
      </c>
      <c r="AF48" s="22">
        <v>0.002718942554291919</v>
      </c>
      <c r="AG48" s="22">
        <v>0.002718942554291919</v>
      </c>
    </row>
    <row r="49" ht="15.75" customHeight="1">
      <c r="A49" s="5" t="s">
        <v>114</v>
      </c>
      <c r="B49" s="22">
        <v>0.676203392673101</v>
      </c>
      <c r="C49" s="22">
        <v>0.676203392673101</v>
      </c>
      <c r="D49" s="22">
        <v>0.676203392673101</v>
      </c>
      <c r="E49" s="22">
        <v>0.676203392673101</v>
      </c>
      <c r="F49" s="22">
        <v>0.676203392673101</v>
      </c>
      <c r="G49" s="22">
        <v>0.676203392673101</v>
      </c>
      <c r="H49" s="22">
        <v>0.002383934600606247</v>
      </c>
      <c r="I49" s="22">
        <v>0.002374076985329016</v>
      </c>
      <c r="J49" s="22">
        <v>0.0023642193700517855</v>
      </c>
      <c r="K49" s="22">
        <v>0.0023543617547745546</v>
      </c>
      <c r="L49" s="22">
        <v>0.002344504139497324</v>
      </c>
      <c r="M49" s="22">
        <v>0.0023346465242200932</v>
      </c>
      <c r="N49" s="22">
        <v>0.0023247889089428628</v>
      </c>
      <c r="O49" s="22">
        <v>0.002314931293665632</v>
      </c>
      <c r="P49" s="22">
        <v>0.0023050736783884014</v>
      </c>
      <c r="Q49" s="22">
        <v>0.0022952160631111705</v>
      </c>
      <c r="R49" s="22">
        <v>0.00228535844783394</v>
      </c>
      <c r="S49" s="22">
        <v>0.002275500832556709</v>
      </c>
      <c r="T49" s="22">
        <v>0.0022656432172794786</v>
      </c>
      <c r="U49" s="22">
        <v>0.002255785602002248</v>
      </c>
      <c r="V49" s="22">
        <v>0.0022459279867250172</v>
      </c>
      <c r="W49" s="22">
        <v>0.0022360703714477867</v>
      </c>
      <c r="X49" s="22">
        <v>0.002226212756170556</v>
      </c>
      <c r="Y49" s="22">
        <v>0.0022163551408933254</v>
      </c>
      <c r="Z49" s="22">
        <v>0.0022064975256160945</v>
      </c>
      <c r="AA49" s="22">
        <v>0.002196639910338864</v>
      </c>
      <c r="AB49" s="22">
        <v>0.002186782295061633</v>
      </c>
      <c r="AC49" s="22">
        <v>0.0021769246797844026</v>
      </c>
      <c r="AD49" s="22">
        <v>0.0021670670645071717</v>
      </c>
      <c r="AE49" s="22">
        <v>0.002157209449229941</v>
      </c>
      <c r="AF49" s="22">
        <v>0.0021473518339527103</v>
      </c>
      <c r="AG49" s="22">
        <v>0.0021473518339527103</v>
      </c>
    </row>
    <row r="50" ht="15.75" customHeight="1">
      <c r="A50" s="5" t="s">
        <v>115</v>
      </c>
      <c r="B50" s="22">
        <v>0.736537789945023</v>
      </c>
      <c r="C50" s="22">
        <v>0.736537789945023</v>
      </c>
      <c r="D50" s="22">
        <v>0.736537789945023</v>
      </c>
      <c r="E50" s="22">
        <v>0.736537789945023</v>
      </c>
      <c r="F50" s="22">
        <v>0.736537789945023</v>
      </c>
      <c r="G50" s="22">
        <v>0.736537789945023</v>
      </c>
      <c r="H50" s="22">
        <v>0.0033204273988954457</v>
      </c>
      <c r="I50" s="22">
        <v>0.0033239224651143763</v>
      </c>
      <c r="J50" s="22">
        <v>0.0033274175313333073</v>
      </c>
      <c r="K50" s="22">
        <v>0.0033309125975522383</v>
      </c>
      <c r="L50" s="22">
        <v>0.003334407663771169</v>
      </c>
      <c r="M50" s="22">
        <v>0.0033379027299901</v>
      </c>
      <c r="N50" s="22">
        <v>0.0033413977962090304</v>
      </c>
      <c r="O50" s="22">
        <v>0.0033448928624279614</v>
      </c>
      <c r="P50" s="22">
        <v>0.0033483879286468924</v>
      </c>
      <c r="Q50" s="22">
        <v>0.003351882994865823</v>
      </c>
      <c r="R50" s="22">
        <v>0.003355378061084754</v>
      </c>
      <c r="S50" s="22">
        <v>0.003358873127303685</v>
      </c>
      <c r="T50" s="22">
        <v>0.0033623681935226156</v>
      </c>
      <c r="U50" s="22">
        <v>0.0033658632597415466</v>
      </c>
      <c r="V50" s="22">
        <v>0.003369358325960477</v>
      </c>
      <c r="W50" s="22">
        <v>0.003372853392179408</v>
      </c>
      <c r="X50" s="22">
        <v>0.003376348458398339</v>
      </c>
      <c r="Y50" s="22">
        <v>0.0033798435246172698</v>
      </c>
      <c r="Z50" s="22">
        <v>0.0033833385908362008</v>
      </c>
      <c r="AA50" s="22">
        <v>0.0033868336570551318</v>
      </c>
      <c r="AB50" s="22">
        <v>0.0033903287232740623</v>
      </c>
      <c r="AC50" s="22">
        <v>0.0033938237894929934</v>
      </c>
      <c r="AD50" s="22">
        <v>0.003397318855711924</v>
      </c>
      <c r="AE50" s="22">
        <v>0.003400813921930855</v>
      </c>
      <c r="AF50" s="22">
        <v>0.003404308988149786</v>
      </c>
      <c r="AG50" s="22">
        <v>0.0034043089881497855</v>
      </c>
    </row>
    <row r="51" ht="15.75" customHeight="1">
      <c r="A51" s="5" t="s">
        <v>116</v>
      </c>
      <c r="B51" s="22">
        <v>0.6336623819477051</v>
      </c>
      <c r="C51" s="22">
        <v>0.6336623819477051</v>
      </c>
      <c r="D51" s="22">
        <v>0.6336623819477051</v>
      </c>
      <c r="E51" s="22">
        <v>0.6336623819477051</v>
      </c>
      <c r="F51" s="22">
        <v>0.6336623819477051</v>
      </c>
      <c r="G51" s="22">
        <v>0.6336623819477051</v>
      </c>
      <c r="H51" s="22">
        <v>0.0028333360503607213</v>
      </c>
      <c r="I51" s="22">
        <v>0.002816709940245742</v>
      </c>
      <c r="J51" s="22">
        <v>0.002800083830130763</v>
      </c>
      <c r="K51" s="22">
        <v>0.002783457720015784</v>
      </c>
      <c r="L51" s="22">
        <v>0.0027668316099008048</v>
      </c>
      <c r="M51" s="22">
        <v>0.0027502054997858255</v>
      </c>
      <c r="N51" s="22">
        <v>0.0027335793896708462</v>
      </c>
      <c r="O51" s="22">
        <v>0.002716953279555867</v>
      </c>
      <c r="P51" s="22">
        <v>0.002700327169440888</v>
      </c>
      <c r="Q51" s="22">
        <v>0.002683701059325909</v>
      </c>
      <c r="R51" s="22">
        <v>0.0026670749492109297</v>
      </c>
      <c r="S51" s="22">
        <v>0.0026504488390959504</v>
      </c>
      <c r="T51" s="22">
        <v>0.002633822728980971</v>
      </c>
      <c r="U51" s="22">
        <v>0.002617196618865992</v>
      </c>
      <c r="V51" s="22">
        <v>0.0026005705087510126</v>
      </c>
      <c r="W51" s="22">
        <v>0.002583944398636034</v>
      </c>
      <c r="X51" s="22">
        <v>0.0025673182885210546</v>
      </c>
      <c r="Y51" s="22">
        <v>0.0025506921784060753</v>
      </c>
      <c r="Z51" s="22">
        <v>0.002534066068291096</v>
      </c>
      <c r="AA51" s="22">
        <v>0.002517439958176117</v>
      </c>
      <c r="AB51" s="22">
        <v>0.002500813848061138</v>
      </c>
      <c r="AC51" s="22">
        <v>0.0024841877379461587</v>
      </c>
      <c r="AD51" s="22">
        <v>0.0024675616278311795</v>
      </c>
      <c r="AE51" s="22">
        <v>0.0024509355177162</v>
      </c>
      <c r="AF51" s="22">
        <v>0.002434309407601221</v>
      </c>
      <c r="AG51" s="22">
        <v>0.002434309407601221</v>
      </c>
    </row>
    <row r="52" ht="15.75" customHeight="1">
      <c r="A52" s="5" t="s">
        <v>117</v>
      </c>
      <c r="B52" s="22">
        <v>0.6758811362540836</v>
      </c>
      <c r="C52" s="22">
        <v>0.6758811362540836</v>
      </c>
      <c r="D52" s="22">
        <v>0.6758811362540836</v>
      </c>
      <c r="E52" s="22">
        <v>0.6758811362540836</v>
      </c>
      <c r="F52" s="22">
        <v>0.6758811362540836</v>
      </c>
      <c r="G52" s="22">
        <v>0.6758811362540836</v>
      </c>
      <c r="H52" s="22">
        <v>0.0026653398798082016</v>
      </c>
      <c r="I52" s="22">
        <v>0.002658058984420938</v>
      </c>
      <c r="J52" s="22">
        <v>0.0026507780890336744</v>
      </c>
      <c r="K52" s="22">
        <v>0.002643497193646411</v>
      </c>
      <c r="L52" s="22">
        <v>0.0026362162982591472</v>
      </c>
      <c r="M52" s="22">
        <v>0.002628935402871884</v>
      </c>
      <c r="N52" s="22">
        <v>0.0026216545074846205</v>
      </c>
      <c r="O52" s="22">
        <v>0.002614373612097357</v>
      </c>
      <c r="P52" s="22">
        <v>0.0026070927167100933</v>
      </c>
      <c r="Q52" s="22">
        <v>0.0025998118213228297</v>
      </c>
      <c r="R52" s="22">
        <v>0.002592530925935566</v>
      </c>
      <c r="S52" s="22">
        <v>0.0025852500305483025</v>
      </c>
      <c r="T52" s="22">
        <v>0.002577969135161039</v>
      </c>
      <c r="U52" s="22">
        <v>0.0025706882397737753</v>
      </c>
      <c r="V52" s="22">
        <v>0.0025634073443865117</v>
      </c>
      <c r="W52" s="22">
        <v>0.002556126448999248</v>
      </c>
      <c r="X52" s="22">
        <v>0.0025488455536119845</v>
      </c>
      <c r="Y52" s="22">
        <v>0.002541564658224721</v>
      </c>
      <c r="Z52" s="22">
        <v>0.0025342837628374577</v>
      </c>
      <c r="AA52" s="22">
        <v>0.002527002867450194</v>
      </c>
      <c r="AB52" s="22">
        <v>0.0025197219720629305</v>
      </c>
      <c r="AC52" s="22">
        <v>0.002512441076675667</v>
      </c>
      <c r="AD52" s="22">
        <v>0.0025051601812884033</v>
      </c>
      <c r="AE52" s="22">
        <v>0.0024978792859011397</v>
      </c>
      <c r="AF52" s="22">
        <v>0.002490598390513876</v>
      </c>
      <c r="AG52" s="22">
        <v>0.002490598390513876</v>
      </c>
    </row>
    <row r="53" ht="15.75" customHeight="1">
      <c r="A53" s="5" t="s">
        <v>118</v>
      </c>
      <c r="B53" s="22">
        <v>0.888059297842389</v>
      </c>
      <c r="C53" s="22">
        <v>0.888059297842389</v>
      </c>
      <c r="D53" s="22">
        <v>0.888059297842389</v>
      </c>
      <c r="E53" s="22">
        <v>0.888059297842389</v>
      </c>
      <c r="F53" s="22">
        <v>0.888059297842389</v>
      </c>
      <c r="G53" s="22">
        <v>0.888059297842389</v>
      </c>
      <c r="H53" s="22">
        <v>0.0038816285996841494</v>
      </c>
      <c r="I53" s="22">
        <v>0.0038643911146289747</v>
      </c>
      <c r="J53" s="22">
        <v>0.0038471536295737996</v>
      </c>
      <c r="K53" s="22">
        <v>0.003829916144518625</v>
      </c>
      <c r="L53" s="22">
        <v>0.00381267865946345</v>
      </c>
      <c r="M53" s="22">
        <v>0.0037954411744082752</v>
      </c>
      <c r="N53" s="22">
        <v>0.0037782036893531</v>
      </c>
      <c r="O53" s="22">
        <v>0.003760966204297925</v>
      </c>
      <c r="P53" s="22">
        <v>0.0037437287192427504</v>
      </c>
      <c r="Q53" s="22">
        <v>0.0037264912341875753</v>
      </c>
      <c r="R53" s="22">
        <v>0.0037092537491324007</v>
      </c>
      <c r="S53" s="22">
        <v>0.0036920162640772256</v>
      </c>
      <c r="T53" s="22">
        <v>0.0036747787790220505</v>
      </c>
      <c r="U53" s="22">
        <v>0.003657541293966876</v>
      </c>
      <c r="V53" s="22">
        <v>0.0036403038089117008</v>
      </c>
      <c r="W53" s="22">
        <v>0.003623066323856526</v>
      </c>
      <c r="X53" s="22">
        <v>0.003605828838801351</v>
      </c>
      <c r="Y53" s="22">
        <v>0.003588591353746176</v>
      </c>
      <c r="Z53" s="22">
        <v>0.0035713538686910013</v>
      </c>
      <c r="AA53" s="22">
        <v>0.003554116383635826</v>
      </c>
      <c r="AB53" s="22">
        <v>0.0035368788985806515</v>
      </c>
      <c r="AC53" s="22">
        <v>0.0035196414135254765</v>
      </c>
      <c r="AD53" s="22">
        <v>0.003502403928470302</v>
      </c>
      <c r="AE53" s="22">
        <v>0.0034851664434151267</v>
      </c>
      <c r="AF53" s="22">
        <v>0.0034679289583599516</v>
      </c>
      <c r="AG53" s="22">
        <v>0.0034679289583599516</v>
      </c>
    </row>
    <row r="54" ht="15.75" customHeight="1">
      <c r="A54" s="5" t="s">
        <v>119</v>
      </c>
      <c r="B54" s="22">
        <v>0.6660952623829771</v>
      </c>
      <c r="C54" s="22">
        <v>0.6660952623829771</v>
      </c>
      <c r="D54" s="22">
        <v>0.6660952623829771</v>
      </c>
      <c r="E54" s="22">
        <v>0.6660952623829771</v>
      </c>
      <c r="F54" s="22">
        <v>0.6660952623829771</v>
      </c>
      <c r="G54" s="22">
        <v>0.6660952623829771</v>
      </c>
      <c r="H54" s="22">
        <v>0.002834610570939688</v>
      </c>
      <c r="I54" s="22">
        <v>0.0028302574353451663</v>
      </c>
      <c r="J54" s="22">
        <v>0.0028259042997506446</v>
      </c>
      <c r="K54" s="22">
        <v>0.002821551164156123</v>
      </c>
      <c r="L54" s="22">
        <v>0.0028171980285616014</v>
      </c>
      <c r="M54" s="22">
        <v>0.0028128448929670797</v>
      </c>
      <c r="N54" s="22">
        <v>0.002808491757372558</v>
      </c>
      <c r="O54" s="22">
        <v>0.0028041386217780365</v>
      </c>
      <c r="P54" s="22">
        <v>0.002799785486183515</v>
      </c>
      <c r="Q54" s="22">
        <v>0.002795432350588993</v>
      </c>
      <c r="R54" s="22">
        <v>0.0027910792149944716</v>
      </c>
      <c r="S54" s="22">
        <v>0.0027867260793999495</v>
      </c>
      <c r="T54" s="22">
        <v>0.002782372943805428</v>
      </c>
      <c r="U54" s="22">
        <v>0.0027780198082109062</v>
      </c>
      <c r="V54" s="22">
        <v>0.0027736666726163846</v>
      </c>
      <c r="W54" s="22">
        <v>0.002769313537021863</v>
      </c>
      <c r="X54" s="22">
        <v>0.0027649604014273414</v>
      </c>
      <c r="Y54" s="22">
        <v>0.0027606072658328197</v>
      </c>
      <c r="Z54" s="22">
        <v>0.002756254130238298</v>
      </c>
      <c r="AA54" s="22">
        <v>0.0027519009946437765</v>
      </c>
      <c r="AB54" s="22">
        <v>0.002747547859049255</v>
      </c>
      <c r="AC54" s="22">
        <v>0.002743194723454733</v>
      </c>
      <c r="AD54" s="22">
        <v>0.0027388415878602116</v>
      </c>
      <c r="AE54" s="22">
        <v>0.00273448845226569</v>
      </c>
      <c r="AF54" s="22">
        <v>0.0027301353166711683</v>
      </c>
      <c r="AG54" s="22">
        <v>0.0027301353166711683</v>
      </c>
    </row>
    <row r="55" ht="15.75" customHeight="1">
      <c r="A55" s="5" t="s">
        <v>120</v>
      </c>
      <c r="B55" s="22">
        <v>0.7332185300023676</v>
      </c>
      <c r="C55" s="22">
        <v>0.7332185300023676</v>
      </c>
      <c r="D55" s="22">
        <v>0.7332185300023676</v>
      </c>
      <c r="E55" s="22">
        <v>0.7332185300023676</v>
      </c>
      <c r="F55" s="22">
        <v>0.7332185300023676</v>
      </c>
      <c r="G55" s="22">
        <v>0.7332185300023676</v>
      </c>
      <c r="H55" s="22">
        <v>0.002465206764343876</v>
      </c>
      <c r="I55" s="22">
        <v>0.002461137000752</v>
      </c>
      <c r="J55" s="22">
        <v>0.0024570672371601243</v>
      </c>
      <c r="K55" s="22">
        <v>0.002452997473568248</v>
      </c>
      <c r="L55" s="22">
        <v>0.002448927709976372</v>
      </c>
      <c r="M55" s="22">
        <v>0.002444857946384496</v>
      </c>
      <c r="N55" s="22">
        <v>0.0024407881827926197</v>
      </c>
      <c r="O55" s="22">
        <v>0.002436718419200744</v>
      </c>
      <c r="P55" s="22">
        <v>0.002432648655608868</v>
      </c>
      <c r="Q55" s="22">
        <v>0.0024285788920169918</v>
      </c>
      <c r="R55" s="22">
        <v>0.0024245091284251156</v>
      </c>
      <c r="S55" s="22">
        <v>0.00242043936483324</v>
      </c>
      <c r="T55" s="22">
        <v>0.002416369601241364</v>
      </c>
      <c r="U55" s="22">
        <v>0.0024122998376494877</v>
      </c>
      <c r="V55" s="22">
        <v>0.0024082300740576115</v>
      </c>
      <c r="W55" s="22">
        <v>0.0024041603104657354</v>
      </c>
      <c r="X55" s="22">
        <v>0.0024000905468738597</v>
      </c>
      <c r="Y55" s="22">
        <v>0.0023960207832819836</v>
      </c>
      <c r="Z55" s="22">
        <v>0.0023919510196901074</v>
      </c>
      <c r="AA55" s="22">
        <v>0.0023878812560982313</v>
      </c>
      <c r="AB55" s="22">
        <v>0.002383811492506355</v>
      </c>
      <c r="AC55" s="22">
        <v>0.0023797417289144794</v>
      </c>
      <c r="AD55" s="22">
        <v>0.0023756719653226033</v>
      </c>
      <c r="AE55" s="22">
        <v>0.002371602201730727</v>
      </c>
      <c r="AF55" s="22">
        <v>0.002367532438138851</v>
      </c>
      <c r="AG55" s="22">
        <v>0.002367532438138851</v>
      </c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</row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3" width="10.78"/>
  </cols>
  <sheetData>
    <row r="1">
      <c r="A1" s="5" t="s">
        <v>315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310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7" t="s">
        <v>126</v>
      </c>
      <c r="B4" s="7">
        <v>2019.0</v>
      </c>
      <c r="C4" s="7">
        <v>2020.0</v>
      </c>
      <c r="D4" s="7">
        <v>2021.0</v>
      </c>
      <c r="E4" s="7">
        <v>2022.0</v>
      </c>
      <c r="F4" s="7">
        <v>2023.0</v>
      </c>
      <c r="G4" s="7">
        <v>2024.0</v>
      </c>
      <c r="H4" s="7">
        <v>2025.0</v>
      </c>
      <c r="I4" s="7">
        <v>2026.0</v>
      </c>
      <c r="J4" s="7">
        <v>2027.0</v>
      </c>
      <c r="K4" s="7">
        <v>2028.0</v>
      </c>
      <c r="L4" s="7">
        <v>2029.0</v>
      </c>
      <c r="M4" s="7">
        <v>2030.0</v>
      </c>
      <c r="N4" s="7">
        <v>2031.0</v>
      </c>
      <c r="O4" s="7">
        <v>2032.0</v>
      </c>
      <c r="P4" s="7">
        <v>2033.0</v>
      </c>
      <c r="Q4" s="7">
        <v>2034.0</v>
      </c>
      <c r="R4" s="7">
        <v>2035.0</v>
      </c>
      <c r="S4" s="7">
        <v>2036.0</v>
      </c>
      <c r="T4" s="7">
        <v>2037.0</v>
      </c>
      <c r="U4" s="7">
        <v>2038.0</v>
      </c>
      <c r="V4" s="7">
        <v>2039.0</v>
      </c>
      <c r="W4" s="7">
        <v>2040.0</v>
      </c>
      <c r="X4" s="7">
        <v>2041.0</v>
      </c>
      <c r="Y4" s="7">
        <v>2042.0</v>
      </c>
      <c r="Z4" s="7">
        <v>2043.0</v>
      </c>
      <c r="AA4" s="7">
        <v>2044.0</v>
      </c>
      <c r="AB4" s="7">
        <v>2045.0</v>
      </c>
      <c r="AC4" s="7">
        <v>2046.0</v>
      </c>
      <c r="AD4" s="7">
        <v>2047.0</v>
      </c>
      <c r="AE4" s="7">
        <v>2048.0</v>
      </c>
      <c r="AF4" s="7">
        <v>2049.0</v>
      </c>
      <c r="AG4" s="7">
        <v>2050.0</v>
      </c>
    </row>
    <row r="5">
      <c r="A5" s="5" t="s">
        <v>61</v>
      </c>
      <c r="B5" s="22">
        <v>0.5841150457385662</v>
      </c>
      <c r="C5" s="22">
        <v>0.5841150457385662</v>
      </c>
      <c r="D5" s="22">
        <v>0.5841150457385662</v>
      </c>
      <c r="E5" s="22">
        <v>0.5841150457385662</v>
      </c>
      <c r="F5" s="22">
        <v>0.5841150457385662</v>
      </c>
      <c r="G5" s="22">
        <v>0.5841150457385662</v>
      </c>
      <c r="H5" s="22">
        <v>0.324474967336534</v>
      </c>
      <c r="I5" s="22">
        <v>0.3236023194998696</v>
      </c>
      <c r="J5" s="22">
        <v>0.32272967166320515</v>
      </c>
      <c r="K5" s="22">
        <v>0.3218570238265407</v>
      </c>
      <c r="L5" s="22">
        <v>0.3209843759898762</v>
      </c>
      <c r="M5" s="22">
        <v>0.32011172815321176</v>
      </c>
      <c r="N5" s="22">
        <v>0.31923908031654735</v>
      </c>
      <c r="O5" s="22">
        <v>0.3183664324798829</v>
      </c>
      <c r="P5" s="22">
        <v>0.3174937846432184</v>
      </c>
      <c r="Q5" s="22">
        <v>0.316621136806554</v>
      </c>
      <c r="R5" s="22">
        <v>0.31574848896988955</v>
      </c>
      <c r="S5" s="22">
        <v>0.3148758411332251</v>
      </c>
      <c r="T5" s="22">
        <v>0.3140031932965606</v>
      </c>
      <c r="U5" s="22">
        <v>0.31313054545989616</v>
      </c>
      <c r="V5" s="22">
        <v>0.31225789762323175</v>
      </c>
      <c r="W5" s="22">
        <v>0.3113852497865673</v>
      </c>
      <c r="X5" s="22">
        <v>0.3105126019499028</v>
      </c>
      <c r="Y5" s="22">
        <v>0.3096399541132384</v>
      </c>
      <c r="Z5" s="22">
        <v>0.30876730627657395</v>
      </c>
      <c r="AA5" s="22">
        <v>0.3078946584399095</v>
      </c>
      <c r="AB5" s="22">
        <v>0.307022010603245</v>
      </c>
      <c r="AC5" s="22">
        <v>0.30614936276658056</v>
      </c>
      <c r="AD5" s="22">
        <v>0.30527671492991615</v>
      </c>
      <c r="AE5" s="22">
        <v>0.3044040670932517</v>
      </c>
      <c r="AF5" s="22">
        <v>0.3035314192565872</v>
      </c>
      <c r="AG5" s="22">
        <v>0.3035314192565872</v>
      </c>
    </row>
    <row r="6">
      <c r="A6" s="5" t="s">
        <v>131</v>
      </c>
      <c r="B6" s="22">
        <v>0.662221720766926</v>
      </c>
      <c r="C6" s="22">
        <v>0.662221720766926</v>
      </c>
      <c r="D6" s="22">
        <v>0.662221720766926</v>
      </c>
      <c r="E6" s="22">
        <v>0.662221720766926</v>
      </c>
      <c r="F6" s="22">
        <v>0.662221720766926</v>
      </c>
      <c r="G6" s="22">
        <v>0.662221720766926</v>
      </c>
      <c r="H6" s="22">
        <v>0.3363726532460508</v>
      </c>
      <c r="I6" s="22">
        <v>0.3363726532460508</v>
      </c>
      <c r="J6" s="22">
        <v>0.3363726532460508</v>
      </c>
      <c r="K6" s="22">
        <v>0.3363726532460508</v>
      </c>
      <c r="L6" s="22">
        <v>0.3363726532460508</v>
      </c>
      <c r="M6" s="22">
        <v>0.3363726532460508</v>
      </c>
      <c r="N6" s="22">
        <v>0.3363726532460508</v>
      </c>
      <c r="O6" s="22">
        <v>0.3363726532460508</v>
      </c>
      <c r="P6" s="22">
        <v>0.3363726532460508</v>
      </c>
      <c r="Q6" s="22">
        <v>0.3363726532460508</v>
      </c>
      <c r="R6" s="22">
        <v>0.3363726532460508</v>
      </c>
      <c r="S6" s="22">
        <v>0.3363726532460508</v>
      </c>
      <c r="T6" s="22">
        <v>0.3363726532460508</v>
      </c>
      <c r="U6" s="22">
        <v>0.3363726532460508</v>
      </c>
      <c r="V6" s="22">
        <v>0.3363726532460508</v>
      </c>
      <c r="W6" s="22">
        <v>0.3363726532460508</v>
      </c>
      <c r="X6" s="22">
        <v>0.3363726532460508</v>
      </c>
      <c r="Y6" s="22">
        <v>0.3363726532460508</v>
      </c>
      <c r="Z6" s="22">
        <v>0.3363726532460508</v>
      </c>
      <c r="AA6" s="22">
        <v>0.3363726532460508</v>
      </c>
      <c r="AB6" s="22">
        <v>0.3363726532460508</v>
      </c>
      <c r="AC6" s="22">
        <v>0.3363726532460508</v>
      </c>
      <c r="AD6" s="22">
        <v>0.3363726532460508</v>
      </c>
      <c r="AE6" s="22">
        <v>0.3363726532460508</v>
      </c>
      <c r="AF6" s="22">
        <v>0.3363726532460508</v>
      </c>
      <c r="AG6" s="22">
        <v>0.3363726532460508</v>
      </c>
    </row>
    <row r="7">
      <c r="A7" s="5" t="s">
        <v>67</v>
      </c>
      <c r="B7" s="22">
        <v>0.6475157202811527</v>
      </c>
      <c r="C7" s="22">
        <v>0.6475157202811527</v>
      </c>
      <c r="D7" s="22">
        <v>0.6475157202811527</v>
      </c>
      <c r="E7" s="22">
        <v>0.6475157202811527</v>
      </c>
      <c r="F7" s="22">
        <v>0.6475157202811527</v>
      </c>
      <c r="G7" s="22">
        <v>0.6475157202811527</v>
      </c>
      <c r="H7" s="22">
        <v>0.3272939584531021</v>
      </c>
      <c r="I7" s="22">
        <v>0.3265256987888487</v>
      </c>
      <c r="J7" s="22">
        <v>0.32575743912459526</v>
      </c>
      <c r="K7" s="22">
        <v>0.32498917946034184</v>
      </c>
      <c r="L7" s="22">
        <v>0.3242209197960884</v>
      </c>
      <c r="M7" s="22">
        <v>0.323452660131835</v>
      </c>
      <c r="N7" s="22">
        <v>0.32268440046758157</v>
      </c>
      <c r="O7" s="22">
        <v>0.32191614080332814</v>
      </c>
      <c r="P7" s="22">
        <v>0.3211478811390747</v>
      </c>
      <c r="Q7" s="22">
        <v>0.3203796214748213</v>
      </c>
      <c r="R7" s="22">
        <v>0.3196113618105679</v>
      </c>
      <c r="S7" s="22">
        <v>0.31884310214631445</v>
      </c>
      <c r="T7" s="22">
        <v>0.318074842482061</v>
      </c>
      <c r="U7" s="22">
        <v>0.3173065828178076</v>
      </c>
      <c r="V7" s="22">
        <v>0.3165383231535542</v>
      </c>
      <c r="W7" s="22">
        <v>0.31577006348930076</v>
      </c>
      <c r="X7" s="22">
        <v>0.31500180382504733</v>
      </c>
      <c r="Y7" s="22">
        <v>0.3142335441607939</v>
      </c>
      <c r="Z7" s="22">
        <v>0.3134652844965405</v>
      </c>
      <c r="AA7" s="22">
        <v>0.31269702483228706</v>
      </c>
      <c r="AB7" s="22">
        <v>0.31192876516803364</v>
      </c>
      <c r="AC7" s="22">
        <v>0.3111605055037802</v>
      </c>
      <c r="AD7" s="22">
        <v>0.3103922458395268</v>
      </c>
      <c r="AE7" s="22">
        <v>0.30962398617527337</v>
      </c>
      <c r="AF7" s="22">
        <v>0.30885572651101995</v>
      </c>
      <c r="AG7" s="22">
        <v>0.30885572651101995</v>
      </c>
    </row>
    <row r="8">
      <c r="A8" s="5" t="s">
        <v>134</v>
      </c>
      <c r="B8" s="22">
        <v>0.7397790655095888</v>
      </c>
      <c r="C8" s="22">
        <v>0.7397790655095888</v>
      </c>
      <c r="D8" s="22">
        <v>0.7397790655095888</v>
      </c>
      <c r="E8" s="22">
        <v>0.7397790655095888</v>
      </c>
      <c r="F8" s="22">
        <v>0.7397790655095888</v>
      </c>
      <c r="G8" s="22">
        <v>0.7397790655095888</v>
      </c>
      <c r="H8" s="22">
        <v>0.3465845746161701</v>
      </c>
      <c r="I8" s="22">
        <v>0.3456828539726894</v>
      </c>
      <c r="J8" s="22">
        <v>0.3447811333292086</v>
      </c>
      <c r="K8" s="22">
        <v>0.3438794126857279</v>
      </c>
      <c r="L8" s="22">
        <v>0.3429776920422472</v>
      </c>
      <c r="M8" s="22">
        <v>0.3420759713987665</v>
      </c>
      <c r="N8" s="22">
        <v>0.3411742507552858</v>
      </c>
      <c r="O8" s="22">
        <v>0.3402725301118051</v>
      </c>
      <c r="P8" s="22">
        <v>0.3393708094683243</v>
      </c>
      <c r="Q8" s="22">
        <v>0.3384690888248436</v>
      </c>
      <c r="R8" s="22">
        <v>0.3375673681813629</v>
      </c>
      <c r="S8" s="22">
        <v>0.3366656475378822</v>
      </c>
      <c r="T8" s="22">
        <v>0.3357639268944015</v>
      </c>
      <c r="U8" s="22">
        <v>0.3348622062509208</v>
      </c>
      <c r="V8" s="22">
        <v>0.33396048560744</v>
      </c>
      <c r="W8" s="22">
        <v>0.3330587649639593</v>
      </c>
      <c r="X8" s="22">
        <v>0.3321570443204786</v>
      </c>
      <c r="Y8" s="22">
        <v>0.3312553236769979</v>
      </c>
      <c r="Z8" s="22">
        <v>0.3303536030335172</v>
      </c>
      <c r="AA8" s="22">
        <v>0.3294518823900365</v>
      </c>
      <c r="AB8" s="22">
        <v>0.3285501617465557</v>
      </c>
      <c r="AC8" s="22">
        <v>0.327648441103075</v>
      </c>
      <c r="AD8" s="22">
        <v>0.3267467204595943</v>
      </c>
      <c r="AE8" s="22">
        <v>0.3258449998161136</v>
      </c>
      <c r="AF8" s="22">
        <v>0.3249432791726329</v>
      </c>
      <c r="AG8" s="22">
        <v>0.3249432791726329</v>
      </c>
    </row>
    <row r="9">
      <c r="A9" s="5" t="s">
        <v>71</v>
      </c>
      <c r="B9" s="22">
        <v>0.6436514199639725</v>
      </c>
      <c r="C9" s="22">
        <v>0.6436514199639725</v>
      </c>
      <c r="D9" s="22">
        <v>0.6436514199639725</v>
      </c>
      <c r="E9" s="22">
        <v>0.6436514199639725</v>
      </c>
      <c r="F9" s="22">
        <v>0.6436514199639725</v>
      </c>
      <c r="G9" s="22">
        <v>0.6436514199639725</v>
      </c>
      <c r="H9" s="22">
        <v>0.32651129188684186</v>
      </c>
      <c r="I9" s="22">
        <v>0.3261996385467204</v>
      </c>
      <c r="J9" s="22">
        <v>0.3258879852065989</v>
      </c>
      <c r="K9" s="22">
        <v>0.3255763318664774</v>
      </c>
      <c r="L9" s="22">
        <v>0.32526467852635593</v>
      </c>
      <c r="M9" s="22">
        <v>0.3249530251862344</v>
      </c>
      <c r="N9" s="22">
        <v>0.3246413718461129</v>
      </c>
      <c r="O9" s="22">
        <v>0.32432971850599146</v>
      </c>
      <c r="P9" s="22">
        <v>0.32401806516586995</v>
      </c>
      <c r="Q9" s="22">
        <v>0.32370641182574844</v>
      </c>
      <c r="R9" s="22">
        <v>0.323394758485627</v>
      </c>
      <c r="S9" s="22">
        <v>0.3230831051455055</v>
      </c>
      <c r="T9" s="22">
        <v>0.32277145180538397</v>
      </c>
      <c r="U9" s="22">
        <v>0.3224597984652625</v>
      </c>
      <c r="V9" s="22">
        <v>0.322148145125141</v>
      </c>
      <c r="W9" s="22">
        <v>0.3218364917850195</v>
      </c>
      <c r="X9" s="22">
        <v>0.32152483844489804</v>
      </c>
      <c r="Y9" s="22">
        <v>0.32121318510477653</v>
      </c>
      <c r="Z9" s="22">
        <v>0.320901531764655</v>
      </c>
      <c r="AA9" s="22">
        <v>0.32058987842453357</v>
      </c>
      <c r="AB9" s="22">
        <v>0.32027822508441206</v>
      </c>
      <c r="AC9" s="22">
        <v>0.31996657174429055</v>
      </c>
      <c r="AD9" s="22">
        <v>0.3196549184041691</v>
      </c>
      <c r="AE9" s="22">
        <v>0.3193432650640476</v>
      </c>
      <c r="AF9" s="22">
        <v>0.3190316117239261</v>
      </c>
      <c r="AG9" s="22">
        <v>0.3190316117239261</v>
      </c>
    </row>
    <row r="10">
      <c r="A10" s="5" t="s">
        <v>72</v>
      </c>
      <c r="B10" s="22">
        <v>0.6555895331188142</v>
      </c>
      <c r="C10" s="22">
        <v>0.6555895331188142</v>
      </c>
      <c r="D10" s="22">
        <v>0.6555895331188142</v>
      </c>
      <c r="E10" s="22">
        <v>0.6555895331188142</v>
      </c>
      <c r="F10" s="22">
        <v>0.6555895331188142</v>
      </c>
      <c r="G10" s="22">
        <v>0.6555895331188142</v>
      </c>
      <c r="H10" s="22">
        <v>0.3314748990271583</v>
      </c>
      <c r="I10" s="22">
        <v>0.33053347227672664</v>
      </c>
      <c r="J10" s="22">
        <v>0.3295920455262949</v>
      </c>
      <c r="K10" s="22">
        <v>0.3286506187758632</v>
      </c>
      <c r="L10" s="22">
        <v>0.3277091920254315</v>
      </c>
      <c r="M10" s="22">
        <v>0.3267677652749998</v>
      </c>
      <c r="N10" s="22">
        <v>0.32582633852456805</v>
      </c>
      <c r="O10" s="22">
        <v>0.32488491177413636</v>
      </c>
      <c r="P10" s="22">
        <v>0.3239434850237046</v>
      </c>
      <c r="Q10" s="22">
        <v>0.32300205827327294</v>
      </c>
      <c r="R10" s="22">
        <v>0.3220606315228412</v>
      </c>
      <c r="S10" s="22">
        <v>0.32111920477240946</v>
      </c>
      <c r="T10" s="22">
        <v>0.3201777780219778</v>
      </c>
      <c r="U10" s="22">
        <v>0.31923635127154604</v>
      </c>
      <c r="V10" s="22">
        <v>0.31829492452111435</v>
      </c>
      <c r="W10" s="22">
        <v>0.3173534977706826</v>
      </c>
      <c r="X10" s="22">
        <v>0.31641207102025093</v>
      </c>
      <c r="Y10" s="22">
        <v>0.3154706442698192</v>
      </c>
      <c r="Z10" s="22">
        <v>0.3145292175193875</v>
      </c>
      <c r="AA10" s="22">
        <v>0.31358779076895577</v>
      </c>
      <c r="AB10" s="22">
        <v>0.3126463640185241</v>
      </c>
      <c r="AC10" s="22">
        <v>0.31170493726809234</v>
      </c>
      <c r="AD10" s="22">
        <v>0.3107635105176606</v>
      </c>
      <c r="AE10" s="22">
        <v>0.3098220837672289</v>
      </c>
      <c r="AF10" s="22">
        <v>0.3088806570167972</v>
      </c>
      <c r="AG10" s="22">
        <v>0.30888065701679723</v>
      </c>
    </row>
    <row r="11">
      <c r="A11" s="5" t="s">
        <v>73</v>
      </c>
      <c r="B11" s="22">
        <v>0.6571607704773704</v>
      </c>
      <c r="C11" s="22">
        <v>0.6571607704773704</v>
      </c>
      <c r="D11" s="22">
        <v>0.6571607704773704</v>
      </c>
      <c r="E11" s="22">
        <v>0.6571607704773704</v>
      </c>
      <c r="F11" s="22">
        <v>0.6571607704773704</v>
      </c>
      <c r="G11" s="22">
        <v>0.6571607704773704</v>
      </c>
      <c r="H11" s="22">
        <v>0.2923851220137242</v>
      </c>
      <c r="I11" s="22">
        <v>0.2933073456502995</v>
      </c>
      <c r="J11" s="22">
        <v>0.2942295692868748</v>
      </c>
      <c r="K11" s="22">
        <v>0.2951517929234502</v>
      </c>
      <c r="L11" s="22">
        <v>0.2960740165600255</v>
      </c>
      <c r="M11" s="22">
        <v>0.2969962401966008</v>
      </c>
      <c r="N11" s="22">
        <v>0.29791846383317616</v>
      </c>
      <c r="O11" s="22">
        <v>0.2988406874697515</v>
      </c>
      <c r="P11" s="22">
        <v>0.29976291110632686</v>
      </c>
      <c r="Q11" s="22">
        <v>0.30068513474290215</v>
      </c>
      <c r="R11" s="22">
        <v>0.3016073583794775</v>
      </c>
      <c r="S11" s="22">
        <v>0.30252958201605284</v>
      </c>
      <c r="T11" s="22">
        <v>0.3034518056526282</v>
      </c>
      <c r="U11" s="22">
        <v>0.3043740292892035</v>
      </c>
      <c r="V11" s="22">
        <v>0.30529625292577883</v>
      </c>
      <c r="W11" s="22">
        <v>0.3062184765623542</v>
      </c>
      <c r="X11" s="22">
        <v>0.30714070019892953</v>
      </c>
      <c r="Y11" s="22">
        <v>0.3080629238355048</v>
      </c>
      <c r="Z11" s="22">
        <v>0.30898514747208017</v>
      </c>
      <c r="AA11" s="22">
        <v>0.3099073711086555</v>
      </c>
      <c r="AB11" s="22">
        <v>0.31082959474523086</v>
      </c>
      <c r="AC11" s="22">
        <v>0.31175181838180616</v>
      </c>
      <c r="AD11" s="22">
        <v>0.3126740420183815</v>
      </c>
      <c r="AE11" s="22">
        <v>0.31359626565495685</v>
      </c>
      <c r="AF11" s="22">
        <v>0.3145184892915322</v>
      </c>
      <c r="AG11" s="22">
        <v>0.3145184892915322</v>
      </c>
    </row>
    <row r="12">
      <c r="A12" s="5" t="s">
        <v>75</v>
      </c>
      <c r="B12" s="22">
        <v>0.6243115530482652</v>
      </c>
      <c r="C12" s="22">
        <v>0.6243115530482652</v>
      </c>
      <c r="D12" s="22">
        <v>0.6243115530482652</v>
      </c>
      <c r="E12" s="22">
        <v>0.6243115530482652</v>
      </c>
      <c r="F12" s="22">
        <v>0.6243115530482652</v>
      </c>
      <c r="G12" s="22">
        <v>0.6243115530482652</v>
      </c>
      <c r="H12" s="22">
        <v>0.2893395856570395</v>
      </c>
      <c r="I12" s="22">
        <v>0.29030770399177946</v>
      </c>
      <c r="J12" s="22">
        <v>0.29127582232651944</v>
      </c>
      <c r="K12" s="22">
        <v>0.2922439406612594</v>
      </c>
      <c r="L12" s="22">
        <v>0.2932120589959994</v>
      </c>
      <c r="M12" s="22">
        <v>0.2941801773307394</v>
      </c>
      <c r="N12" s="22">
        <v>0.2951482956654794</v>
      </c>
      <c r="O12" s="22">
        <v>0.2961164140002194</v>
      </c>
      <c r="P12" s="22">
        <v>0.29708453233495935</v>
      </c>
      <c r="Q12" s="22">
        <v>0.2980526506696993</v>
      </c>
      <c r="R12" s="22">
        <v>0.2990207690044393</v>
      </c>
      <c r="S12" s="22">
        <v>0.2999888873391793</v>
      </c>
      <c r="T12" s="22">
        <v>0.30095700567391925</v>
      </c>
      <c r="U12" s="22">
        <v>0.30192512400865923</v>
      </c>
      <c r="V12" s="22">
        <v>0.3028932423433992</v>
      </c>
      <c r="W12" s="22">
        <v>0.3038613606781392</v>
      </c>
      <c r="X12" s="22">
        <v>0.30482947901287916</v>
      </c>
      <c r="Y12" s="22">
        <v>0.30579759734761913</v>
      </c>
      <c r="Z12" s="22">
        <v>0.30676571568235916</v>
      </c>
      <c r="AA12" s="22">
        <v>0.30773383401709914</v>
      </c>
      <c r="AB12" s="22">
        <v>0.3087019523518391</v>
      </c>
      <c r="AC12" s="22">
        <v>0.3096700706865791</v>
      </c>
      <c r="AD12" s="22">
        <v>0.31063818902131907</v>
      </c>
      <c r="AE12" s="22">
        <v>0.31160630735605904</v>
      </c>
      <c r="AF12" s="22">
        <v>0.312574425690799</v>
      </c>
      <c r="AG12" s="22">
        <v>0.312574425690799</v>
      </c>
    </row>
    <row r="13">
      <c r="A13" s="5" t="s">
        <v>145</v>
      </c>
      <c r="B13" s="22">
        <v>0.662221720766926</v>
      </c>
      <c r="C13" s="22">
        <v>0.662221720766926</v>
      </c>
      <c r="D13" s="22">
        <v>0.662221720766926</v>
      </c>
      <c r="E13" s="22">
        <v>0.662221720766926</v>
      </c>
      <c r="F13" s="22">
        <v>0.662221720766926</v>
      </c>
      <c r="G13" s="22">
        <v>0.662221720766926</v>
      </c>
      <c r="H13" s="22">
        <v>0.3363726532460508</v>
      </c>
      <c r="I13" s="22">
        <v>0.3363726532460508</v>
      </c>
      <c r="J13" s="22">
        <v>0.3363726532460508</v>
      </c>
      <c r="K13" s="22">
        <v>0.3363726532460508</v>
      </c>
      <c r="L13" s="22">
        <v>0.3363726532460508</v>
      </c>
      <c r="M13" s="22">
        <v>0.3363726532460508</v>
      </c>
      <c r="N13" s="22">
        <v>0.3363726532460508</v>
      </c>
      <c r="O13" s="22">
        <v>0.3363726532460508</v>
      </c>
      <c r="P13" s="22">
        <v>0.3363726532460508</v>
      </c>
      <c r="Q13" s="22">
        <v>0.3363726532460508</v>
      </c>
      <c r="R13" s="22">
        <v>0.3363726532460508</v>
      </c>
      <c r="S13" s="22">
        <v>0.3363726532460508</v>
      </c>
      <c r="T13" s="22">
        <v>0.3363726532460508</v>
      </c>
      <c r="U13" s="22">
        <v>0.3363726532460508</v>
      </c>
      <c r="V13" s="22">
        <v>0.3363726532460508</v>
      </c>
      <c r="W13" s="22">
        <v>0.3363726532460508</v>
      </c>
      <c r="X13" s="22">
        <v>0.3363726532460508</v>
      </c>
      <c r="Y13" s="22">
        <v>0.3363726532460508</v>
      </c>
      <c r="Z13" s="22">
        <v>0.3363726532460508</v>
      </c>
      <c r="AA13" s="22">
        <v>0.3363726532460508</v>
      </c>
      <c r="AB13" s="22">
        <v>0.3363726532460508</v>
      </c>
      <c r="AC13" s="22">
        <v>0.3363726532460508</v>
      </c>
      <c r="AD13" s="22">
        <v>0.3363726532460508</v>
      </c>
      <c r="AE13" s="22">
        <v>0.3363726532460508</v>
      </c>
      <c r="AF13" s="22">
        <v>0.3363726532460508</v>
      </c>
      <c r="AG13" s="22">
        <v>0.3363726532460508</v>
      </c>
    </row>
    <row r="14">
      <c r="A14" s="5" t="s">
        <v>76</v>
      </c>
      <c r="B14" s="22">
        <v>0.5762369388494637</v>
      </c>
      <c r="C14" s="22">
        <v>0.5762369388494637</v>
      </c>
      <c r="D14" s="22">
        <v>0.5762369388494637</v>
      </c>
      <c r="E14" s="22">
        <v>0.5762369388494637</v>
      </c>
      <c r="F14" s="22">
        <v>0.5762369388494637</v>
      </c>
      <c r="G14" s="22">
        <v>0.5762369388494637</v>
      </c>
      <c r="H14" s="22">
        <v>0.2855612736988035</v>
      </c>
      <c r="I14" s="22">
        <v>0.2864085794864955</v>
      </c>
      <c r="J14" s="22">
        <v>0.28725588527418744</v>
      </c>
      <c r="K14" s="22">
        <v>0.28810319106187937</v>
      </c>
      <c r="L14" s="22">
        <v>0.28895049684957136</v>
      </c>
      <c r="M14" s="22">
        <v>0.2897978026372633</v>
      </c>
      <c r="N14" s="22">
        <v>0.2906451084249552</v>
      </c>
      <c r="O14" s="22">
        <v>0.2914924142126472</v>
      </c>
      <c r="P14" s="22">
        <v>0.29233972000033914</v>
      </c>
      <c r="Q14" s="22">
        <v>0.2931870257880311</v>
      </c>
      <c r="R14" s="22">
        <v>0.29403433157572306</v>
      </c>
      <c r="S14" s="22">
        <v>0.294881637363415</v>
      </c>
      <c r="T14" s="22">
        <v>0.2957289431511069</v>
      </c>
      <c r="U14" s="22">
        <v>0.2965762489387989</v>
      </c>
      <c r="V14" s="22">
        <v>0.29742355472649085</v>
      </c>
      <c r="W14" s="22">
        <v>0.2982708605141828</v>
      </c>
      <c r="X14" s="22">
        <v>0.29911816630187477</v>
      </c>
      <c r="Y14" s="22">
        <v>0.2999654720895667</v>
      </c>
      <c r="Z14" s="22">
        <v>0.30081277787725863</v>
      </c>
      <c r="AA14" s="22">
        <v>0.3016600836649506</v>
      </c>
      <c r="AB14" s="22">
        <v>0.30250738945264255</v>
      </c>
      <c r="AC14" s="22">
        <v>0.3033546952403345</v>
      </c>
      <c r="AD14" s="22">
        <v>0.30420200102802647</v>
      </c>
      <c r="AE14" s="22">
        <v>0.3050493068157184</v>
      </c>
      <c r="AF14" s="22">
        <v>0.30589661260341033</v>
      </c>
      <c r="AG14" s="22">
        <v>0.30589661260341033</v>
      </c>
    </row>
    <row r="15">
      <c r="A15" s="5" t="s">
        <v>77</v>
      </c>
      <c r="B15" s="22">
        <v>0.6059081064239733</v>
      </c>
      <c r="C15" s="22">
        <v>0.6059081064239733</v>
      </c>
      <c r="D15" s="22">
        <v>0.6059081064239733</v>
      </c>
      <c r="E15" s="22">
        <v>0.6059081064239733</v>
      </c>
      <c r="F15" s="22">
        <v>0.6059081064239733</v>
      </c>
      <c r="G15" s="22">
        <v>0.6059081064239733</v>
      </c>
      <c r="H15" s="22">
        <v>0.3270313661107219</v>
      </c>
      <c r="I15" s="22">
        <v>0.32661003504485625</v>
      </c>
      <c r="J15" s="22">
        <v>0.3261887039789906</v>
      </c>
      <c r="K15" s="22">
        <v>0.32576737291312485</v>
      </c>
      <c r="L15" s="22">
        <v>0.3253460418472592</v>
      </c>
      <c r="M15" s="22">
        <v>0.3249247107813935</v>
      </c>
      <c r="N15" s="22">
        <v>0.32450337971552784</v>
      </c>
      <c r="O15" s="22">
        <v>0.32408204864966217</v>
      </c>
      <c r="P15" s="22">
        <v>0.3236607175837965</v>
      </c>
      <c r="Q15" s="22">
        <v>0.3232393865179308</v>
      </c>
      <c r="R15" s="22">
        <v>0.32281805545206516</v>
      </c>
      <c r="S15" s="22">
        <v>0.32239672438619943</v>
      </c>
      <c r="T15" s="22">
        <v>0.32197539332033376</v>
      </c>
      <c r="U15" s="22">
        <v>0.3215540622544681</v>
      </c>
      <c r="V15" s="22">
        <v>0.3211327311886024</v>
      </c>
      <c r="W15" s="22">
        <v>0.32071140012273675</v>
      </c>
      <c r="X15" s="22">
        <v>0.3202900690568711</v>
      </c>
      <c r="Y15" s="22">
        <v>0.3198687379910054</v>
      </c>
      <c r="Z15" s="22">
        <v>0.31944740692513973</v>
      </c>
      <c r="AA15" s="22">
        <v>0.319026075859274</v>
      </c>
      <c r="AB15" s="22">
        <v>0.31860474479340833</v>
      </c>
      <c r="AC15" s="22">
        <v>0.31818341372754266</v>
      </c>
      <c r="AD15" s="22">
        <v>0.317762082661677</v>
      </c>
      <c r="AE15" s="22">
        <v>0.3173407515958113</v>
      </c>
      <c r="AF15" s="22">
        <v>0.31691942052994565</v>
      </c>
      <c r="AG15" s="22">
        <v>0.31691942052994565</v>
      </c>
    </row>
    <row r="16">
      <c r="A16" s="5" t="s">
        <v>148</v>
      </c>
      <c r="B16" s="22">
        <v>0.662221720766926</v>
      </c>
      <c r="C16" s="22">
        <v>0.662221720766926</v>
      </c>
      <c r="D16" s="22">
        <v>0.662221720766926</v>
      </c>
      <c r="E16" s="22">
        <v>0.662221720766926</v>
      </c>
      <c r="F16" s="22">
        <v>0.662221720766926</v>
      </c>
      <c r="G16" s="22">
        <v>0.662221720766926</v>
      </c>
      <c r="H16" s="22">
        <v>0.3363726532460508</v>
      </c>
      <c r="I16" s="22">
        <v>0.3363726532460508</v>
      </c>
      <c r="J16" s="22">
        <v>0.3363726532460508</v>
      </c>
      <c r="K16" s="22">
        <v>0.3363726532460508</v>
      </c>
      <c r="L16" s="22">
        <v>0.3363726532460508</v>
      </c>
      <c r="M16" s="22">
        <v>0.3363726532460508</v>
      </c>
      <c r="N16" s="22">
        <v>0.3363726532460508</v>
      </c>
      <c r="O16" s="22">
        <v>0.3363726532460508</v>
      </c>
      <c r="P16" s="22">
        <v>0.3363726532460508</v>
      </c>
      <c r="Q16" s="22">
        <v>0.3363726532460508</v>
      </c>
      <c r="R16" s="22">
        <v>0.3363726532460508</v>
      </c>
      <c r="S16" s="22">
        <v>0.3363726532460508</v>
      </c>
      <c r="T16" s="22">
        <v>0.3363726532460508</v>
      </c>
      <c r="U16" s="22">
        <v>0.3363726532460508</v>
      </c>
      <c r="V16" s="22">
        <v>0.3363726532460508</v>
      </c>
      <c r="W16" s="22">
        <v>0.3363726532460508</v>
      </c>
      <c r="X16" s="22">
        <v>0.3363726532460508</v>
      </c>
      <c r="Y16" s="22">
        <v>0.3363726532460508</v>
      </c>
      <c r="Z16" s="22">
        <v>0.3363726532460508</v>
      </c>
      <c r="AA16" s="22">
        <v>0.3363726532460508</v>
      </c>
      <c r="AB16" s="22">
        <v>0.3363726532460508</v>
      </c>
      <c r="AC16" s="22">
        <v>0.3363726532460508</v>
      </c>
      <c r="AD16" s="22">
        <v>0.3363726532460508</v>
      </c>
      <c r="AE16" s="22">
        <v>0.3363726532460508</v>
      </c>
      <c r="AF16" s="22">
        <v>0.3363726532460508</v>
      </c>
      <c r="AG16" s="22">
        <v>0.3363726532460508</v>
      </c>
    </row>
    <row r="17">
      <c r="A17" s="5" t="s">
        <v>79</v>
      </c>
      <c r="B17" s="22">
        <v>0.7428862014017453</v>
      </c>
      <c r="C17" s="22">
        <v>0.7428862014017453</v>
      </c>
      <c r="D17" s="22">
        <v>0.7428862014017453</v>
      </c>
      <c r="E17" s="22">
        <v>0.7428862014017453</v>
      </c>
      <c r="F17" s="22">
        <v>0.7428862014017453</v>
      </c>
      <c r="G17" s="22">
        <v>0.7428862014017453</v>
      </c>
      <c r="H17" s="22">
        <v>0.3144967061796375</v>
      </c>
      <c r="I17" s="22">
        <v>0.31613762832977216</v>
      </c>
      <c r="J17" s="22">
        <v>0.31777855047990683</v>
      </c>
      <c r="K17" s="22">
        <v>0.3194194726300415</v>
      </c>
      <c r="L17" s="22">
        <v>0.3210603947801762</v>
      </c>
      <c r="M17" s="22">
        <v>0.32270131693031084</v>
      </c>
      <c r="N17" s="22">
        <v>0.3243422390804455</v>
      </c>
      <c r="O17" s="22">
        <v>0.3259831612305802</v>
      </c>
      <c r="P17" s="22">
        <v>0.32762408338071486</v>
      </c>
      <c r="Q17" s="22">
        <v>0.32926500553084953</v>
      </c>
      <c r="R17" s="22">
        <v>0.3309059276809842</v>
      </c>
      <c r="S17" s="22">
        <v>0.3325468498311189</v>
      </c>
      <c r="T17" s="22">
        <v>0.33418777198125355</v>
      </c>
      <c r="U17" s="22">
        <v>0.3358286941313882</v>
      </c>
      <c r="V17" s="22">
        <v>0.3374696162815229</v>
      </c>
      <c r="W17" s="22">
        <v>0.33911053843165756</v>
      </c>
      <c r="X17" s="22">
        <v>0.34075146058179223</v>
      </c>
      <c r="Y17" s="22">
        <v>0.3423923827319269</v>
      </c>
      <c r="Z17" s="22">
        <v>0.3440333048820616</v>
      </c>
      <c r="AA17" s="22">
        <v>0.34567422703219625</v>
      </c>
      <c r="AB17" s="22">
        <v>0.3473151491823309</v>
      </c>
      <c r="AC17" s="22">
        <v>0.3489560713324656</v>
      </c>
      <c r="AD17" s="22">
        <v>0.35059699348260026</v>
      </c>
      <c r="AE17" s="22">
        <v>0.35223791563273493</v>
      </c>
      <c r="AF17" s="22">
        <v>0.3538788377828696</v>
      </c>
      <c r="AG17" s="22">
        <v>0.3538788377828696</v>
      </c>
    </row>
    <row r="18">
      <c r="A18" s="5" t="s">
        <v>80</v>
      </c>
      <c r="B18" s="22">
        <v>0.6242513710804677</v>
      </c>
      <c r="C18" s="22">
        <v>0.6242513710804677</v>
      </c>
      <c r="D18" s="22">
        <v>0.6242513710804677</v>
      </c>
      <c r="E18" s="22">
        <v>0.6242513710804677</v>
      </c>
      <c r="F18" s="22">
        <v>0.6242513710804677</v>
      </c>
      <c r="G18" s="22">
        <v>0.6242513710804677</v>
      </c>
      <c r="H18" s="22">
        <v>0.2909086796440038</v>
      </c>
      <c r="I18" s="22">
        <v>0.2918225980399574</v>
      </c>
      <c r="J18" s="22">
        <v>0.2927365164359111</v>
      </c>
      <c r="K18" s="22">
        <v>0.29365043483186476</v>
      </c>
      <c r="L18" s="22">
        <v>0.29456435322781843</v>
      </c>
      <c r="M18" s="22">
        <v>0.29547827162377205</v>
      </c>
      <c r="N18" s="22">
        <v>0.2963921900197257</v>
      </c>
      <c r="O18" s="22">
        <v>0.2973061084156794</v>
      </c>
      <c r="P18" s="22">
        <v>0.298220026811633</v>
      </c>
      <c r="Q18" s="22">
        <v>0.2991339452075867</v>
      </c>
      <c r="R18" s="22">
        <v>0.30004786360354035</v>
      </c>
      <c r="S18" s="22">
        <v>0.30096178199949397</v>
      </c>
      <c r="T18" s="22">
        <v>0.30187570039544764</v>
      </c>
      <c r="U18" s="22">
        <v>0.3027896187914013</v>
      </c>
      <c r="V18" s="22">
        <v>0.303703537187355</v>
      </c>
      <c r="W18" s="22">
        <v>0.3046174555833086</v>
      </c>
      <c r="X18" s="22">
        <v>0.3055313739792623</v>
      </c>
      <c r="Y18" s="22">
        <v>0.30644529237521595</v>
      </c>
      <c r="Z18" s="22">
        <v>0.30735921077116957</v>
      </c>
      <c r="AA18" s="22">
        <v>0.30827312916712324</v>
      </c>
      <c r="AB18" s="22">
        <v>0.3091870475630769</v>
      </c>
      <c r="AC18" s="22">
        <v>0.3101009659590306</v>
      </c>
      <c r="AD18" s="22">
        <v>0.3110148843549842</v>
      </c>
      <c r="AE18" s="22">
        <v>0.3119288027509379</v>
      </c>
      <c r="AF18" s="22">
        <v>0.31284272114689154</v>
      </c>
      <c r="AG18" s="22">
        <v>0.3128427211468915</v>
      </c>
    </row>
    <row r="19">
      <c r="A19" s="5" t="s">
        <v>81</v>
      </c>
      <c r="B19" s="22">
        <v>0.6855653566914205</v>
      </c>
      <c r="C19" s="22">
        <v>0.6855653566914205</v>
      </c>
      <c r="D19" s="22">
        <v>0.6855653566914205</v>
      </c>
      <c r="E19" s="22">
        <v>0.6855653566914205</v>
      </c>
      <c r="F19" s="22">
        <v>0.6855653566914205</v>
      </c>
      <c r="G19" s="22">
        <v>0.6855653566914205</v>
      </c>
      <c r="H19" s="22">
        <v>0.2925298197012566</v>
      </c>
      <c r="I19" s="22">
        <v>0.29347234986260873</v>
      </c>
      <c r="J19" s="22">
        <v>0.29441488002396093</v>
      </c>
      <c r="K19" s="22">
        <v>0.2953574101853131</v>
      </c>
      <c r="L19" s="22">
        <v>0.2962999403466653</v>
      </c>
      <c r="M19" s="22">
        <v>0.29724247050801744</v>
      </c>
      <c r="N19" s="22">
        <v>0.29818500066936965</v>
      </c>
      <c r="O19" s="22">
        <v>0.2991275308307218</v>
      </c>
      <c r="P19" s="22">
        <v>0.300070060992074</v>
      </c>
      <c r="Q19" s="22">
        <v>0.30101259115342616</v>
      </c>
      <c r="R19" s="22">
        <v>0.30195512131477836</v>
      </c>
      <c r="S19" s="22">
        <v>0.30289765147613057</v>
      </c>
      <c r="T19" s="22">
        <v>0.3038401816374827</v>
      </c>
      <c r="U19" s="22">
        <v>0.3047827117988349</v>
      </c>
      <c r="V19" s="22">
        <v>0.3057252419601871</v>
      </c>
      <c r="W19" s="22">
        <v>0.3066677721215393</v>
      </c>
      <c r="X19" s="22">
        <v>0.30761030228289143</v>
      </c>
      <c r="Y19" s="22">
        <v>0.30855283244424364</v>
      </c>
      <c r="Z19" s="22">
        <v>0.3094953626055958</v>
      </c>
      <c r="AA19" s="22">
        <v>0.310437892766948</v>
      </c>
      <c r="AB19" s="22">
        <v>0.31138042292830015</v>
      </c>
      <c r="AC19" s="22">
        <v>0.31232295308965236</v>
      </c>
      <c r="AD19" s="22">
        <v>0.31326548325100456</v>
      </c>
      <c r="AE19" s="22">
        <v>0.3142080134123567</v>
      </c>
      <c r="AF19" s="22">
        <v>0.3151505435737089</v>
      </c>
      <c r="AG19" s="22">
        <v>0.3151505435737089</v>
      </c>
    </row>
    <row r="20">
      <c r="A20" s="5" t="s">
        <v>82</v>
      </c>
      <c r="B20" s="22">
        <v>0.6374638819900426</v>
      </c>
      <c r="C20" s="22">
        <v>0.6374638819900426</v>
      </c>
      <c r="D20" s="22">
        <v>0.6374638819900426</v>
      </c>
      <c r="E20" s="22">
        <v>0.6374638819900426</v>
      </c>
      <c r="F20" s="22">
        <v>0.6374638819900426</v>
      </c>
      <c r="G20" s="22">
        <v>0.6374638819900426</v>
      </c>
      <c r="H20" s="22">
        <v>0.28790148161718876</v>
      </c>
      <c r="I20" s="22">
        <v>0.2887277007970048</v>
      </c>
      <c r="J20" s="22">
        <v>0.28955391997682084</v>
      </c>
      <c r="K20" s="22">
        <v>0.2903801391566369</v>
      </c>
      <c r="L20" s="22">
        <v>0.2912063583364529</v>
      </c>
      <c r="M20" s="22">
        <v>0.292032577516269</v>
      </c>
      <c r="N20" s="22">
        <v>0.292858796696085</v>
      </c>
      <c r="O20" s="22">
        <v>0.29368501587590107</v>
      </c>
      <c r="P20" s="22">
        <v>0.2945112350557171</v>
      </c>
      <c r="Q20" s="22">
        <v>0.29533745423553315</v>
      </c>
      <c r="R20" s="22">
        <v>0.29616367341534916</v>
      </c>
      <c r="S20" s="22">
        <v>0.2969898925951652</v>
      </c>
      <c r="T20" s="22">
        <v>0.29781611177498124</v>
      </c>
      <c r="U20" s="22">
        <v>0.29864233095479725</v>
      </c>
      <c r="V20" s="22">
        <v>0.2994685501346133</v>
      </c>
      <c r="W20" s="22">
        <v>0.30029476931442933</v>
      </c>
      <c r="X20" s="22">
        <v>0.3011209884942454</v>
      </c>
      <c r="Y20" s="22">
        <v>0.3019472076740614</v>
      </c>
      <c r="Z20" s="22">
        <v>0.3027734268538775</v>
      </c>
      <c r="AA20" s="22">
        <v>0.3035996460336935</v>
      </c>
      <c r="AB20" s="22">
        <v>0.30442586521350956</v>
      </c>
      <c r="AC20" s="22">
        <v>0.3052520843933256</v>
      </c>
      <c r="AD20" s="22">
        <v>0.30607830357314164</v>
      </c>
      <c r="AE20" s="22">
        <v>0.30690452275295765</v>
      </c>
      <c r="AF20" s="22">
        <v>0.3077307419327737</v>
      </c>
      <c r="AG20" s="22">
        <v>0.3077307419327737</v>
      </c>
    </row>
    <row r="21" ht="15.75" customHeight="1">
      <c r="A21" s="5" t="s">
        <v>84</v>
      </c>
      <c r="B21" s="22">
        <v>0.6512045597425916</v>
      </c>
      <c r="C21" s="22">
        <v>0.6512045597425916</v>
      </c>
      <c r="D21" s="22">
        <v>0.6512045597425916</v>
      </c>
      <c r="E21" s="22">
        <v>0.6512045597425916</v>
      </c>
      <c r="F21" s="22">
        <v>0.6512045597425916</v>
      </c>
      <c r="G21" s="22">
        <v>0.6512045597425916</v>
      </c>
      <c r="H21" s="22">
        <v>0.28574110595562213</v>
      </c>
      <c r="I21" s="22">
        <v>0.28673604597866154</v>
      </c>
      <c r="J21" s="22">
        <v>0.2877309860017009</v>
      </c>
      <c r="K21" s="22">
        <v>0.2887259260247403</v>
      </c>
      <c r="L21" s="22">
        <v>0.2897208660477797</v>
      </c>
      <c r="M21" s="22">
        <v>0.2907158060708191</v>
      </c>
      <c r="N21" s="22">
        <v>0.2917107460938585</v>
      </c>
      <c r="O21" s="22">
        <v>0.29270568611689785</v>
      </c>
      <c r="P21" s="22">
        <v>0.29370062613993725</v>
      </c>
      <c r="Q21" s="22">
        <v>0.29469556616297665</v>
      </c>
      <c r="R21" s="22">
        <v>0.29569050618601606</v>
      </c>
      <c r="S21" s="22">
        <v>0.29668544620905546</v>
      </c>
      <c r="T21" s="22">
        <v>0.2976803862320948</v>
      </c>
      <c r="U21" s="22">
        <v>0.2986753262551342</v>
      </c>
      <c r="V21" s="22">
        <v>0.2996702662781736</v>
      </c>
      <c r="W21" s="22">
        <v>0.300665206301213</v>
      </c>
      <c r="X21" s="22">
        <v>0.3016601463242524</v>
      </c>
      <c r="Y21" s="22">
        <v>0.30265508634729177</v>
      </c>
      <c r="Z21" s="22">
        <v>0.30365002637033117</v>
      </c>
      <c r="AA21" s="22">
        <v>0.3046449663933706</v>
      </c>
      <c r="AB21" s="22">
        <v>0.30563990641641</v>
      </c>
      <c r="AC21" s="22">
        <v>0.3066348464394494</v>
      </c>
      <c r="AD21" s="22">
        <v>0.30762978646248873</v>
      </c>
      <c r="AE21" s="22">
        <v>0.30862472648552813</v>
      </c>
      <c r="AF21" s="22">
        <v>0.30961966650856754</v>
      </c>
      <c r="AG21" s="22">
        <v>0.3096196665085675</v>
      </c>
    </row>
    <row r="22" ht="15.75" customHeight="1">
      <c r="A22" s="5" t="s">
        <v>85</v>
      </c>
      <c r="B22" s="22">
        <v>0.6485268661435512</v>
      </c>
      <c r="C22" s="22">
        <v>0.6485268661435512</v>
      </c>
      <c r="D22" s="22">
        <v>0.6485268661435512</v>
      </c>
      <c r="E22" s="22">
        <v>0.6485268661435512</v>
      </c>
      <c r="F22" s="22">
        <v>0.6485268661435512</v>
      </c>
      <c r="G22" s="22">
        <v>0.6485268661435512</v>
      </c>
      <c r="H22" s="22">
        <v>0.2831084198465579</v>
      </c>
      <c r="I22" s="22">
        <v>0.28402553536516933</v>
      </c>
      <c r="J22" s="22">
        <v>0.2849426508837808</v>
      </c>
      <c r="K22" s="22">
        <v>0.2858597664023922</v>
      </c>
      <c r="L22" s="22">
        <v>0.28677688192100365</v>
      </c>
      <c r="M22" s="22">
        <v>0.2876939974396151</v>
      </c>
      <c r="N22" s="22">
        <v>0.28861111295822656</v>
      </c>
      <c r="O22" s="22">
        <v>0.289528228476838</v>
      </c>
      <c r="P22" s="22">
        <v>0.29044534399544947</v>
      </c>
      <c r="Q22" s="22">
        <v>0.29136245951406087</v>
      </c>
      <c r="R22" s="22">
        <v>0.2922795750326723</v>
      </c>
      <c r="S22" s="22">
        <v>0.2931966905512838</v>
      </c>
      <c r="T22" s="22">
        <v>0.29411380606989523</v>
      </c>
      <c r="U22" s="22">
        <v>0.2950309215885067</v>
      </c>
      <c r="V22" s="22">
        <v>0.29594803710711814</v>
      </c>
      <c r="W22" s="22">
        <v>0.29686515262572954</v>
      </c>
      <c r="X22" s="22">
        <v>0.297782268144341</v>
      </c>
      <c r="Y22" s="22">
        <v>0.29869938366295246</v>
      </c>
      <c r="Z22" s="22">
        <v>0.2996164991815639</v>
      </c>
      <c r="AA22" s="22">
        <v>0.30053361470017537</v>
      </c>
      <c r="AB22" s="22">
        <v>0.3014507302187868</v>
      </c>
      <c r="AC22" s="22">
        <v>0.3023678457373982</v>
      </c>
      <c r="AD22" s="22">
        <v>0.3032849612560097</v>
      </c>
      <c r="AE22" s="22">
        <v>0.30420207677462113</v>
      </c>
      <c r="AF22" s="22">
        <v>0.3051191922932326</v>
      </c>
      <c r="AG22" s="22">
        <v>0.3051191922932326</v>
      </c>
    </row>
    <row r="23" ht="15.75" customHeight="1">
      <c r="A23" s="5" t="s">
        <v>86</v>
      </c>
      <c r="B23" s="22">
        <v>0.6518420988764091</v>
      </c>
      <c r="C23" s="22">
        <v>0.6518420988764091</v>
      </c>
      <c r="D23" s="22">
        <v>0.6518420988764091</v>
      </c>
      <c r="E23" s="22">
        <v>0.6518420988764091</v>
      </c>
      <c r="F23" s="22">
        <v>0.6518420988764091</v>
      </c>
      <c r="G23" s="22">
        <v>0.6518420988764091</v>
      </c>
      <c r="H23" s="22">
        <v>0.2896785289313111</v>
      </c>
      <c r="I23" s="22">
        <v>0.2906592148608098</v>
      </c>
      <c r="J23" s="22">
        <v>0.29163990079030855</v>
      </c>
      <c r="K23" s="22">
        <v>0.2926205867198073</v>
      </c>
      <c r="L23" s="22">
        <v>0.293601272649306</v>
      </c>
      <c r="M23" s="22">
        <v>0.29458195857880476</v>
      </c>
      <c r="N23" s="22">
        <v>0.2955626445083035</v>
      </c>
      <c r="O23" s="22">
        <v>0.29654333043780223</v>
      </c>
      <c r="P23" s="22">
        <v>0.29752401636730097</v>
      </c>
      <c r="Q23" s="22">
        <v>0.2985047022967997</v>
      </c>
      <c r="R23" s="22">
        <v>0.29948538822629844</v>
      </c>
      <c r="S23" s="22">
        <v>0.3004660741557972</v>
      </c>
      <c r="T23" s="22">
        <v>0.3014467600852959</v>
      </c>
      <c r="U23" s="22">
        <v>0.3024274460147946</v>
      </c>
      <c r="V23" s="22">
        <v>0.30340813194429334</v>
      </c>
      <c r="W23" s="22">
        <v>0.3043888178737921</v>
      </c>
      <c r="X23" s="22">
        <v>0.3053695038032908</v>
      </c>
      <c r="Y23" s="22">
        <v>0.30635018973278955</v>
      </c>
      <c r="Z23" s="22">
        <v>0.3073308756622883</v>
      </c>
      <c r="AA23" s="22">
        <v>0.308311561591787</v>
      </c>
      <c r="AB23" s="22">
        <v>0.30929224752128576</v>
      </c>
      <c r="AC23" s="22">
        <v>0.3102729334507845</v>
      </c>
      <c r="AD23" s="22">
        <v>0.31125361938028323</v>
      </c>
      <c r="AE23" s="22">
        <v>0.31223430530978197</v>
      </c>
      <c r="AF23" s="22">
        <v>0.3132149912392807</v>
      </c>
      <c r="AG23" s="22">
        <v>0.31321499123928076</v>
      </c>
    </row>
    <row r="24" ht="15.75" customHeight="1">
      <c r="A24" s="5" t="s">
        <v>87</v>
      </c>
      <c r="B24" s="22">
        <v>0.8179797424045449</v>
      </c>
      <c r="C24" s="22">
        <v>0.8179797424045449</v>
      </c>
      <c r="D24" s="22">
        <v>0.8179797424045449</v>
      </c>
      <c r="E24" s="22">
        <v>0.8179797424045449</v>
      </c>
      <c r="F24" s="22">
        <v>0.8179797424045449</v>
      </c>
      <c r="G24" s="22">
        <v>0.8179797424045449</v>
      </c>
      <c r="H24" s="22">
        <v>0.3077721761224103</v>
      </c>
      <c r="I24" s="22">
        <v>0.3085369574331773</v>
      </c>
      <c r="J24" s="22">
        <v>0.3093017387439443</v>
      </c>
      <c r="K24" s="22">
        <v>0.31006652005471125</v>
      </c>
      <c r="L24" s="22">
        <v>0.31083130136547826</v>
      </c>
      <c r="M24" s="22">
        <v>0.3115960826762453</v>
      </c>
      <c r="N24" s="22">
        <v>0.31236086398701224</v>
      </c>
      <c r="O24" s="22">
        <v>0.31312564529777925</v>
      </c>
      <c r="P24" s="22">
        <v>0.3138904266085462</v>
      </c>
      <c r="Q24" s="22">
        <v>0.31465520791931323</v>
      </c>
      <c r="R24" s="22">
        <v>0.3154199892300802</v>
      </c>
      <c r="S24" s="22">
        <v>0.3161847705408472</v>
      </c>
      <c r="T24" s="22">
        <v>0.3169495518516142</v>
      </c>
      <c r="U24" s="22">
        <v>0.3177143331623812</v>
      </c>
      <c r="V24" s="22">
        <v>0.3184791144731482</v>
      </c>
      <c r="W24" s="22">
        <v>0.31924389578391515</v>
      </c>
      <c r="X24" s="22">
        <v>0.32000867709468217</v>
      </c>
      <c r="Y24" s="22">
        <v>0.3207734584054492</v>
      </c>
      <c r="Z24" s="22">
        <v>0.32153823971621615</v>
      </c>
      <c r="AA24" s="22">
        <v>0.32230302102698316</v>
      </c>
      <c r="AB24" s="22">
        <v>0.3230678023377501</v>
      </c>
      <c r="AC24" s="22">
        <v>0.32383258364851714</v>
      </c>
      <c r="AD24" s="22">
        <v>0.32459736495928415</v>
      </c>
      <c r="AE24" s="22">
        <v>0.3253621462700511</v>
      </c>
      <c r="AF24" s="22">
        <v>0.3261269275808181</v>
      </c>
      <c r="AG24" s="22">
        <v>0.3261269275808181</v>
      </c>
    </row>
    <row r="25" ht="15.75" customHeight="1">
      <c r="A25" s="5" t="s">
        <v>88</v>
      </c>
      <c r="B25" s="22">
        <v>0.6595895541659709</v>
      </c>
      <c r="C25" s="22">
        <v>0.6595895541659709</v>
      </c>
      <c r="D25" s="22">
        <v>0.6595895541659709</v>
      </c>
      <c r="E25" s="22">
        <v>0.6595895541659709</v>
      </c>
      <c r="F25" s="22">
        <v>0.6595895541659709</v>
      </c>
      <c r="G25" s="22">
        <v>0.6595895541659709</v>
      </c>
      <c r="H25" s="22">
        <v>0.2923094491160201</v>
      </c>
      <c r="I25" s="22">
        <v>0.29322684505094654</v>
      </c>
      <c r="J25" s="22">
        <v>0.29414424098587305</v>
      </c>
      <c r="K25" s="22">
        <v>0.2950616369207995</v>
      </c>
      <c r="L25" s="22">
        <v>0.295979032855726</v>
      </c>
      <c r="M25" s="22">
        <v>0.2968964287906525</v>
      </c>
      <c r="N25" s="22">
        <v>0.297813824725579</v>
      </c>
      <c r="O25" s="22">
        <v>0.29873122066050545</v>
      </c>
      <c r="P25" s="22">
        <v>0.29964861659543196</v>
      </c>
      <c r="Q25" s="22">
        <v>0.3005660125303584</v>
      </c>
      <c r="R25" s="22">
        <v>0.30148340846528493</v>
      </c>
      <c r="S25" s="22">
        <v>0.30240080440021144</v>
      </c>
      <c r="T25" s="22">
        <v>0.3033182003351379</v>
      </c>
      <c r="U25" s="22">
        <v>0.3042355962700644</v>
      </c>
      <c r="V25" s="22">
        <v>0.30515299220499087</v>
      </c>
      <c r="W25" s="22">
        <v>0.3060703881399174</v>
      </c>
      <c r="X25" s="22">
        <v>0.30698778407484384</v>
      </c>
      <c r="Y25" s="22">
        <v>0.30790518000977035</v>
      </c>
      <c r="Z25" s="22">
        <v>0.3088225759446968</v>
      </c>
      <c r="AA25" s="22">
        <v>0.3097399718796233</v>
      </c>
      <c r="AB25" s="22">
        <v>0.3106573678145498</v>
      </c>
      <c r="AC25" s="22">
        <v>0.3115747637494763</v>
      </c>
      <c r="AD25" s="22">
        <v>0.3124921596844028</v>
      </c>
      <c r="AE25" s="22">
        <v>0.31340955561932926</v>
      </c>
      <c r="AF25" s="22">
        <v>0.3143269515542558</v>
      </c>
      <c r="AG25" s="22">
        <v>0.3143269515542558</v>
      </c>
    </row>
    <row r="26" ht="15.75" customHeight="1">
      <c r="A26" s="5" t="s">
        <v>89</v>
      </c>
      <c r="B26" s="22">
        <v>0.6762070940536392</v>
      </c>
      <c r="C26" s="22">
        <v>0.6762070940536392</v>
      </c>
      <c r="D26" s="22">
        <v>0.6762070940536392</v>
      </c>
      <c r="E26" s="22">
        <v>0.6762070940536392</v>
      </c>
      <c r="F26" s="22">
        <v>0.6762070940536392</v>
      </c>
      <c r="G26" s="22">
        <v>0.6762070940536392</v>
      </c>
      <c r="H26" s="22">
        <v>0.29265679131239347</v>
      </c>
      <c r="I26" s="22">
        <v>0.2935878536814607</v>
      </c>
      <c r="J26" s="22">
        <v>0.2945189160505278</v>
      </c>
      <c r="K26" s="22">
        <v>0.29544997841959497</v>
      </c>
      <c r="L26" s="22">
        <v>0.2963810407886621</v>
      </c>
      <c r="M26" s="22">
        <v>0.2973121031577293</v>
      </c>
      <c r="N26" s="22">
        <v>0.29824316552679647</v>
      </c>
      <c r="O26" s="22">
        <v>0.2991742278958636</v>
      </c>
      <c r="P26" s="22">
        <v>0.30010529026493077</v>
      </c>
      <c r="Q26" s="22">
        <v>0.301036352633998</v>
      </c>
      <c r="R26" s="22">
        <v>0.3019674150030651</v>
      </c>
      <c r="S26" s="22">
        <v>0.30289847737213227</v>
      </c>
      <c r="T26" s="22">
        <v>0.3038295397411994</v>
      </c>
      <c r="U26" s="22">
        <v>0.3047606021102666</v>
      </c>
      <c r="V26" s="22">
        <v>0.30569166447933377</v>
      </c>
      <c r="W26" s="22">
        <v>0.3066227268484009</v>
      </c>
      <c r="X26" s="22">
        <v>0.30755378921746807</v>
      </c>
      <c r="Y26" s="22">
        <v>0.30848485158653527</v>
      </c>
      <c r="Z26" s="22">
        <v>0.3094159139556024</v>
      </c>
      <c r="AA26" s="22">
        <v>0.31034697632466957</v>
      </c>
      <c r="AB26" s="22">
        <v>0.3112780386937367</v>
      </c>
      <c r="AC26" s="22">
        <v>0.3122091010628039</v>
      </c>
      <c r="AD26" s="22">
        <v>0.31314016343187107</v>
      </c>
      <c r="AE26" s="22">
        <v>0.3140712258009382</v>
      </c>
      <c r="AF26" s="22">
        <v>0.31500228817000536</v>
      </c>
      <c r="AG26" s="22">
        <v>0.31500228817000536</v>
      </c>
    </row>
    <row r="27" ht="15.75" customHeight="1">
      <c r="A27" s="5" t="s">
        <v>90</v>
      </c>
      <c r="B27" s="22">
        <v>0.6568495545995419</v>
      </c>
      <c r="C27" s="22">
        <v>0.6568495545995419</v>
      </c>
      <c r="D27" s="22">
        <v>0.6568495545995419</v>
      </c>
      <c r="E27" s="22">
        <v>0.6568495545995419</v>
      </c>
      <c r="F27" s="22">
        <v>0.6568495545995419</v>
      </c>
      <c r="G27" s="22">
        <v>0.6568495545995419</v>
      </c>
      <c r="H27" s="22">
        <v>0.29370080215762806</v>
      </c>
      <c r="I27" s="22">
        <v>0.29460645294260196</v>
      </c>
      <c r="J27" s="22">
        <v>0.2955121037275758</v>
      </c>
      <c r="K27" s="22">
        <v>0.2964177545125497</v>
      </c>
      <c r="L27" s="22">
        <v>0.29732340529752355</v>
      </c>
      <c r="M27" s="22">
        <v>0.29822905608249745</v>
      </c>
      <c r="N27" s="22">
        <v>0.2991347068674713</v>
      </c>
      <c r="O27" s="22">
        <v>0.3000403576524452</v>
      </c>
      <c r="P27" s="22">
        <v>0.30094600843741903</v>
      </c>
      <c r="Q27" s="22">
        <v>0.30185165922239293</v>
      </c>
      <c r="R27" s="22">
        <v>0.3027573100073668</v>
      </c>
      <c r="S27" s="22">
        <v>0.3036629607923407</v>
      </c>
      <c r="T27" s="22">
        <v>0.3045686115773145</v>
      </c>
      <c r="U27" s="22">
        <v>0.30547426236228836</v>
      </c>
      <c r="V27" s="22">
        <v>0.30637991314726226</v>
      </c>
      <c r="W27" s="22">
        <v>0.3072855639322361</v>
      </c>
      <c r="X27" s="22">
        <v>0.30819121471721</v>
      </c>
      <c r="Y27" s="22">
        <v>0.30909686550218385</v>
      </c>
      <c r="Z27" s="22">
        <v>0.31000251628715775</v>
      </c>
      <c r="AA27" s="22">
        <v>0.3109081670721316</v>
      </c>
      <c r="AB27" s="22">
        <v>0.3118138178571055</v>
      </c>
      <c r="AC27" s="22">
        <v>0.31271946864207933</v>
      </c>
      <c r="AD27" s="22">
        <v>0.31362511942705323</v>
      </c>
      <c r="AE27" s="22">
        <v>0.3145307702120271</v>
      </c>
      <c r="AF27" s="22">
        <v>0.315436420997001</v>
      </c>
      <c r="AG27" s="22">
        <v>0.315436420997001</v>
      </c>
    </row>
    <row r="28" ht="15.75" customHeight="1">
      <c r="A28" s="5" t="s">
        <v>92</v>
      </c>
      <c r="B28" s="22">
        <v>0.6619613655205725</v>
      </c>
      <c r="C28" s="22">
        <v>0.6619613655205725</v>
      </c>
      <c r="D28" s="22">
        <v>0.6619613655205725</v>
      </c>
      <c r="E28" s="22">
        <v>0.6619613655205725</v>
      </c>
      <c r="F28" s="22">
        <v>0.6619613655205725</v>
      </c>
      <c r="G28" s="22">
        <v>0.6619613655205725</v>
      </c>
      <c r="H28" s="22">
        <v>0.3362376221118687</v>
      </c>
      <c r="I28" s="22">
        <v>0.3352441059299535</v>
      </c>
      <c r="J28" s="22">
        <v>0.33425058974803834</v>
      </c>
      <c r="K28" s="22">
        <v>0.3332570735661231</v>
      </c>
      <c r="L28" s="22">
        <v>0.3322635573842079</v>
      </c>
      <c r="M28" s="22">
        <v>0.3312700412022927</v>
      </c>
      <c r="N28" s="22">
        <v>0.3302765250203775</v>
      </c>
      <c r="O28" s="22">
        <v>0.3292830088384623</v>
      </c>
      <c r="P28" s="22">
        <v>0.32828949265654706</v>
      </c>
      <c r="Q28" s="22">
        <v>0.3272959764746319</v>
      </c>
      <c r="R28" s="22">
        <v>0.3263024602927167</v>
      </c>
      <c r="S28" s="22">
        <v>0.32530894411080147</v>
      </c>
      <c r="T28" s="22">
        <v>0.32431542792888624</v>
      </c>
      <c r="U28" s="22">
        <v>0.32332191174697106</v>
      </c>
      <c r="V28" s="22">
        <v>0.3223283955650559</v>
      </c>
      <c r="W28" s="22">
        <v>0.32133487938314065</v>
      </c>
      <c r="X28" s="22">
        <v>0.3203413632012254</v>
      </c>
      <c r="Y28" s="22">
        <v>0.31934784701931024</v>
      </c>
      <c r="Z28" s="22">
        <v>0.31835433083739506</v>
      </c>
      <c r="AA28" s="22">
        <v>0.31736081465547983</v>
      </c>
      <c r="AB28" s="22">
        <v>0.3163672984735646</v>
      </c>
      <c r="AC28" s="22">
        <v>0.3153737822916494</v>
      </c>
      <c r="AD28" s="22">
        <v>0.31438026610973424</v>
      </c>
      <c r="AE28" s="22">
        <v>0.313386749927819</v>
      </c>
      <c r="AF28" s="22">
        <v>0.3123932337459038</v>
      </c>
      <c r="AG28" s="22">
        <v>0.31239323374590383</v>
      </c>
    </row>
    <row r="29" ht="15.75" customHeight="1">
      <c r="A29" s="5" t="s">
        <v>93</v>
      </c>
      <c r="B29" s="22">
        <v>0.6613856363464596</v>
      </c>
      <c r="C29" s="22">
        <v>0.6613856363464596</v>
      </c>
      <c r="D29" s="22">
        <v>0.6613856363464596</v>
      </c>
      <c r="E29" s="22">
        <v>0.6613856363464596</v>
      </c>
      <c r="F29" s="22">
        <v>0.6613856363464596</v>
      </c>
      <c r="G29" s="22">
        <v>0.6613856363464596</v>
      </c>
      <c r="H29" s="22">
        <v>0.3039967683933264</v>
      </c>
      <c r="I29" s="22">
        <v>0.3046246857392475</v>
      </c>
      <c r="J29" s="22">
        <v>0.30525260308516855</v>
      </c>
      <c r="K29" s="22">
        <v>0.30588052043108965</v>
      </c>
      <c r="L29" s="22">
        <v>0.30650843777701076</v>
      </c>
      <c r="M29" s="22">
        <v>0.30713635512293186</v>
      </c>
      <c r="N29" s="22">
        <v>0.30776427246885296</v>
      </c>
      <c r="O29" s="22">
        <v>0.308392189814774</v>
      </c>
      <c r="P29" s="22">
        <v>0.3090201071606951</v>
      </c>
      <c r="Q29" s="22">
        <v>0.3096480245066162</v>
      </c>
      <c r="R29" s="22">
        <v>0.3102759418525373</v>
      </c>
      <c r="S29" s="22">
        <v>0.3109038591984584</v>
      </c>
      <c r="T29" s="22">
        <v>0.31153177654437947</v>
      </c>
      <c r="U29" s="22">
        <v>0.31215969389030057</v>
      </c>
      <c r="V29" s="22">
        <v>0.3127876112362217</v>
      </c>
      <c r="W29" s="22">
        <v>0.3134155285821428</v>
      </c>
      <c r="X29" s="22">
        <v>0.3140434459280638</v>
      </c>
      <c r="Y29" s="22">
        <v>0.3146713632739849</v>
      </c>
      <c r="Z29" s="22">
        <v>0.31529928061990603</v>
      </c>
      <c r="AA29" s="22">
        <v>0.31592719796582713</v>
      </c>
      <c r="AB29" s="22">
        <v>0.31655511531174824</v>
      </c>
      <c r="AC29" s="22">
        <v>0.3171830326576693</v>
      </c>
      <c r="AD29" s="22">
        <v>0.3178109500035904</v>
      </c>
      <c r="AE29" s="22">
        <v>0.3184388673495115</v>
      </c>
      <c r="AF29" s="22">
        <v>0.3190667846954326</v>
      </c>
      <c r="AG29" s="22">
        <v>0.3190667846954326</v>
      </c>
    </row>
    <row r="30" ht="15.75" customHeight="1">
      <c r="A30" s="5" t="s">
        <v>94</v>
      </c>
      <c r="B30" s="22">
        <v>0.7343165607456297</v>
      </c>
      <c r="C30" s="22">
        <v>0.7343165607456297</v>
      </c>
      <c r="D30" s="22">
        <v>0.7343165607456297</v>
      </c>
      <c r="E30" s="22">
        <v>0.7343165607456297</v>
      </c>
      <c r="F30" s="22">
        <v>0.7343165607456297</v>
      </c>
      <c r="G30" s="22">
        <v>0.7343165607456297</v>
      </c>
      <c r="H30" s="22">
        <v>0.2925274738374766</v>
      </c>
      <c r="I30" s="22">
        <v>0.2935027749028391</v>
      </c>
      <c r="J30" s="22">
        <v>0.2944780759682015</v>
      </c>
      <c r="K30" s="22">
        <v>0.295453377033564</v>
      </c>
      <c r="L30" s="22">
        <v>0.2964286780989264</v>
      </c>
      <c r="M30" s="22">
        <v>0.29740397916428885</v>
      </c>
      <c r="N30" s="22">
        <v>0.2983792802296513</v>
      </c>
      <c r="O30" s="22">
        <v>0.29935458129501374</v>
      </c>
      <c r="P30" s="22">
        <v>0.3003298823603762</v>
      </c>
      <c r="Q30" s="22">
        <v>0.30130518342573864</v>
      </c>
      <c r="R30" s="22">
        <v>0.3022804844911011</v>
      </c>
      <c r="S30" s="22">
        <v>0.30325578555646354</v>
      </c>
      <c r="T30" s="22">
        <v>0.30423108662182596</v>
      </c>
      <c r="U30" s="22">
        <v>0.30520638768718844</v>
      </c>
      <c r="V30" s="22">
        <v>0.30618168875255086</v>
      </c>
      <c r="W30" s="22">
        <v>0.30715698981791334</v>
      </c>
      <c r="X30" s="22">
        <v>0.30813229088327576</v>
      </c>
      <c r="Y30" s="22">
        <v>0.30910759194863824</v>
      </c>
      <c r="Z30" s="22">
        <v>0.31008289301400066</v>
      </c>
      <c r="AA30" s="22">
        <v>0.3110581940793631</v>
      </c>
      <c r="AB30" s="22">
        <v>0.31203349514472556</v>
      </c>
      <c r="AC30" s="22">
        <v>0.313008796210088</v>
      </c>
      <c r="AD30" s="22">
        <v>0.31398409727545046</v>
      </c>
      <c r="AE30" s="22">
        <v>0.3149593983408129</v>
      </c>
      <c r="AF30" s="22">
        <v>0.3159346994061753</v>
      </c>
      <c r="AG30" s="22">
        <v>0.3159346994061753</v>
      </c>
    </row>
    <row r="31" ht="15.75" customHeight="1">
      <c r="A31" s="5" t="s">
        <v>95</v>
      </c>
      <c r="B31" s="22">
        <v>0.7987685714146038</v>
      </c>
      <c r="C31" s="22">
        <v>0.7987685714146038</v>
      </c>
      <c r="D31" s="22">
        <v>0.7987685714146038</v>
      </c>
      <c r="E31" s="22">
        <v>0.7987685714146038</v>
      </c>
      <c r="F31" s="22">
        <v>0.7987685714146038</v>
      </c>
      <c r="G31" s="22">
        <v>0.7987685714146038</v>
      </c>
      <c r="H31" s="22">
        <v>0.3152105838076177</v>
      </c>
      <c r="I31" s="22">
        <v>0.316260627067241</v>
      </c>
      <c r="J31" s="22">
        <v>0.3173106703268644</v>
      </c>
      <c r="K31" s="22">
        <v>0.3183607135864877</v>
      </c>
      <c r="L31" s="22">
        <v>0.3194107568461111</v>
      </c>
      <c r="M31" s="22">
        <v>0.3204608001057344</v>
      </c>
      <c r="N31" s="22">
        <v>0.3215108433653578</v>
      </c>
      <c r="O31" s="22">
        <v>0.3225608866249811</v>
      </c>
      <c r="P31" s="22">
        <v>0.3236109298846045</v>
      </c>
      <c r="Q31" s="22">
        <v>0.3246609731442278</v>
      </c>
      <c r="R31" s="22">
        <v>0.3257110164038512</v>
      </c>
      <c r="S31" s="22">
        <v>0.3267610596634746</v>
      </c>
      <c r="T31" s="22">
        <v>0.3278111029230979</v>
      </c>
      <c r="U31" s="22">
        <v>0.3288611461827213</v>
      </c>
      <c r="V31" s="22">
        <v>0.3299111894423446</v>
      </c>
      <c r="W31" s="22">
        <v>0.330961232701968</v>
      </c>
      <c r="X31" s="22">
        <v>0.3320112759615913</v>
      </c>
      <c r="Y31" s="22">
        <v>0.3330613192212147</v>
      </c>
      <c r="Z31" s="22">
        <v>0.334111362480838</v>
      </c>
      <c r="AA31" s="22">
        <v>0.3351614057404614</v>
      </c>
      <c r="AB31" s="22">
        <v>0.3362114490000847</v>
      </c>
      <c r="AC31" s="22">
        <v>0.3372614922597081</v>
      </c>
      <c r="AD31" s="22">
        <v>0.33831153551933146</v>
      </c>
      <c r="AE31" s="22">
        <v>0.3393615787789548</v>
      </c>
      <c r="AF31" s="22">
        <v>0.34041162203857817</v>
      </c>
      <c r="AG31" s="22">
        <v>0.34041162203857817</v>
      </c>
    </row>
    <row r="32" ht="15.75" customHeight="1">
      <c r="A32" s="5" t="s">
        <v>96</v>
      </c>
      <c r="B32" s="22">
        <v>0.6698733418559464</v>
      </c>
      <c r="C32" s="22">
        <v>0.6698733418559464</v>
      </c>
      <c r="D32" s="22">
        <v>0.6698733418559464</v>
      </c>
      <c r="E32" s="22">
        <v>0.6698733418559464</v>
      </c>
      <c r="F32" s="22">
        <v>0.6698733418559464</v>
      </c>
      <c r="G32" s="22">
        <v>0.6698733418559464</v>
      </c>
      <c r="H32" s="22">
        <v>0.2880174696059074</v>
      </c>
      <c r="I32" s="22">
        <v>0.2888619486373252</v>
      </c>
      <c r="J32" s="22">
        <v>0.289706427668743</v>
      </c>
      <c r="K32" s="22">
        <v>0.2905509067001608</v>
      </c>
      <c r="L32" s="22">
        <v>0.29139538573157864</v>
      </c>
      <c r="M32" s="22">
        <v>0.29223986476299646</v>
      </c>
      <c r="N32" s="22">
        <v>0.2930843437944143</v>
      </c>
      <c r="O32" s="22">
        <v>0.29392882282583205</v>
      </c>
      <c r="P32" s="22">
        <v>0.29477330185724987</v>
      </c>
      <c r="Q32" s="22">
        <v>0.2956177808886677</v>
      </c>
      <c r="R32" s="22">
        <v>0.2964622599200855</v>
      </c>
      <c r="S32" s="22">
        <v>0.29730673895150334</v>
      </c>
      <c r="T32" s="22">
        <v>0.2981512179829211</v>
      </c>
      <c r="U32" s="22">
        <v>0.2989956970143389</v>
      </c>
      <c r="V32" s="22">
        <v>0.29984017604575675</v>
      </c>
      <c r="W32" s="22">
        <v>0.30068465507717457</v>
      </c>
      <c r="X32" s="22">
        <v>0.3015291341085924</v>
      </c>
      <c r="Y32" s="22">
        <v>0.30237361314001016</v>
      </c>
      <c r="Z32" s="22">
        <v>0.303218092171428</v>
      </c>
      <c r="AA32" s="22">
        <v>0.3040625712028458</v>
      </c>
      <c r="AB32" s="22">
        <v>0.3049070502342636</v>
      </c>
      <c r="AC32" s="22">
        <v>0.3057515292656814</v>
      </c>
      <c r="AD32" s="22">
        <v>0.3065960082970992</v>
      </c>
      <c r="AE32" s="22">
        <v>0.30744048732851703</v>
      </c>
      <c r="AF32" s="22">
        <v>0.30828496635993485</v>
      </c>
      <c r="AG32" s="22">
        <v>0.30828496635993485</v>
      </c>
    </row>
    <row r="33" ht="15.75" customHeight="1">
      <c r="A33" s="5" t="s">
        <v>97</v>
      </c>
      <c r="B33" s="22">
        <v>0.6520434803583123</v>
      </c>
      <c r="C33" s="22">
        <v>0.6520434803583123</v>
      </c>
      <c r="D33" s="22">
        <v>0.6520434803583123</v>
      </c>
      <c r="E33" s="22">
        <v>0.6520434803583123</v>
      </c>
      <c r="F33" s="22">
        <v>0.6520434803583123</v>
      </c>
      <c r="G33" s="22">
        <v>0.6520434803583123</v>
      </c>
      <c r="H33" s="22">
        <v>0.2913798260338398</v>
      </c>
      <c r="I33" s="22">
        <v>0.292311468788896</v>
      </c>
      <c r="J33" s="22">
        <v>0.2932431115439523</v>
      </c>
      <c r="K33" s="22">
        <v>0.2941747542990085</v>
      </c>
      <c r="L33" s="22">
        <v>0.2951063970540648</v>
      </c>
      <c r="M33" s="22">
        <v>0.296038039809121</v>
      </c>
      <c r="N33" s="22">
        <v>0.29696968256417733</v>
      </c>
      <c r="O33" s="22">
        <v>0.2979013253192336</v>
      </c>
      <c r="P33" s="22">
        <v>0.29883296807428983</v>
      </c>
      <c r="Q33" s="22">
        <v>0.2997646108293461</v>
      </c>
      <c r="R33" s="22">
        <v>0.30069625358440233</v>
      </c>
      <c r="S33" s="22">
        <v>0.3016278963394586</v>
      </c>
      <c r="T33" s="22">
        <v>0.30255953909451483</v>
      </c>
      <c r="U33" s="22">
        <v>0.3034911818495711</v>
      </c>
      <c r="V33" s="22">
        <v>0.30442282460462733</v>
      </c>
      <c r="W33" s="22">
        <v>0.3053544673596836</v>
      </c>
      <c r="X33" s="22">
        <v>0.30628611011473983</v>
      </c>
      <c r="Y33" s="22">
        <v>0.30721775286979613</v>
      </c>
      <c r="Z33" s="22">
        <v>0.3081493956248524</v>
      </c>
      <c r="AA33" s="22">
        <v>0.30908103837990863</v>
      </c>
      <c r="AB33" s="22">
        <v>0.3100126811349649</v>
      </c>
      <c r="AC33" s="22">
        <v>0.31094432389002113</v>
      </c>
      <c r="AD33" s="22">
        <v>0.3118759666450774</v>
      </c>
      <c r="AE33" s="22">
        <v>0.31280760940013363</v>
      </c>
      <c r="AF33" s="22">
        <v>0.3137392521551899</v>
      </c>
      <c r="AG33" s="22">
        <v>0.3137392521551899</v>
      </c>
    </row>
    <row r="34" ht="15.75" customHeight="1">
      <c r="A34" s="5" t="s">
        <v>98</v>
      </c>
      <c r="B34" s="22">
        <v>0.6753070465502307</v>
      </c>
      <c r="C34" s="22">
        <v>0.6753070465502307</v>
      </c>
      <c r="D34" s="22">
        <v>0.6753070465502307</v>
      </c>
      <c r="E34" s="22">
        <v>0.6753070465502307</v>
      </c>
      <c r="F34" s="22">
        <v>0.6753070465502307</v>
      </c>
      <c r="G34" s="22">
        <v>0.6753070465502307</v>
      </c>
      <c r="H34" s="22">
        <v>0.29214319626235274</v>
      </c>
      <c r="I34" s="22">
        <v>0.2930540508564946</v>
      </c>
      <c r="J34" s="22">
        <v>0.2939649054506365</v>
      </c>
      <c r="K34" s="22">
        <v>0.29487576004477845</v>
      </c>
      <c r="L34" s="22">
        <v>0.29578661463892036</v>
      </c>
      <c r="M34" s="22">
        <v>0.2966974692330622</v>
      </c>
      <c r="N34" s="22">
        <v>0.29760832382720415</v>
      </c>
      <c r="O34" s="22">
        <v>0.29851917842134607</v>
      </c>
      <c r="P34" s="22">
        <v>0.29943003301548793</v>
      </c>
      <c r="Q34" s="22">
        <v>0.30034088760962985</v>
      </c>
      <c r="R34" s="22">
        <v>0.30125174220377177</v>
      </c>
      <c r="S34" s="22">
        <v>0.3021625967979137</v>
      </c>
      <c r="T34" s="22">
        <v>0.30307345139205555</v>
      </c>
      <c r="U34" s="22">
        <v>0.30398430598619747</v>
      </c>
      <c r="V34" s="22">
        <v>0.3048951605803394</v>
      </c>
      <c r="W34" s="22">
        <v>0.30580601517448125</v>
      </c>
      <c r="X34" s="22">
        <v>0.30671686976862317</v>
      </c>
      <c r="Y34" s="22">
        <v>0.3076277243627651</v>
      </c>
      <c r="Z34" s="22">
        <v>0.30853857895690695</v>
      </c>
      <c r="AA34" s="22">
        <v>0.30944943355104887</v>
      </c>
      <c r="AB34" s="22">
        <v>0.3103602881451908</v>
      </c>
      <c r="AC34" s="22">
        <v>0.3112711427393327</v>
      </c>
      <c r="AD34" s="22">
        <v>0.31218199733347457</v>
      </c>
      <c r="AE34" s="22">
        <v>0.3130928519276165</v>
      </c>
      <c r="AF34" s="22">
        <v>0.3140037065217584</v>
      </c>
      <c r="AG34" s="22">
        <v>0.31400370652175835</v>
      </c>
    </row>
    <row r="35" ht="15.75" customHeight="1">
      <c r="A35" s="5" t="s">
        <v>99</v>
      </c>
      <c r="B35" s="22">
        <v>0.6546032909144239</v>
      </c>
      <c r="C35" s="22">
        <v>0.6546032909144239</v>
      </c>
      <c r="D35" s="22">
        <v>0.6546032909144239</v>
      </c>
      <c r="E35" s="22">
        <v>0.6546032909144239</v>
      </c>
      <c r="F35" s="22">
        <v>0.6546032909144239</v>
      </c>
      <c r="G35" s="22">
        <v>0.6546032909144239</v>
      </c>
      <c r="H35" s="22">
        <v>0.2923109083691536</v>
      </c>
      <c r="I35" s="22">
        <v>0.2932283617194677</v>
      </c>
      <c r="J35" s="22">
        <v>0.2941458150697818</v>
      </c>
      <c r="K35" s="22">
        <v>0.29506326842009595</v>
      </c>
      <c r="L35" s="22">
        <v>0.29598072177041007</v>
      </c>
      <c r="M35" s="22">
        <v>0.29689817512072414</v>
      </c>
      <c r="N35" s="22">
        <v>0.29781562847103826</v>
      </c>
      <c r="O35" s="22">
        <v>0.2987330818213524</v>
      </c>
      <c r="P35" s="22">
        <v>0.2996505351716665</v>
      </c>
      <c r="Q35" s="22">
        <v>0.30056798852198063</v>
      </c>
      <c r="R35" s="22">
        <v>0.30148544187229476</v>
      </c>
      <c r="S35" s="22">
        <v>0.3024028952226089</v>
      </c>
      <c r="T35" s="22">
        <v>0.303320348572923</v>
      </c>
      <c r="U35" s="22">
        <v>0.30423780192323713</v>
      </c>
      <c r="V35" s="22">
        <v>0.30515525527355125</v>
      </c>
      <c r="W35" s="22">
        <v>0.3060727086238654</v>
      </c>
      <c r="X35" s="22">
        <v>0.3069901619741795</v>
      </c>
      <c r="Y35" s="22">
        <v>0.30790761532449357</v>
      </c>
      <c r="Z35" s="22">
        <v>0.3088250686748077</v>
      </c>
      <c r="AA35" s="22">
        <v>0.3097425220251218</v>
      </c>
      <c r="AB35" s="22">
        <v>0.31065997537543594</v>
      </c>
      <c r="AC35" s="22">
        <v>0.31157742872575006</v>
      </c>
      <c r="AD35" s="22">
        <v>0.3124948820760642</v>
      </c>
      <c r="AE35" s="22">
        <v>0.3134123354263783</v>
      </c>
      <c r="AF35" s="22">
        <v>0.31432978877669243</v>
      </c>
      <c r="AG35" s="22">
        <v>0.31432978877669243</v>
      </c>
    </row>
    <row r="36" ht="15.75" customHeight="1">
      <c r="A36" s="5" t="s">
        <v>100</v>
      </c>
      <c r="B36" s="22">
        <v>0.6491137952172127</v>
      </c>
      <c r="C36" s="22">
        <v>0.6491137952172127</v>
      </c>
      <c r="D36" s="22">
        <v>0.6491137952172127</v>
      </c>
      <c r="E36" s="22">
        <v>0.6491137952172127</v>
      </c>
      <c r="F36" s="22">
        <v>0.6491137952172127</v>
      </c>
      <c r="G36" s="22">
        <v>0.6491137952172127</v>
      </c>
      <c r="H36" s="22">
        <v>0.2912002777320932</v>
      </c>
      <c r="I36" s="22">
        <v>0.292302581582471</v>
      </c>
      <c r="J36" s="22">
        <v>0.29340488543284887</v>
      </c>
      <c r="K36" s="22">
        <v>0.29450718928322667</v>
      </c>
      <c r="L36" s="22">
        <v>0.2956094931336045</v>
      </c>
      <c r="M36" s="22">
        <v>0.2967117969839823</v>
      </c>
      <c r="N36" s="22">
        <v>0.29781410083436016</v>
      </c>
      <c r="O36" s="22">
        <v>0.29891640468473796</v>
      </c>
      <c r="P36" s="22">
        <v>0.3000187085351158</v>
      </c>
      <c r="Q36" s="22">
        <v>0.3011210123854936</v>
      </c>
      <c r="R36" s="22">
        <v>0.30222331623587145</v>
      </c>
      <c r="S36" s="22">
        <v>0.3033256200862493</v>
      </c>
      <c r="T36" s="22">
        <v>0.3044279239366271</v>
      </c>
      <c r="U36" s="22">
        <v>0.30553022778700495</v>
      </c>
      <c r="V36" s="22">
        <v>0.30663253163738274</v>
      </c>
      <c r="W36" s="22">
        <v>0.3077348354877606</v>
      </c>
      <c r="X36" s="22">
        <v>0.3088371393381384</v>
      </c>
      <c r="Y36" s="22">
        <v>0.30993944318851624</v>
      </c>
      <c r="Z36" s="22">
        <v>0.31104174703889403</v>
      </c>
      <c r="AA36" s="22">
        <v>0.3121440508892719</v>
      </c>
      <c r="AB36" s="22">
        <v>0.3132463547396497</v>
      </c>
      <c r="AC36" s="22">
        <v>0.31434865859002753</v>
      </c>
      <c r="AD36" s="22">
        <v>0.3154509624404054</v>
      </c>
      <c r="AE36" s="22">
        <v>0.3165532662907832</v>
      </c>
      <c r="AF36" s="22">
        <v>0.317655570141161</v>
      </c>
      <c r="AG36" s="22">
        <v>0.31765557014116097</v>
      </c>
    </row>
    <row r="37" ht="15.75" customHeight="1">
      <c r="A37" s="5" t="s">
        <v>101</v>
      </c>
      <c r="B37" s="22">
        <v>0.6938068526752409</v>
      </c>
      <c r="C37" s="22">
        <v>0.6938068526752409</v>
      </c>
      <c r="D37" s="22">
        <v>0.6938068526752409</v>
      </c>
      <c r="E37" s="22">
        <v>0.6938068526752409</v>
      </c>
      <c r="F37" s="22">
        <v>0.6938068526752409</v>
      </c>
      <c r="G37" s="22">
        <v>0.6938068526752409</v>
      </c>
      <c r="H37" s="22">
        <v>0.3046214061154628</v>
      </c>
      <c r="I37" s="22">
        <v>0.3054142535146729</v>
      </c>
      <c r="J37" s="22">
        <v>0.3062071009138829</v>
      </c>
      <c r="K37" s="22">
        <v>0.306999948313093</v>
      </c>
      <c r="L37" s="22">
        <v>0.30779279571230306</v>
      </c>
      <c r="M37" s="22">
        <v>0.30858564311151315</v>
      </c>
      <c r="N37" s="22">
        <v>0.3093784905107232</v>
      </c>
      <c r="O37" s="22">
        <v>0.31017133790993323</v>
      </c>
      <c r="P37" s="22">
        <v>0.3109641853091433</v>
      </c>
      <c r="Q37" s="22">
        <v>0.31175703270835337</v>
      </c>
      <c r="R37" s="22">
        <v>0.31254988010756346</v>
      </c>
      <c r="S37" s="22">
        <v>0.3133427275067735</v>
      </c>
      <c r="T37" s="22">
        <v>0.31413557490598354</v>
      </c>
      <c r="U37" s="22">
        <v>0.31492842230519363</v>
      </c>
      <c r="V37" s="22">
        <v>0.3157212697044037</v>
      </c>
      <c r="W37" s="22">
        <v>0.31651411710361377</v>
      </c>
      <c r="X37" s="22">
        <v>0.3173069645028238</v>
      </c>
      <c r="Y37" s="22">
        <v>0.3180998119020339</v>
      </c>
      <c r="Z37" s="22">
        <v>0.31889265930124394</v>
      </c>
      <c r="AA37" s="22">
        <v>0.319685506700454</v>
      </c>
      <c r="AB37" s="22">
        <v>0.3204783540996641</v>
      </c>
      <c r="AC37" s="22">
        <v>0.3212712014988741</v>
      </c>
      <c r="AD37" s="22">
        <v>0.3220640488980842</v>
      </c>
      <c r="AE37" s="22">
        <v>0.32285689629729425</v>
      </c>
      <c r="AF37" s="22">
        <v>0.3236497436965043</v>
      </c>
      <c r="AG37" s="22">
        <v>0.3236497436965043</v>
      </c>
    </row>
    <row r="38" ht="15.75" customHeight="1">
      <c r="A38" s="5" t="s">
        <v>103</v>
      </c>
      <c r="B38" s="22">
        <v>0.6076601930103114</v>
      </c>
      <c r="C38" s="22">
        <v>0.6076601930103114</v>
      </c>
      <c r="D38" s="22">
        <v>0.6076601930103114</v>
      </c>
      <c r="E38" s="22">
        <v>0.6076601930103114</v>
      </c>
      <c r="F38" s="22">
        <v>0.6076601930103114</v>
      </c>
      <c r="G38" s="22">
        <v>0.6076601930103114</v>
      </c>
      <c r="H38" s="22">
        <v>0.2893519213908709</v>
      </c>
      <c r="I38" s="22">
        <v>0.2901390801498834</v>
      </c>
      <c r="J38" s="22">
        <v>0.2909262389088958</v>
      </c>
      <c r="K38" s="22">
        <v>0.29171339766790827</v>
      </c>
      <c r="L38" s="22">
        <v>0.29250055642692074</v>
      </c>
      <c r="M38" s="22">
        <v>0.2932877151859332</v>
      </c>
      <c r="N38" s="22">
        <v>0.2940748739449457</v>
      </c>
      <c r="O38" s="22">
        <v>0.2948620327039581</v>
      </c>
      <c r="P38" s="22">
        <v>0.2956491914629706</v>
      </c>
      <c r="Q38" s="22">
        <v>0.29643635022198306</v>
      </c>
      <c r="R38" s="22">
        <v>0.29722350898099553</v>
      </c>
      <c r="S38" s="22">
        <v>0.29801066774000795</v>
      </c>
      <c r="T38" s="22">
        <v>0.2987978264990204</v>
      </c>
      <c r="U38" s="22">
        <v>0.2995849852580329</v>
      </c>
      <c r="V38" s="22">
        <v>0.3003721440170454</v>
      </c>
      <c r="W38" s="22">
        <v>0.30115930277605785</v>
      </c>
      <c r="X38" s="22">
        <v>0.30194646153507027</v>
      </c>
      <c r="Y38" s="22">
        <v>0.30273362029408274</v>
      </c>
      <c r="Z38" s="22">
        <v>0.3035207790530952</v>
      </c>
      <c r="AA38" s="22">
        <v>0.3043079378121077</v>
      </c>
      <c r="AB38" s="22">
        <v>0.30509509657112016</v>
      </c>
      <c r="AC38" s="22">
        <v>0.3058822553301326</v>
      </c>
      <c r="AD38" s="22">
        <v>0.30666941408914505</v>
      </c>
      <c r="AE38" s="22">
        <v>0.3074565728481575</v>
      </c>
      <c r="AF38" s="22">
        <v>0.30824373160717</v>
      </c>
      <c r="AG38" s="22">
        <v>0.30824373160717</v>
      </c>
    </row>
    <row r="39" ht="15.75" customHeight="1">
      <c r="A39" s="5" t="s">
        <v>104</v>
      </c>
      <c r="B39" s="22">
        <v>0.671700244904877</v>
      </c>
      <c r="C39" s="22">
        <v>0.671700244904877</v>
      </c>
      <c r="D39" s="22">
        <v>0.671700244904877</v>
      </c>
      <c r="E39" s="22">
        <v>0.671700244904877</v>
      </c>
      <c r="F39" s="22">
        <v>0.671700244904877</v>
      </c>
      <c r="G39" s="22">
        <v>0.671700244904877</v>
      </c>
      <c r="H39" s="22">
        <v>0.29427110634096737</v>
      </c>
      <c r="I39" s="22">
        <v>0.2950538108904368</v>
      </c>
      <c r="J39" s="22">
        <v>0.2958365154399062</v>
      </c>
      <c r="K39" s="22">
        <v>0.2966192199893756</v>
      </c>
      <c r="L39" s="22">
        <v>0.29740192453884506</v>
      </c>
      <c r="M39" s="22">
        <v>0.2981846290883145</v>
      </c>
      <c r="N39" s="22">
        <v>0.29896733363778394</v>
      </c>
      <c r="O39" s="22">
        <v>0.2997500381872533</v>
      </c>
      <c r="P39" s="22">
        <v>0.30053274273672276</v>
      </c>
      <c r="Q39" s="22">
        <v>0.3013154472861922</v>
      </c>
      <c r="R39" s="22">
        <v>0.30209815183566163</v>
      </c>
      <c r="S39" s="22">
        <v>0.30288085638513107</v>
      </c>
      <c r="T39" s="22">
        <v>0.30366356093460045</v>
      </c>
      <c r="U39" s="22">
        <v>0.3044462654840699</v>
      </c>
      <c r="V39" s="22">
        <v>0.3052289700335393</v>
      </c>
      <c r="W39" s="22">
        <v>0.30601167458300876</v>
      </c>
      <c r="X39" s="22">
        <v>0.30679437913247815</v>
      </c>
      <c r="Y39" s="22">
        <v>0.3075770836819476</v>
      </c>
      <c r="Z39" s="22">
        <v>0.308359788231417</v>
      </c>
      <c r="AA39" s="22">
        <v>0.30914249278088646</v>
      </c>
      <c r="AB39" s="22">
        <v>0.3099251973303559</v>
      </c>
      <c r="AC39" s="22">
        <v>0.3107079018798253</v>
      </c>
      <c r="AD39" s="22">
        <v>0.3114906064292947</v>
      </c>
      <c r="AE39" s="22">
        <v>0.31227331097876415</v>
      </c>
      <c r="AF39" s="22">
        <v>0.3130560155282336</v>
      </c>
      <c r="AG39" s="22">
        <v>0.31305601552823353</v>
      </c>
    </row>
    <row r="40" ht="15.75" customHeight="1">
      <c r="A40" s="5" t="s">
        <v>105</v>
      </c>
      <c r="B40" s="22">
        <v>0.6789210628325081</v>
      </c>
      <c r="C40" s="22">
        <v>0.6789210628325081</v>
      </c>
      <c r="D40" s="22">
        <v>0.6789210628325081</v>
      </c>
      <c r="E40" s="22">
        <v>0.6789210628325081</v>
      </c>
      <c r="F40" s="22">
        <v>0.6789210628325081</v>
      </c>
      <c r="G40" s="22">
        <v>0.6789210628325081</v>
      </c>
      <c r="H40" s="22">
        <v>0.3002692766586721</v>
      </c>
      <c r="I40" s="22">
        <v>0.3016083469880679</v>
      </c>
      <c r="J40" s="22">
        <v>0.30294741731746366</v>
      </c>
      <c r="K40" s="22">
        <v>0.3042864876468594</v>
      </c>
      <c r="L40" s="22">
        <v>0.3056255579762552</v>
      </c>
      <c r="M40" s="22">
        <v>0.30696462830565097</v>
      </c>
      <c r="N40" s="22">
        <v>0.30830369863504675</v>
      </c>
      <c r="O40" s="22">
        <v>0.30964276896444254</v>
      </c>
      <c r="P40" s="22">
        <v>0.3109818392938383</v>
      </c>
      <c r="Q40" s="22">
        <v>0.31232090962323406</v>
      </c>
      <c r="R40" s="22">
        <v>0.31365997995262984</v>
      </c>
      <c r="S40" s="22">
        <v>0.3149990502820256</v>
      </c>
      <c r="T40" s="22">
        <v>0.3163381206114214</v>
      </c>
      <c r="U40" s="22">
        <v>0.3176771909408172</v>
      </c>
      <c r="V40" s="22">
        <v>0.319016261270213</v>
      </c>
      <c r="W40" s="22">
        <v>0.3203553315996087</v>
      </c>
      <c r="X40" s="22">
        <v>0.3216944019290045</v>
      </c>
      <c r="Y40" s="22">
        <v>0.3230334722584003</v>
      </c>
      <c r="Z40" s="22">
        <v>0.3243725425877961</v>
      </c>
      <c r="AA40" s="22">
        <v>0.32571161291719186</v>
      </c>
      <c r="AB40" s="22">
        <v>0.32705068324658765</v>
      </c>
      <c r="AC40" s="22">
        <v>0.3283897535759834</v>
      </c>
      <c r="AD40" s="22">
        <v>0.32972882390537916</v>
      </c>
      <c r="AE40" s="22">
        <v>0.33106789423477495</v>
      </c>
      <c r="AF40" s="22">
        <v>0.33240696456417074</v>
      </c>
      <c r="AG40" s="22">
        <v>0.33240696456417074</v>
      </c>
    </row>
    <row r="41" ht="15.75" customHeight="1">
      <c r="A41" s="5" t="s">
        <v>106</v>
      </c>
      <c r="B41" s="22">
        <v>0.6394577607190616</v>
      </c>
      <c r="C41" s="22">
        <v>0.6394577607190616</v>
      </c>
      <c r="D41" s="22">
        <v>0.6394577607190616</v>
      </c>
      <c r="E41" s="22">
        <v>0.6394577607190616</v>
      </c>
      <c r="F41" s="22">
        <v>0.6394577607190616</v>
      </c>
      <c r="G41" s="22">
        <v>0.6394577607190616</v>
      </c>
      <c r="H41" s="22">
        <v>0.2915878208962211</v>
      </c>
      <c r="I41" s="22">
        <v>0.29253074220594893</v>
      </c>
      <c r="J41" s="22">
        <v>0.2934736635156767</v>
      </c>
      <c r="K41" s="22">
        <v>0.29441658482540456</v>
      </c>
      <c r="L41" s="22">
        <v>0.2953595061351324</v>
      </c>
      <c r="M41" s="22">
        <v>0.29630242744486024</v>
      </c>
      <c r="N41" s="22">
        <v>0.297245348754588</v>
      </c>
      <c r="O41" s="22">
        <v>0.29818827006431586</v>
      </c>
      <c r="P41" s="22">
        <v>0.2991311913740437</v>
      </c>
      <c r="Q41" s="22">
        <v>0.30007411268377154</v>
      </c>
      <c r="R41" s="22">
        <v>0.30101703399349933</v>
      </c>
      <c r="S41" s="22">
        <v>0.30195995530322717</v>
      </c>
      <c r="T41" s="22">
        <v>0.302902876612955</v>
      </c>
      <c r="U41" s="22">
        <v>0.30384579792268285</v>
      </c>
      <c r="V41" s="22">
        <v>0.30478871923241063</v>
      </c>
      <c r="W41" s="22">
        <v>0.30573164054213847</v>
      </c>
      <c r="X41" s="22">
        <v>0.3066745618518663</v>
      </c>
      <c r="Y41" s="22">
        <v>0.30761748316159415</v>
      </c>
      <c r="Z41" s="22">
        <v>0.30856040447132194</v>
      </c>
      <c r="AA41" s="22">
        <v>0.3095033257810498</v>
      </c>
      <c r="AB41" s="22">
        <v>0.3104462470907776</v>
      </c>
      <c r="AC41" s="22">
        <v>0.31138916840050546</v>
      </c>
      <c r="AD41" s="22">
        <v>0.31233208971023324</v>
      </c>
      <c r="AE41" s="22">
        <v>0.3132750110199611</v>
      </c>
      <c r="AF41" s="22">
        <v>0.3142179323296889</v>
      </c>
      <c r="AG41" s="22">
        <v>0.3142179323296889</v>
      </c>
    </row>
    <row r="42" ht="15.75" customHeight="1">
      <c r="A42" s="5" t="s">
        <v>107</v>
      </c>
      <c r="B42" s="22">
        <v>0.6286560904991579</v>
      </c>
      <c r="C42" s="22">
        <v>0.6286560904991579</v>
      </c>
      <c r="D42" s="22">
        <v>0.6286560904991579</v>
      </c>
      <c r="E42" s="22">
        <v>0.6286560904991579</v>
      </c>
      <c r="F42" s="22">
        <v>0.6286560904991579</v>
      </c>
      <c r="G42" s="22">
        <v>0.6286560904991579</v>
      </c>
      <c r="H42" s="22">
        <v>0.2901278031207174</v>
      </c>
      <c r="I42" s="22">
        <v>0.29229051644457693</v>
      </c>
      <c r="J42" s="22">
        <v>0.29445322976843646</v>
      </c>
      <c r="K42" s="22">
        <v>0.296615943092296</v>
      </c>
      <c r="L42" s="22">
        <v>0.29877865641615553</v>
      </c>
      <c r="M42" s="22">
        <v>0.3009413697400151</v>
      </c>
      <c r="N42" s="22">
        <v>0.30310408306387465</v>
      </c>
      <c r="O42" s="22">
        <v>0.3052667963877342</v>
      </c>
      <c r="P42" s="22">
        <v>0.3074295097115937</v>
      </c>
      <c r="Q42" s="22">
        <v>0.30959222303545325</v>
      </c>
      <c r="R42" s="22">
        <v>0.3117549363593128</v>
      </c>
      <c r="S42" s="22">
        <v>0.3139176496831723</v>
      </c>
      <c r="T42" s="22">
        <v>0.31608036300703185</v>
      </c>
      <c r="U42" s="22">
        <v>0.3182430763308914</v>
      </c>
      <c r="V42" s="22">
        <v>0.3204057896547509</v>
      </c>
      <c r="W42" s="22">
        <v>0.3225685029786105</v>
      </c>
      <c r="X42" s="22">
        <v>0.32473121630247004</v>
      </c>
      <c r="Y42" s="22">
        <v>0.32689392962632957</v>
      </c>
      <c r="Z42" s="22">
        <v>0.3290566429501891</v>
      </c>
      <c r="AA42" s="22">
        <v>0.33121935627404864</v>
      </c>
      <c r="AB42" s="22">
        <v>0.33338206959790817</v>
      </c>
      <c r="AC42" s="22">
        <v>0.3355447829217677</v>
      </c>
      <c r="AD42" s="22">
        <v>0.33770749624562724</v>
      </c>
      <c r="AE42" s="22">
        <v>0.33987020956948677</v>
      </c>
      <c r="AF42" s="22">
        <v>0.3420329228933463</v>
      </c>
      <c r="AG42" s="22">
        <v>0.3420329228933463</v>
      </c>
    </row>
    <row r="43" ht="15.75" customHeight="1">
      <c r="A43" s="5" t="s">
        <v>108</v>
      </c>
      <c r="B43" s="22">
        <v>0.6480160296546856</v>
      </c>
      <c r="C43" s="22">
        <v>0.6480160296546856</v>
      </c>
      <c r="D43" s="22">
        <v>0.6480160296546856</v>
      </c>
      <c r="E43" s="22">
        <v>0.6480160296546856</v>
      </c>
      <c r="F43" s="22">
        <v>0.6480160296546856</v>
      </c>
      <c r="G43" s="22">
        <v>0.6480160296546856</v>
      </c>
      <c r="H43" s="22">
        <v>0.2932894677205389</v>
      </c>
      <c r="I43" s="22">
        <v>0.29420511942662514</v>
      </c>
      <c r="J43" s="22">
        <v>0.29512077113271135</v>
      </c>
      <c r="K43" s="22">
        <v>0.2960364228387976</v>
      </c>
      <c r="L43" s="22">
        <v>0.29695207454488387</v>
      </c>
      <c r="M43" s="22">
        <v>0.29786772625097013</v>
      </c>
      <c r="N43" s="22">
        <v>0.29878337795705634</v>
      </c>
      <c r="O43" s="22">
        <v>0.2996990296631426</v>
      </c>
      <c r="P43" s="22">
        <v>0.30061468136922886</v>
      </c>
      <c r="Q43" s="22">
        <v>0.3015303330753151</v>
      </c>
      <c r="R43" s="22">
        <v>0.30244598478140133</v>
      </c>
      <c r="S43" s="22">
        <v>0.3033616364874876</v>
      </c>
      <c r="T43" s="22">
        <v>0.30427728819357386</v>
      </c>
      <c r="U43" s="22">
        <v>0.3051929398996601</v>
      </c>
      <c r="V43" s="22">
        <v>0.3061085916057463</v>
      </c>
      <c r="W43" s="22">
        <v>0.3070242433118326</v>
      </c>
      <c r="X43" s="22">
        <v>0.30793989501791885</v>
      </c>
      <c r="Y43" s="22">
        <v>0.3088555467240051</v>
      </c>
      <c r="Z43" s="22">
        <v>0.3097711984300913</v>
      </c>
      <c r="AA43" s="22">
        <v>0.3106868501361776</v>
      </c>
      <c r="AB43" s="22">
        <v>0.31160250184226385</v>
      </c>
      <c r="AC43" s="22">
        <v>0.3125181535483501</v>
      </c>
      <c r="AD43" s="22">
        <v>0.3134338052544363</v>
      </c>
      <c r="AE43" s="22">
        <v>0.3143494569605226</v>
      </c>
      <c r="AF43" s="22">
        <v>0.31526510866660884</v>
      </c>
      <c r="AG43" s="22">
        <v>0.31526510866660884</v>
      </c>
    </row>
    <row r="44" ht="15.75" customHeight="1">
      <c r="A44" s="5" t="s">
        <v>109</v>
      </c>
      <c r="B44" s="22">
        <v>0.6622551457430699</v>
      </c>
      <c r="C44" s="22">
        <v>0.6622551457430699</v>
      </c>
      <c r="D44" s="22">
        <v>0.6622551457430699</v>
      </c>
      <c r="E44" s="22">
        <v>0.6622551457430699</v>
      </c>
      <c r="F44" s="22">
        <v>0.6622551457430699</v>
      </c>
      <c r="G44" s="22">
        <v>0.6622551457430699</v>
      </c>
      <c r="H44" s="22">
        <v>0.29272702816895624</v>
      </c>
      <c r="I44" s="22">
        <v>0.2936608540587948</v>
      </c>
      <c r="J44" s="22">
        <v>0.29459467994863336</v>
      </c>
      <c r="K44" s="22">
        <v>0.2955285058384719</v>
      </c>
      <c r="L44" s="22">
        <v>0.2964623317283105</v>
      </c>
      <c r="M44" s="22">
        <v>0.297396157618149</v>
      </c>
      <c r="N44" s="22">
        <v>0.2983299835079876</v>
      </c>
      <c r="O44" s="22">
        <v>0.29926380939782615</v>
      </c>
      <c r="P44" s="22">
        <v>0.30019763528766474</v>
      </c>
      <c r="Q44" s="22">
        <v>0.3011314611775033</v>
      </c>
      <c r="R44" s="22">
        <v>0.30206528706734187</v>
      </c>
      <c r="S44" s="22">
        <v>0.3029991129571804</v>
      </c>
      <c r="T44" s="22">
        <v>0.303932938847019</v>
      </c>
      <c r="U44" s="22">
        <v>0.3048667647368576</v>
      </c>
      <c r="V44" s="22">
        <v>0.3058005906266961</v>
      </c>
      <c r="W44" s="22">
        <v>0.3067344165165347</v>
      </c>
      <c r="X44" s="22">
        <v>0.30766824240637325</v>
      </c>
      <c r="Y44" s="22">
        <v>0.30860206829621184</v>
      </c>
      <c r="Z44" s="22">
        <v>0.3095358941860504</v>
      </c>
      <c r="AA44" s="22">
        <v>0.31046972007588897</v>
      </c>
      <c r="AB44" s="22">
        <v>0.3114035459657275</v>
      </c>
      <c r="AC44" s="22">
        <v>0.3123373718555661</v>
      </c>
      <c r="AD44" s="22">
        <v>0.3132711977454047</v>
      </c>
      <c r="AE44" s="22">
        <v>0.3142050236352432</v>
      </c>
      <c r="AF44" s="22">
        <v>0.3151388495250818</v>
      </c>
      <c r="AG44" s="22">
        <v>0.3151388495250818</v>
      </c>
    </row>
    <row r="45" ht="15.75" customHeight="1">
      <c r="A45" s="5" t="s">
        <v>110</v>
      </c>
      <c r="B45" s="22">
        <v>0.5974429013340019</v>
      </c>
      <c r="C45" s="22">
        <v>0.5974429013340019</v>
      </c>
      <c r="D45" s="22">
        <v>0.5974429013340019</v>
      </c>
      <c r="E45" s="22">
        <v>0.5974429013340019</v>
      </c>
      <c r="F45" s="22">
        <v>0.5974429013340019</v>
      </c>
      <c r="G45" s="22">
        <v>0.5974429013340019</v>
      </c>
      <c r="H45" s="22">
        <v>0.28610189383093093</v>
      </c>
      <c r="I45" s="22">
        <v>0.28740958886992396</v>
      </c>
      <c r="J45" s="22">
        <v>0.28871728390891704</v>
      </c>
      <c r="K45" s="22">
        <v>0.29002497894791013</v>
      </c>
      <c r="L45" s="22">
        <v>0.29133267398690316</v>
      </c>
      <c r="M45" s="22">
        <v>0.29264036902589624</v>
      </c>
      <c r="N45" s="22">
        <v>0.29394806406488927</v>
      </c>
      <c r="O45" s="22">
        <v>0.29525575910388235</v>
      </c>
      <c r="P45" s="22">
        <v>0.29656345414287544</v>
      </c>
      <c r="Q45" s="22">
        <v>0.29787114918186847</v>
      </c>
      <c r="R45" s="22">
        <v>0.29917884422086155</v>
      </c>
      <c r="S45" s="22">
        <v>0.3004865392598546</v>
      </c>
      <c r="T45" s="22">
        <v>0.30179423429884766</v>
      </c>
      <c r="U45" s="22">
        <v>0.30310192933784075</v>
      </c>
      <c r="V45" s="22">
        <v>0.3044096243768338</v>
      </c>
      <c r="W45" s="22">
        <v>0.30571731941582686</v>
      </c>
      <c r="X45" s="22">
        <v>0.30702501445481994</v>
      </c>
      <c r="Y45" s="22">
        <v>0.308332709493813</v>
      </c>
      <c r="Z45" s="22">
        <v>0.30964040453280606</v>
      </c>
      <c r="AA45" s="22">
        <v>0.31094809957179914</v>
      </c>
      <c r="AB45" s="22">
        <v>0.31225579461079217</v>
      </c>
      <c r="AC45" s="22">
        <v>0.31356348964978525</v>
      </c>
      <c r="AD45" s="22">
        <v>0.3148711846887783</v>
      </c>
      <c r="AE45" s="22">
        <v>0.31617887972777137</v>
      </c>
      <c r="AF45" s="22">
        <v>0.31748657476676445</v>
      </c>
      <c r="AG45" s="22">
        <v>0.31748657476676445</v>
      </c>
    </row>
    <row r="46" ht="15.75" customHeight="1">
      <c r="A46" s="5" t="s">
        <v>111</v>
      </c>
      <c r="B46" s="22">
        <v>0.655323802786493</v>
      </c>
      <c r="C46" s="22">
        <v>0.655323802786493</v>
      </c>
      <c r="D46" s="22">
        <v>0.655323802786493</v>
      </c>
      <c r="E46" s="22">
        <v>0.655323802786493</v>
      </c>
      <c r="F46" s="22">
        <v>0.655323802786493</v>
      </c>
      <c r="G46" s="22">
        <v>0.655323802786493</v>
      </c>
      <c r="H46" s="22">
        <v>0.2971069840667125</v>
      </c>
      <c r="I46" s="22">
        <v>0.297805055315048</v>
      </c>
      <c r="J46" s="22">
        <v>0.2985031265633834</v>
      </c>
      <c r="K46" s="22">
        <v>0.29920119781171883</v>
      </c>
      <c r="L46" s="22">
        <v>0.2998992690600543</v>
      </c>
      <c r="M46" s="22">
        <v>0.30059734030838975</v>
      </c>
      <c r="N46" s="22">
        <v>0.3012954115567252</v>
      </c>
      <c r="O46" s="22">
        <v>0.30199348280506066</v>
      </c>
      <c r="P46" s="22">
        <v>0.3026915540533961</v>
      </c>
      <c r="Q46" s="22">
        <v>0.3033896253017315</v>
      </c>
      <c r="R46" s="22">
        <v>0.304087696550067</v>
      </c>
      <c r="S46" s="22">
        <v>0.30478576779840244</v>
      </c>
      <c r="T46" s="22">
        <v>0.30548383904673787</v>
      </c>
      <c r="U46" s="22">
        <v>0.30618191029507336</v>
      </c>
      <c r="V46" s="22">
        <v>0.3068799815434088</v>
      </c>
      <c r="W46" s="22">
        <v>0.3075780527917442</v>
      </c>
      <c r="X46" s="22">
        <v>0.3082761240400797</v>
      </c>
      <c r="Y46" s="22">
        <v>0.30897419528841513</v>
      </c>
      <c r="Z46" s="22">
        <v>0.30967226653675056</v>
      </c>
      <c r="AA46" s="22">
        <v>0.31037033778508605</v>
      </c>
      <c r="AB46" s="22">
        <v>0.3110684090334215</v>
      </c>
      <c r="AC46" s="22">
        <v>0.3117664802817569</v>
      </c>
      <c r="AD46" s="22">
        <v>0.3124645515300924</v>
      </c>
      <c r="AE46" s="22">
        <v>0.3131626227784278</v>
      </c>
      <c r="AF46" s="22">
        <v>0.31386069402676325</v>
      </c>
      <c r="AG46" s="22">
        <v>0.31386069402676325</v>
      </c>
    </row>
    <row r="47" ht="15.75" customHeight="1">
      <c r="A47" s="5" t="s">
        <v>112</v>
      </c>
      <c r="B47" s="22">
        <v>0.5779691080644781</v>
      </c>
      <c r="C47" s="22">
        <v>0.5779691080644781</v>
      </c>
      <c r="D47" s="22">
        <v>0.5779691080644781</v>
      </c>
      <c r="E47" s="22">
        <v>0.5779691080644781</v>
      </c>
      <c r="F47" s="22">
        <v>0.5779691080644781</v>
      </c>
      <c r="G47" s="22">
        <v>0.5779691080644781</v>
      </c>
      <c r="H47" s="22">
        <v>0.32339627208103017</v>
      </c>
      <c r="I47" s="22">
        <v>0.32252713525027</v>
      </c>
      <c r="J47" s="22">
        <v>0.3216579984195098</v>
      </c>
      <c r="K47" s="22">
        <v>0.3207888615887496</v>
      </c>
      <c r="L47" s="22">
        <v>0.3199197247579894</v>
      </c>
      <c r="M47" s="22">
        <v>0.31905058792722923</v>
      </c>
      <c r="N47" s="22">
        <v>0.31818145109646906</v>
      </c>
      <c r="O47" s="22">
        <v>0.3173123142657089</v>
      </c>
      <c r="P47" s="22">
        <v>0.3164431774349487</v>
      </c>
      <c r="Q47" s="22">
        <v>0.31557404060418853</v>
      </c>
      <c r="R47" s="22">
        <v>0.31470490377342836</v>
      </c>
      <c r="S47" s="22">
        <v>0.3138357669426681</v>
      </c>
      <c r="T47" s="22">
        <v>0.31296663011190795</v>
      </c>
      <c r="U47" s="22">
        <v>0.3120974932811478</v>
      </c>
      <c r="V47" s="22">
        <v>0.3112283564503876</v>
      </c>
      <c r="W47" s="22">
        <v>0.3103592196196274</v>
      </c>
      <c r="X47" s="22">
        <v>0.30949008278886725</v>
      </c>
      <c r="Y47" s="22">
        <v>0.3086209459581071</v>
      </c>
      <c r="Z47" s="22">
        <v>0.3077518091273469</v>
      </c>
      <c r="AA47" s="22">
        <v>0.30688267229658667</v>
      </c>
      <c r="AB47" s="22">
        <v>0.3060135354658265</v>
      </c>
      <c r="AC47" s="22">
        <v>0.3051443986350663</v>
      </c>
      <c r="AD47" s="22">
        <v>0.30427526180430614</v>
      </c>
      <c r="AE47" s="22">
        <v>0.30340612497354597</v>
      </c>
      <c r="AF47" s="22">
        <v>0.3025369881427858</v>
      </c>
      <c r="AG47" s="22">
        <v>0.30253698814278573</v>
      </c>
    </row>
    <row r="48" ht="15.75" customHeight="1">
      <c r="A48" s="5" t="s">
        <v>113</v>
      </c>
      <c r="B48" s="22">
        <v>0.6317328244170678</v>
      </c>
      <c r="C48" s="22">
        <v>0.6317328244170678</v>
      </c>
      <c r="D48" s="22">
        <v>0.6317328244170678</v>
      </c>
      <c r="E48" s="22">
        <v>0.6317328244170678</v>
      </c>
      <c r="F48" s="22">
        <v>0.6317328244170678</v>
      </c>
      <c r="G48" s="22">
        <v>0.6317328244170678</v>
      </c>
      <c r="H48" s="22">
        <v>0.2871889708002575</v>
      </c>
      <c r="I48" s="22">
        <v>0.28818141822919374</v>
      </c>
      <c r="J48" s="22">
        <v>0.28917386565813</v>
      </c>
      <c r="K48" s="22">
        <v>0.29016631308706625</v>
      </c>
      <c r="L48" s="22">
        <v>0.29115876051600253</v>
      </c>
      <c r="M48" s="22">
        <v>0.29215120794493876</v>
      </c>
      <c r="N48" s="22">
        <v>0.29314365537387505</v>
      </c>
      <c r="O48" s="22">
        <v>0.2941361028028113</v>
      </c>
      <c r="P48" s="22">
        <v>0.29512855023174756</v>
      </c>
      <c r="Q48" s="22">
        <v>0.2961209976606838</v>
      </c>
      <c r="R48" s="22">
        <v>0.29711344508962007</v>
      </c>
      <c r="S48" s="22">
        <v>0.2981058925185563</v>
      </c>
      <c r="T48" s="22">
        <v>0.2990983399474926</v>
      </c>
      <c r="U48" s="22">
        <v>0.3000907873764288</v>
      </c>
      <c r="V48" s="22">
        <v>0.3010832348053651</v>
      </c>
      <c r="W48" s="22">
        <v>0.3020756822343013</v>
      </c>
      <c r="X48" s="22">
        <v>0.3030681296632376</v>
      </c>
      <c r="Y48" s="22">
        <v>0.3040605770921738</v>
      </c>
      <c r="Z48" s="22">
        <v>0.3050530245211101</v>
      </c>
      <c r="AA48" s="22">
        <v>0.30604547195004633</v>
      </c>
      <c r="AB48" s="22">
        <v>0.3070379193789826</v>
      </c>
      <c r="AC48" s="22">
        <v>0.30803036680791884</v>
      </c>
      <c r="AD48" s="22">
        <v>0.3090228142368551</v>
      </c>
      <c r="AE48" s="22">
        <v>0.31001526166579135</v>
      </c>
      <c r="AF48" s="22">
        <v>0.31100770909472764</v>
      </c>
      <c r="AG48" s="22">
        <v>0.31100770909472764</v>
      </c>
    </row>
    <row r="49" ht="15.75" customHeight="1">
      <c r="A49" s="5" t="s">
        <v>114</v>
      </c>
      <c r="B49" s="22">
        <v>0.676203392673101</v>
      </c>
      <c r="C49" s="22">
        <v>0.676203392673101</v>
      </c>
      <c r="D49" s="22">
        <v>0.676203392673101</v>
      </c>
      <c r="E49" s="22">
        <v>0.676203392673101</v>
      </c>
      <c r="F49" s="22">
        <v>0.676203392673101</v>
      </c>
      <c r="G49" s="22">
        <v>0.676203392673101</v>
      </c>
      <c r="H49" s="22">
        <v>0.2885395049312901</v>
      </c>
      <c r="I49" s="22">
        <v>0.2896932004609642</v>
      </c>
      <c r="J49" s="22">
        <v>0.2908468959906383</v>
      </c>
      <c r="K49" s="22">
        <v>0.2920005915203124</v>
      </c>
      <c r="L49" s="22">
        <v>0.2931542870499865</v>
      </c>
      <c r="M49" s="22">
        <v>0.29430798257966057</v>
      </c>
      <c r="N49" s="22">
        <v>0.29546167810933466</v>
      </c>
      <c r="O49" s="22">
        <v>0.29661537363900875</v>
      </c>
      <c r="P49" s="22">
        <v>0.29776906916868284</v>
      </c>
      <c r="Q49" s="22">
        <v>0.29892276469835694</v>
      </c>
      <c r="R49" s="22">
        <v>0.30007646022803103</v>
      </c>
      <c r="S49" s="22">
        <v>0.3012301557577051</v>
      </c>
      <c r="T49" s="22">
        <v>0.3023838512873792</v>
      </c>
      <c r="U49" s="22">
        <v>0.3035375468170533</v>
      </c>
      <c r="V49" s="22">
        <v>0.3046912423467274</v>
      </c>
      <c r="W49" s="22">
        <v>0.3058449378764015</v>
      </c>
      <c r="X49" s="22">
        <v>0.3069986334060756</v>
      </c>
      <c r="Y49" s="22">
        <v>0.3081523289357497</v>
      </c>
      <c r="Z49" s="22">
        <v>0.30930602446542377</v>
      </c>
      <c r="AA49" s="22">
        <v>0.31045971999509786</v>
      </c>
      <c r="AB49" s="22">
        <v>0.31161341552477195</v>
      </c>
      <c r="AC49" s="22">
        <v>0.31276711105444605</v>
      </c>
      <c r="AD49" s="22">
        <v>0.31392080658412014</v>
      </c>
      <c r="AE49" s="22">
        <v>0.31507450211379423</v>
      </c>
      <c r="AF49" s="22">
        <v>0.3162281976434683</v>
      </c>
      <c r="AG49" s="22">
        <v>0.3162281976434683</v>
      </c>
    </row>
    <row r="50" ht="15.75" customHeight="1">
      <c r="A50" s="5" t="s">
        <v>115</v>
      </c>
      <c r="B50" s="22">
        <v>0.736537789945023</v>
      </c>
      <c r="C50" s="22">
        <v>0.736537789945023</v>
      </c>
      <c r="D50" s="22">
        <v>0.736537789945023</v>
      </c>
      <c r="E50" s="22">
        <v>0.736537789945023</v>
      </c>
      <c r="F50" s="22">
        <v>0.736537789945023</v>
      </c>
      <c r="G50" s="22">
        <v>0.736537789945023</v>
      </c>
      <c r="H50" s="22">
        <v>0.292092056779273</v>
      </c>
      <c r="I50" s="22">
        <v>0.2930008992528468</v>
      </c>
      <c r="J50" s="22">
        <v>0.2939097417264206</v>
      </c>
      <c r="K50" s="22">
        <v>0.29481858419999435</v>
      </c>
      <c r="L50" s="22">
        <v>0.29572742667356816</v>
      </c>
      <c r="M50" s="22">
        <v>0.2966362691471419</v>
      </c>
      <c r="N50" s="22">
        <v>0.29754511162071573</v>
      </c>
      <c r="O50" s="22">
        <v>0.29845395409428954</v>
      </c>
      <c r="P50" s="22">
        <v>0.2993627965678633</v>
      </c>
      <c r="Q50" s="22">
        <v>0.3002716390414371</v>
      </c>
      <c r="R50" s="22">
        <v>0.30118048151501087</v>
      </c>
      <c r="S50" s="22">
        <v>0.3020893239885847</v>
      </c>
      <c r="T50" s="22">
        <v>0.3029981664621585</v>
      </c>
      <c r="U50" s="22">
        <v>0.30390700893573225</v>
      </c>
      <c r="V50" s="22">
        <v>0.30481585140930606</v>
      </c>
      <c r="W50" s="22">
        <v>0.3057246938828798</v>
      </c>
      <c r="X50" s="22">
        <v>0.30663353635645363</v>
      </c>
      <c r="Y50" s="22">
        <v>0.30754237883002744</v>
      </c>
      <c r="Z50" s="22">
        <v>0.3084512213036012</v>
      </c>
      <c r="AA50" s="22">
        <v>0.309360063777175</v>
      </c>
      <c r="AB50" s="22">
        <v>0.31026890625074877</v>
      </c>
      <c r="AC50" s="22">
        <v>0.3111777487243226</v>
      </c>
      <c r="AD50" s="22">
        <v>0.31208659119789633</v>
      </c>
      <c r="AE50" s="22">
        <v>0.31299543367147015</v>
      </c>
      <c r="AF50" s="22">
        <v>0.31390427614504396</v>
      </c>
      <c r="AG50" s="22">
        <v>0.31390427614504396</v>
      </c>
    </row>
    <row r="51" ht="15.75" customHeight="1">
      <c r="A51" s="5" t="s">
        <v>116</v>
      </c>
      <c r="B51" s="22">
        <v>0.6336623819477051</v>
      </c>
      <c r="C51" s="22">
        <v>0.6336623819477051</v>
      </c>
      <c r="D51" s="22">
        <v>0.6336623819477051</v>
      </c>
      <c r="E51" s="22">
        <v>0.6336623819477051</v>
      </c>
      <c r="F51" s="22">
        <v>0.6336623819477051</v>
      </c>
      <c r="G51" s="22">
        <v>0.6336623819477051</v>
      </c>
      <c r="H51" s="22">
        <v>0.2846043173830961</v>
      </c>
      <c r="I51" s="22">
        <v>0.28558024505492857</v>
      </c>
      <c r="J51" s="22">
        <v>0.286556172726761</v>
      </c>
      <c r="K51" s="22">
        <v>0.2875321003985934</v>
      </c>
      <c r="L51" s="22">
        <v>0.2885080280704258</v>
      </c>
      <c r="M51" s="22">
        <v>0.28948395574225827</v>
      </c>
      <c r="N51" s="22">
        <v>0.2904598834140907</v>
      </c>
      <c r="O51" s="22">
        <v>0.2914358110859231</v>
      </c>
      <c r="P51" s="22">
        <v>0.2924117387577555</v>
      </c>
      <c r="Q51" s="22">
        <v>0.29338766642958797</v>
      </c>
      <c r="R51" s="22">
        <v>0.2943635941014204</v>
      </c>
      <c r="S51" s="22">
        <v>0.2953395217732528</v>
      </c>
      <c r="T51" s="22">
        <v>0.2963154494450852</v>
      </c>
      <c r="U51" s="22">
        <v>0.29729137711691767</v>
      </c>
      <c r="V51" s="22">
        <v>0.2982673047887501</v>
      </c>
      <c r="W51" s="22">
        <v>0.2992432324605825</v>
      </c>
      <c r="X51" s="22">
        <v>0.3002191601324149</v>
      </c>
      <c r="Y51" s="22">
        <v>0.30119508780424736</v>
      </c>
      <c r="Z51" s="22">
        <v>0.3021710154760798</v>
      </c>
      <c r="AA51" s="22">
        <v>0.3031469431479122</v>
      </c>
      <c r="AB51" s="22">
        <v>0.3041228708197446</v>
      </c>
      <c r="AC51" s="22">
        <v>0.30509879849157706</v>
      </c>
      <c r="AD51" s="22">
        <v>0.30607472616340947</v>
      </c>
      <c r="AE51" s="22">
        <v>0.3070506538352419</v>
      </c>
      <c r="AF51" s="22">
        <v>0.3080265815070743</v>
      </c>
      <c r="AG51" s="22">
        <v>0.3080265815070743</v>
      </c>
    </row>
    <row r="52" ht="15.75" customHeight="1">
      <c r="A52" s="5" t="s">
        <v>117</v>
      </c>
      <c r="B52" s="22">
        <v>0.6758811362540836</v>
      </c>
      <c r="C52" s="22">
        <v>0.6758811362540836</v>
      </c>
      <c r="D52" s="22">
        <v>0.6758811362540836</v>
      </c>
      <c r="E52" s="22">
        <v>0.6758811362540836</v>
      </c>
      <c r="F52" s="22">
        <v>0.6758811362540836</v>
      </c>
      <c r="G52" s="22">
        <v>0.6758811362540836</v>
      </c>
      <c r="H52" s="22">
        <v>0.2997318287517284</v>
      </c>
      <c r="I52" s="22">
        <v>0.30180302247599194</v>
      </c>
      <c r="J52" s="22">
        <v>0.3038742162002555</v>
      </c>
      <c r="K52" s="22">
        <v>0.3059454099245191</v>
      </c>
      <c r="L52" s="22">
        <v>0.3080166036487827</v>
      </c>
      <c r="M52" s="22">
        <v>0.31008779737304626</v>
      </c>
      <c r="N52" s="22">
        <v>0.3121589910973098</v>
      </c>
      <c r="O52" s="22">
        <v>0.3142301848215734</v>
      </c>
      <c r="P52" s="22">
        <v>0.31630137854583695</v>
      </c>
      <c r="Q52" s="22">
        <v>0.3183725722701005</v>
      </c>
      <c r="R52" s="22">
        <v>0.3204437659943641</v>
      </c>
      <c r="S52" s="22">
        <v>0.32251495971862765</v>
      </c>
      <c r="T52" s="22">
        <v>0.3245861534428912</v>
      </c>
      <c r="U52" s="22">
        <v>0.3266573471671548</v>
      </c>
      <c r="V52" s="22">
        <v>0.32872854089141834</v>
      </c>
      <c r="W52" s="22">
        <v>0.33079973461568196</v>
      </c>
      <c r="X52" s="22">
        <v>0.3328709283399455</v>
      </c>
      <c r="Y52" s="22">
        <v>0.3349421220642091</v>
      </c>
      <c r="Z52" s="22">
        <v>0.33701331578847266</v>
      </c>
      <c r="AA52" s="22">
        <v>0.3390845095127362</v>
      </c>
      <c r="AB52" s="22">
        <v>0.3411557032369998</v>
      </c>
      <c r="AC52" s="22">
        <v>0.34322689696126335</v>
      </c>
      <c r="AD52" s="22">
        <v>0.3452980906855269</v>
      </c>
      <c r="AE52" s="22">
        <v>0.34736928440979054</v>
      </c>
      <c r="AF52" s="22">
        <v>0.3494404781340541</v>
      </c>
      <c r="AG52" s="22">
        <v>0.34944047813405404</v>
      </c>
    </row>
    <row r="53" ht="15.75" customHeight="1">
      <c r="A53" s="5" t="s">
        <v>118</v>
      </c>
      <c r="B53" s="22">
        <v>0.888059297842389</v>
      </c>
      <c r="C53" s="22">
        <v>0.888059297842389</v>
      </c>
      <c r="D53" s="22">
        <v>0.888059297842389</v>
      </c>
      <c r="E53" s="22">
        <v>0.888059297842389</v>
      </c>
      <c r="F53" s="22">
        <v>0.888059297842389</v>
      </c>
      <c r="G53" s="22">
        <v>0.888059297842389</v>
      </c>
      <c r="H53" s="22">
        <v>0.30981784453803984</v>
      </c>
      <c r="I53" s="22">
        <v>0.31061543947961784</v>
      </c>
      <c r="J53" s="22">
        <v>0.3114130344211958</v>
      </c>
      <c r="K53" s="22">
        <v>0.3122106293627738</v>
      </c>
      <c r="L53" s="22">
        <v>0.3130082243043517</v>
      </c>
      <c r="M53" s="22">
        <v>0.31380581924592965</v>
      </c>
      <c r="N53" s="22">
        <v>0.31460341418750765</v>
      </c>
      <c r="O53" s="22">
        <v>0.3154010091290856</v>
      </c>
      <c r="P53" s="22">
        <v>0.3161986040706636</v>
      </c>
      <c r="Q53" s="22">
        <v>0.3169961990122415</v>
      </c>
      <c r="R53" s="22">
        <v>0.3177937939538195</v>
      </c>
      <c r="S53" s="22">
        <v>0.31859138889539745</v>
      </c>
      <c r="T53" s="22">
        <v>0.3193889838369754</v>
      </c>
      <c r="U53" s="22">
        <v>0.3201865787785534</v>
      </c>
      <c r="V53" s="22">
        <v>0.3209841737201313</v>
      </c>
      <c r="W53" s="22">
        <v>0.3217817686617093</v>
      </c>
      <c r="X53" s="22">
        <v>0.32257936360328726</v>
      </c>
      <c r="Y53" s="22">
        <v>0.32337695854486526</v>
      </c>
      <c r="Z53" s="22">
        <v>0.3241745534864432</v>
      </c>
      <c r="AA53" s="22">
        <v>0.32497214842802113</v>
      </c>
      <c r="AB53" s="22">
        <v>0.32576974336959913</v>
      </c>
      <c r="AC53" s="22">
        <v>0.32656733831117707</v>
      </c>
      <c r="AD53" s="22">
        <v>0.32736493325275506</v>
      </c>
      <c r="AE53" s="22">
        <v>0.328162528194333</v>
      </c>
      <c r="AF53" s="22">
        <v>0.32896012313591094</v>
      </c>
      <c r="AG53" s="22">
        <v>0.32896012313591094</v>
      </c>
    </row>
    <row r="54" ht="15.75" customHeight="1">
      <c r="A54" s="5" t="s">
        <v>119</v>
      </c>
      <c r="B54" s="22">
        <v>0.6660952623829771</v>
      </c>
      <c r="C54" s="22">
        <v>0.6660952623829771</v>
      </c>
      <c r="D54" s="22">
        <v>0.6660952623829771</v>
      </c>
      <c r="E54" s="22">
        <v>0.6660952623829771</v>
      </c>
      <c r="F54" s="22">
        <v>0.6660952623829771</v>
      </c>
      <c r="G54" s="22">
        <v>0.6660952623829771</v>
      </c>
      <c r="H54" s="22">
        <v>0.2955568791699606</v>
      </c>
      <c r="I54" s="22">
        <v>0.29645089450069756</v>
      </c>
      <c r="J54" s="22">
        <v>0.29734490983143447</v>
      </c>
      <c r="K54" s="22">
        <v>0.2982389251621714</v>
      </c>
      <c r="L54" s="22">
        <v>0.29913294049290834</v>
      </c>
      <c r="M54" s="22">
        <v>0.30002695582364525</v>
      </c>
      <c r="N54" s="22">
        <v>0.30092097115438216</v>
      </c>
      <c r="O54" s="22">
        <v>0.3018149864851191</v>
      </c>
      <c r="P54" s="22">
        <v>0.302709001815856</v>
      </c>
      <c r="Q54" s="22">
        <v>0.30360301714659294</v>
      </c>
      <c r="R54" s="22">
        <v>0.3044970324773299</v>
      </c>
      <c r="S54" s="22">
        <v>0.3053910478080668</v>
      </c>
      <c r="T54" s="22">
        <v>0.3062850631388037</v>
      </c>
      <c r="U54" s="22">
        <v>0.3071790784695407</v>
      </c>
      <c r="V54" s="22">
        <v>0.3080730938002776</v>
      </c>
      <c r="W54" s="22">
        <v>0.3089671091310145</v>
      </c>
      <c r="X54" s="22">
        <v>0.30986112446175146</v>
      </c>
      <c r="Y54" s="22">
        <v>0.31075513979248837</v>
      </c>
      <c r="Z54" s="22">
        <v>0.3116491551232253</v>
      </c>
      <c r="AA54" s="22">
        <v>0.31254317045396224</v>
      </c>
      <c r="AB54" s="22">
        <v>0.31343718578469915</v>
      </c>
      <c r="AC54" s="22">
        <v>0.31433120111543605</v>
      </c>
      <c r="AD54" s="22">
        <v>0.315225216446173</v>
      </c>
      <c r="AE54" s="22">
        <v>0.3161192317769099</v>
      </c>
      <c r="AF54" s="22">
        <v>0.31701324710764683</v>
      </c>
      <c r="AG54" s="22">
        <v>0.31701324710764683</v>
      </c>
    </row>
    <row r="55" ht="15.75" customHeight="1">
      <c r="A55" s="5" t="s">
        <v>120</v>
      </c>
      <c r="B55" s="22">
        <v>0.7332185300023676</v>
      </c>
      <c r="C55" s="22">
        <v>0.7332185300023676</v>
      </c>
      <c r="D55" s="22">
        <v>0.7332185300023676</v>
      </c>
      <c r="E55" s="22">
        <v>0.7332185300023676</v>
      </c>
      <c r="F55" s="22">
        <v>0.7332185300023676</v>
      </c>
      <c r="G55" s="22">
        <v>0.7332185300023676</v>
      </c>
      <c r="H55" s="22">
        <v>0.2923933768224454</v>
      </c>
      <c r="I55" s="22">
        <v>0.29325744033792356</v>
      </c>
      <c r="J55" s="22">
        <v>0.2941215038534017</v>
      </c>
      <c r="K55" s="22">
        <v>0.2949855673688798</v>
      </c>
      <c r="L55" s="22">
        <v>0.29584963088435795</v>
      </c>
      <c r="M55" s="22">
        <v>0.2967136943998361</v>
      </c>
      <c r="N55" s="22">
        <v>0.2975777579153142</v>
      </c>
      <c r="O55" s="22">
        <v>0.29844182143079234</v>
      </c>
      <c r="P55" s="22">
        <v>0.2993058849462705</v>
      </c>
      <c r="Q55" s="22">
        <v>0.3001699484617486</v>
      </c>
      <c r="R55" s="22">
        <v>0.30103401197722673</v>
      </c>
      <c r="S55" s="22">
        <v>0.30189807549270486</v>
      </c>
      <c r="T55" s="22">
        <v>0.30276213900818294</v>
      </c>
      <c r="U55" s="22">
        <v>0.30362620252366107</v>
      </c>
      <c r="V55" s="22">
        <v>0.3044902660391392</v>
      </c>
      <c r="W55" s="22">
        <v>0.30535432955461733</v>
      </c>
      <c r="X55" s="22">
        <v>0.30621839307009546</v>
      </c>
      <c r="Y55" s="22">
        <v>0.3070824565855736</v>
      </c>
      <c r="Z55" s="22">
        <v>0.3079465201010517</v>
      </c>
      <c r="AA55" s="22">
        <v>0.30881058361652985</v>
      </c>
      <c r="AB55" s="22">
        <v>0.309674647132008</v>
      </c>
      <c r="AC55" s="22">
        <v>0.3105387106474861</v>
      </c>
      <c r="AD55" s="22">
        <v>0.31140277416296425</v>
      </c>
      <c r="AE55" s="22">
        <v>0.3122668376784424</v>
      </c>
      <c r="AF55" s="22">
        <v>0.3131309011939205</v>
      </c>
      <c r="AG55" s="22">
        <v>0.31313090119392045</v>
      </c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</row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3" width="10.78"/>
  </cols>
  <sheetData>
    <row r="1">
      <c r="A1" s="5" t="s">
        <v>316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310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7" t="s">
        <v>126</v>
      </c>
      <c r="B4" s="7">
        <v>2019.0</v>
      </c>
      <c r="C4" s="7">
        <v>2020.0</v>
      </c>
      <c r="D4" s="7">
        <v>2021.0</v>
      </c>
      <c r="E4" s="7">
        <v>2022.0</v>
      </c>
      <c r="F4" s="7">
        <v>2023.0</v>
      </c>
      <c r="G4" s="7">
        <v>2024.0</v>
      </c>
      <c r="H4" s="7">
        <v>2025.0</v>
      </c>
      <c r="I4" s="7">
        <v>2026.0</v>
      </c>
      <c r="J4" s="7">
        <v>2027.0</v>
      </c>
      <c r="K4" s="7">
        <v>2028.0</v>
      </c>
      <c r="L4" s="7">
        <v>2029.0</v>
      </c>
      <c r="M4" s="7">
        <v>2030.0</v>
      </c>
      <c r="N4" s="7">
        <v>2031.0</v>
      </c>
      <c r="O4" s="7">
        <v>2032.0</v>
      </c>
      <c r="P4" s="7">
        <v>2033.0</v>
      </c>
      <c r="Q4" s="7">
        <v>2034.0</v>
      </c>
      <c r="R4" s="7">
        <v>2035.0</v>
      </c>
      <c r="S4" s="7">
        <v>2036.0</v>
      </c>
      <c r="T4" s="7">
        <v>2037.0</v>
      </c>
      <c r="U4" s="7">
        <v>2038.0</v>
      </c>
      <c r="V4" s="7">
        <v>2039.0</v>
      </c>
      <c r="W4" s="7">
        <v>2040.0</v>
      </c>
      <c r="X4" s="7">
        <v>2041.0</v>
      </c>
      <c r="Y4" s="7">
        <v>2042.0</v>
      </c>
      <c r="Z4" s="7">
        <v>2043.0</v>
      </c>
      <c r="AA4" s="7">
        <v>2044.0</v>
      </c>
      <c r="AB4" s="7">
        <v>2045.0</v>
      </c>
      <c r="AC4" s="7">
        <v>2046.0</v>
      </c>
      <c r="AD4" s="7">
        <v>2047.0</v>
      </c>
      <c r="AE4" s="7">
        <v>2048.0</v>
      </c>
      <c r="AF4" s="7">
        <v>2049.0</v>
      </c>
      <c r="AG4" s="7">
        <v>2050.0</v>
      </c>
    </row>
    <row r="5">
      <c r="A5" s="5" t="s">
        <v>61</v>
      </c>
      <c r="B5" s="22">
        <v>0.5841150457385662</v>
      </c>
      <c r="C5" s="22">
        <v>0.5841150457385662</v>
      </c>
      <c r="D5" s="22">
        <v>0.5841150457385662</v>
      </c>
      <c r="E5" s="22">
        <v>0.5841150457385662</v>
      </c>
      <c r="F5" s="22">
        <v>0.5841150457385662</v>
      </c>
      <c r="G5" s="22">
        <v>0.5841150457385662</v>
      </c>
      <c r="H5" s="22">
        <v>0.3405943796771104</v>
      </c>
      <c r="I5" s="22">
        <v>0.3396729671353977</v>
      </c>
      <c r="J5" s="22">
        <v>0.3387515545936849</v>
      </c>
      <c r="K5" s="22">
        <v>0.33783014205197215</v>
      </c>
      <c r="L5" s="22">
        <v>0.33690872951025935</v>
      </c>
      <c r="M5" s="22">
        <v>0.33598731696854656</v>
      </c>
      <c r="N5" s="22">
        <v>0.3350659044268338</v>
      </c>
      <c r="O5" s="22">
        <v>0.334144491885121</v>
      </c>
      <c r="P5" s="22">
        <v>0.3332230793434083</v>
      </c>
      <c r="Q5" s="22">
        <v>0.3323016668016955</v>
      </c>
      <c r="R5" s="22">
        <v>0.33138025425998274</v>
      </c>
      <c r="S5" s="22">
        <v>0.33045884171826995</v>
      </c>
      <c r="T5" s="22">
        <v>0.32953742917655715</v>
      </c>
      <c r="U5" s="22">
        <v>0.3286160166348444</v>
      </c>
      <c r="V5" s="22">
        <v>0.3276946040931316</v>
      </c>
      <c r="W5" s="22">
        <v>0.3267731915514189</v>
      </c>
      <c r="X5" s="22">
        <v>0.3258517790097061</v>
      </c>
      <c r="Y5" s="22">
        <v>0.32493036646799334</v>
      </c>
      <c r="Z5" s="22">
        <v>0.32400895392628054</v>
      </c>
      <c r="AA5" s="22">
        <v>0.32308754138456774</v>
      </c>
      <c r="AB5" s="22">
        <v>0.322166128842855</v>
      </c>
      <c r="AC5" s="22">
        <v>0.3212447163011422</v>
      </c>
      <c r="AD5" s="22">
        <v>0.32032330375942947</v>
      </c>
      <c r="AE5" s="22">
        <v>0.31940189121771667</v>
      </c>
      <c r="AF5" s="22">
        <v>0.3184804786760039</v>
      </c>
      <c r="AG5" s="22">
        <v>0.3184804786760039</v>
      </c>
    </row>
    <row r="6">
      <c r="A6" s="5" t="s">
        <v>131</v>
      </c>
      <c r="B6" s="22">
        <v>0.662221720766926</v>
      </c>
      <c r="C6" s="22">
        <v>0.662221720766926</v>
      </c>
      <c r="D6" s="22">
        <v>0.662221720766926</v>
      </c>
      <c r="E6" s="22">
        <v>0.662221720766926</v>
      </c>
      <c r="F6" s="22">
        <v>0.662221720766926</v>
      </c>
      <c r="G6" s="22">
        <v>0.662221720766926</v>
      </c>
      <c r="H6" s="22">
        <v>0.35594581418729704</v>
      </c>
      <c r="I6" s="22">
        <v>0.35594581418729704</v>
      </c>
      <c r="J6" s="22">
        <v>0.35594581418729704</v>
      </c>
      <c r="K6" s="22">
        <v>0.35594581418729704</v>
      </c>
      <c r="L6" s="22">
        <v>0.35594581418729704</v>
      </c>
      <c r="M6" s="22">
        <v>0.35594581418729704</v>
      </c>
      <c r="N6" s="22">
        <v>0.35594581418729704</v>
      </c>
      <c r="O6" s="22">
        <v>0.35594581418729704</v>
      </c>
      <c r="P6" s="22">
        <v>0.35594581418729704</v>
      </c>
      <c r="Q6" s="22">
        <v>0.35594581418729704</v>
      </c>
      <c r="R6" s="22">
        <v>0.35594581418729704</v>
      </c>
      <c r="S6" s="22">
        <v>0.35594581418729704</v>
      </c>
      <c r="T6" s="22">
        <v>0.35594581418729704</v>
      </c>
      <c r="U6" s="22">
        <v>0.35594581418729704</v>
      </c>
      <c r="V6" s="22">
        <v>0.35594581418729704</v>
      </c>
      <c r="W6" s="22">
        <v>0.35594581418729704</v>
      </c>
      <c r="X6" s="22">
        <v>0.35594581418729704</v>
      </c>
      <c r="Y6" s="22">
        <v>0.35594581418729704</v>
      </c>
      <c r="Z6" s="22">
        <v>0.35594581418729704</v>
      </c>
      <c r="AA6" s="22">
        <v>0.35594581418729704</v>
      </c>
      <c r="AB6" s="22">
        <v>0.35594581418729704</v>
      </c>
      <c r="AC6" s="22">
        <v>0.35594581418729704</v>
      </c>
      <c r="AD6" s="22">
        <v>0.35594581418729704</v>
      </c>
      <c r="AE6" s="22">
        <v>0.35594581418729704</v>
      </c>
      <c r="AF6" s="22">
        <v>0.35594581418729704</v>
      </c>
      <c r="AG6" s="22">
        <v>0.35594581418729704</v>
      </c>
    </row>
    <row r="7">
      <c r="A7" s="5" t="s">
        <v>67</v>
      </c>
      <c r="B7" s="22">
        <v>0.6475157202811527</v>
      </c>
      <c r="C7" s="22">
        <v>0.6475157202811527</v>
      </c>
      <c r="D7" s="22">
        <v>0.6475157202811527</v>
      </c>
      <c r="E7" s="22">
        <v>0.6475157202811527</v>
      </c>
      <c r="F7" s="22">
        <v>0.6475157202811527</v>
      </c>
      <c r="G7" s="22">
        <v>0.6475157202811527</v>
      </c>
      <c r="H7" s="22">
        <v>0.34309658738803245</v>
      </c>
      <c r="I7" s="22">
        <v>0.34214973608236204</v>
      </c>
      <c r="J7" s="22">
        <v>0.3412028847766917</v>
      </c>
      <c r="K7" s="22">
        <v>0.34025603347102135</v>
      </c>
      <c r="L7" s="22">
        <v>0.33930918216535094</v>
      </c>
      <c r="M7" s="22">
        <v>0.3383623308596806</v>
      </c>
      <c r="N7" s="22">
        <v>0.33741547955401024</v>
      </c>
      <c r="O7" s="22">
        <v>0.33646862824833984</v>
      </c>
      <c r="P7" s="22">
        <v>0.3355217769426695</v>
      </c>
      <c r="Q7" s="22">
        <v>0.33457492563699914</v>
      </c>
      <c r="R7" s="22">
        <v>0.33362807433132874</v>
      </c>
      <c r="S7" s="22">
        <v>0.3326812230256584</v>
      </c>
      <c r="T7" s="22">
        <v>0.33173437171998804</v>
      </c>
      <c r="U7" s="22">
        <v>0.33078752041431764</v>
      </c>
      <c r="V7" s="22">
        <v>0.3298406691086473</v>
      </c>
      <c r="W7" s="22">
        <v>0.32889381780297694</v>
      </c>
      <c r="X7" s="22">
        <v>0.32794696649730654</v>
      </c>
      <c r="Y7" s="22">
        <v>0.3270001151916362</v>
      </c>
      <c r="Z7" s="22">
        <v>0.32605326388596584</v>
      </c>
      <c r="AA7" s="22">
        <v>0.32510641258029543</v>
      </c>
      <c r="AB7" s="22">
        <v>0.3241595612746251</v>
      </c>
      <c r="AC7" s="22">
        <v>0.32321270996895474</v>
      </c>
      <c r="AD7" s="22">
        <v>0.32226585866328433</v>
      </c>
      <c r="AE7" s="22">
        <v>0.321319007357614</v>
      </c>
      <c r="AF7" s="22">
        <v>0.32037215605194364</v>
      </c>
      <c r="AG7" s="22">
        <v>0.32037215605194364</v>
      </c>
    </row>
    <row r="8">
      <c r="A8" s="5" t="s">
        <v>134</v>
      </c>
      <c r="B8" s="22">
        <v>0.7397790655095888</v>
      </c>
      <c r="C8" s="22">
        <v>0.7397790655095888</v>
      </c>
      <c r="D8" s="22">
        <v>0.7397790655095888</v>
      </c>
      <c r="E8" s="22">
        <v>0.7397790655095888</v>
      </c>
      <c r="F8" s="22">
        <v>0.7397790655095888</v>
      </c>
      <c r="G8" s="22">
        <v>0.7397790655095888</v>
      </c>
      <c r="H8" s="22">
        <v>0.3729077326388848</v>
      </c>
      <c r="I8" s="22">
        <v>0.37186937686981436</v>
      </c>
      <c r="J8" s="22">
        <v>0.37083102110074395</v>
      </c>
      <c r="K8" s="22">
        <v>0.36979266533167354</v>
      </c>
      <c r="L8" s="22">
        <v>0.36875430956260313</v>
      </c>
      <c r="M8" s="22">
        <v>0.3677159537935327</v>
      </c>
      <c r="N8" s="22">
        <v>0.36667759802446226</v>
      </c>
      <c r="O8" s="22">
        <v>0.36563924225539185</v>
      </c>
      <c r="P8" s="22">
        <v>0.36460088648632144</v>
      </c>
      <c r="Q8" s="22">
        <v>0.363562530717251</v>
      </c>
      <c r="R8" s="22">
        <v>0.36252417494818057</v>
      </c>
      <c r="S8" s="22">
        <v>0.36148581917911016</v>
      </c>
      <c r="T8" s="22">
        <v>0.36044746341003975</v>
      </c>
      <c r="U8" s="22">
        <v>0.35940910764096934</v>
      </c>
      <c r="V8" s="22">
        <v>0.3583707518718989</v>
      </c>
      <c r="W8" s="22">
        <v>0.35733239610282846</v>
      </c>
      <c r="X8" s="22">
        <v>0.35629404033375806</v>
      </c>
      <c r="Y8" s="22">
        <v>0.3552556845646876</v>
      </c>
      <c r="Z8" s="22">
        <v>0.3542173287956172</v>
      </c>
      <c r="AA8" s="22">
        <v>0.35317897302654677</v>
      </c>
      <c r="AB8" s="22">
        <v>0.35214061725747636</v>
      </c>
      <c r="AC8" s="22">
        <v>0.35110226148840595</v>
      </c>
      <c r="AD8" s="22">
        <v>0.3500639057193355</v>
      </c>
      <c r="AE8" s="22">
        <v>0.3490255499502651</v>
      </c>
      <c r="AF8" s="22">
        <v>0.34798719418119467</v>
      </c>
      <c r="AG8" s="22">
        <v>0.34798719418119467</v>
      </c>
    </row>
    <row r="9">
      <c r="A9" s="5" t="s">
        <v>71</v>
      </c>
      <c r="B9" s="22">
        <v>0.6436514199639725</v>
      </c>
      <c r="C9" s="22">
        <v>0.6436514199639725</v>
      </c>
      <c r="D9" s="22">
        <v>0.6436514199639725</v>
      </c>
      <c r="E9" s="22">
        <v>0.6436514199639725</v>
      </c>
      <c r="F9" s="22">
        <v>0.6436514199639725</v>
      </c>
      <c r="G9" s="22">
        <v>0.6436514199639725</v>
      </c>
      <c r="H9" s="22">
        <v>0.3444037710644364</v>
      </c>
      <c r="I9" s="22">
        <v>0.3439929689727692</v>
      </c>
      <c r="J9" s="22">
        <v>0.343582166881102</v>
      </c>
      <c r="K9" s="22">
        <v>0.3431713647894348</v>
      </c>
      <c r="L9" s="22">
        <v>0.34276056269776756</v>
      </c>
      <c r="M9" s="22">
        <v>0.34234976060610034</v>
      </c>
      <c r="N9" s="22">
        <v>0.3419389585144332</v>
      </c>
      <c r="O9" s="22">
        <v>0.34152815642276596</v>
      </c>
      <c r="P9" s="22">
        <v>0.34111735433109874</v>
      </c>
      <c r="Q9" s="22">
        <v>0.3407065522394315</v>
      </c>
      <c r="R9" s="22">
        <v>0.3402957501477643</v>
      </c>
      <c r="S9" s="22">
        <v>0.3398849480560971</v>
      </c>
      <c r="T9" s="22">
        <v>0.3394741459644299</v>
      </c>
      <c r="U9" s="22">
        <v>0.33906334387276266</v>
      </c>
      <c r="V9" s="22">
        <v>0.33865254178109544</v>
      </c>
      <c r="W9" s="22">
        <v>0.3382417396894282</v>
      </c>
      <c r="X9" s="22">
        <v>0.337830937597761</v>
      </c>
      <c r="Y9" s="22">
        <v>0.3374201355060938</v>
      </c>
      <c r="Z9" s="22">
        <v>0.3370093334144266</v>
      </c>
      <c r="AA9" s="22">
        <v>0.3365985313227594</v>
      </c>
      <c r="AB9" s="22">
        <v>0.3361877292310922</v>
      </c>
      <c r="AC9" s="22">
        <v>0.335776927139425</v>
      </c>
      <c r="AD9" s="22">
        <v>0.33536612504775776</v>
      </c>
      <c r="AE9" s="22">
        <v>0.33495532295609054</v>
      </c>
      <c r="AF9" s="22">
        <v>0.3345445208644233</v>
      </c>
      <c r="AG9" s="22">
        <v>0.3345445208644233</v>
      </c>
    </row>
    <row r="10">
      <c r="A10" s="5" t="s">
        <v>72</v>
      </c>
      <c r="B10" s="22">
        <v>0.6555895331188142</v>
      </c>
      <c r="C10" s="22">
        <v>0.6555895331188142</v>
      </c>
      <c r="D10" s="22">
        <v>0.6555895331188142</v>
      </c>
      <c r="E10" s="22">
        <v>0.6555895331188142</v>
      </c>
      <c r="F10" s="22">
        <v>0.6555895331188142</v>
      </c>
      <c r="G10" s="22">
        <v>0.6555895331188142</v>
      </c>
      <c r="H10" s="22">
        <v>0.34702883818701</v>
      </c>
      <c r="I10" s="22">
        <v>0.3459757343983276</v>
      </c>
      <c r="J10" s="22">
        <v>0.34492263060964506</v>
      </c>
      <c r="K10" s="22">
        <v>0.34386952682096256</v>
      </c>
      <c r="L10" s="22">
        <v>0.34281642303228005</v>
      </c>
      <c r="M10" s="22">
        <v>0.3417633192435976</v>
      </c>
      <c r="N10" s="22">
        <v>0.3407102154549151</v>
      </c>
      <c r="O10" s="22">
        <v>0.3396571116662326</v>
      </c>
      <c r="P10" s="22">
        <v>0.33860400787755013</v>
      </c>
      <c r="Q10" s="22">
        <v>0.3375509040888676</v>
      </c>
      <c r="R10" s="22">
        <v>0.3364978003001851</v>
      </c>
      <c r="S10" s="22">
        <v>0.33544469651150266</v>
      </c>
      <c r="T10" s="22">
        <v>0.33439159272282015</v>
      </c>
      <c r="U10" s="22">
        <v>0.33333848893413764</v>
      </c>
      <c r="V10" s="22">
        <v>0.33228538514545514</v>
      </c>
      <c r="W10" s="22">
        <v>0.3312322813567727</v>
      </c>
      <c r="X10" s="22">
        <v>0.3301791775680902</v>
      </c>
      <c r="Y10" s="22">
        <v>0.32912607377940767</v>
      </c>
      <c r="Z10" s="22">
        <v>0.3280729699907252</v>
      </c>
      <c r="AA10" s="22">
        <v>0.3270198662020427</v>
      </c>
      <c r="AB10" s="22">
        <v>0.3259667624133602</v>
      </c>
      <c r="AC10" s="22">
        <v>0.3249136586246777</v>
      </c>
      <c r="AD10" s="22">
        <v>0.32386055483599524</v>
      </c>
      <c r="AE10" s="22">
        <v>0.32280745104731273</v>
      </c>
      <c r="AF10" s="22">
        <v>0.3217543472586302</v>
      </c>
      <c r="AG10" s="22">
        <v>0.3217543472586302</v>
      </c>
    </row>
    <row r="11">
      <c r="A11" s="5" t="s">
        <v>73</v>
      </c>
      <c r="B11" s="22">
        <v>0.6571607704773704</v>
      </c>
      <c r="C11" s="22">
        <v>0.6571607704773704</v>
      </c>
      <c r="D11" s="22">
        <v>0.6571607704773704</v>
      </c>
      <c r="E11" s="22">
        <v>0.6571607704773704</v>
      </c>
      <c r="F11" s="22">
        <v>0.6571607704773704</v>
      </c>
      <c r="G11" s="22">
        <v>0.6571607704773704</v>
      </c>
      <c r="H11" s="22">
        <v>0.3124799572225654</v>
      </c>
      <c r="I11" s="22">
        <v>0.3132715889533736</v>
      </c>
      <c r="J11" s="22">
        <v>0.31406322068418185</v>
      </c>
      <c r="K11" s="22">
        <v>0.3148548524149901</v>
      </c>
      <c r="L11" s="22">
        <v>0.3156464841457983</v>
      </c>
      <c r="M11" s="22">
        <v>0.3164381158766066</v>
      </c>
      <c r="N11" s="22">
        <v>0.31722974760741485</v>
      </c>
      <c r="O11" s="22">
        <v>0.31802137933822305</v>
      </c>
      <c r="P11" s="22">
        <v>0.3188130110690313</v>
      </c>
      <c r="Q11" s="22">
        <v>0.3196046427998396</v>
      </c>
      <c r="R11" s="22">
        <v>0.3203962745306478</v>
      </c>
      <c r="S11" s="22">
        <v>0.32118790626145605</v>
      </c>
      <c r="T11" s="22">
        <v>0.3219795379922643</v>
      </c>
      <c r="U11" s="22">
        <v>0.3227711697230725</v>
      </c>
      <c r="V11" s="22">
        <v>0.3235628014538808</v>
      </c>
      <c r="W11" s="22">
        <v>0.32435443318468904</v>
      </c>
      <c r="X11" s="22">
        <v>0.32514606491549725</v>
      </c>
      <c r="Y11" s="22">
        <v>0.3259376966463055</v>
      </c>
      <c r="Z11" s="22">
        <v>0.32672932837711377</v>
      </c>
      <c r="AA11" s="22">
        <v>0.327520960107922</v>
      </c>
      <c r="AB11" s="22">
        <v>0.32831259183873024</v>
      </c>
      <c r="AC11" s="22">
        <v>0.3291042235695385</v>
      </c>
      <c r="AD11" s="22">
        <v>0.3298958553003467</v>
      </c>
      <c r="AE11" s="22">
        <v>0.33068748703115497</v>
      </c>
      <c r="AF11" s="22">
        <v>0.33147911876196323</v>
      </c>
      <c r="AG11" s="22">
        <v>0.33147911876196323</v>
      </c>
    </row>
    <row r="12">
      <c r="A12" s="5" t="s">
        <v>75</v>
      </c>
      <c r="B12" s="22">
        <v>0.6243115530482652</v>
      </c>
      <c r="C12" s="22">
        <v>0.6243115530482652</v>
      </c>
      <c r="D12" s="22">
        <v>0.6243115530482652</v>
      </c>
      <c r="E12" s="22">
        <v>0.6243115530482652</v>
      </c>
      <c r="F12" s="22">
        <v>0.6243115530482652</v>
      </c>
      <c r="G12" s="22">
        <v>0.6243115530482652</v>
      </c>
      <c r="H12" s="22">
        <v>0.30755419670752215</v>
      </c>
      <c r="I12" s="22">
        <v>0.30840635468184746</v>
      </c>
      <c r="J12" s="22">
        <v>0.30925851265617277</v>
      </c>
      <c r="K12" s="22">
        <v>0.3101106706304981</v>
      </c>
      <c r="L12" s="22">
        <v>0.3109628286048234</v>
      </c>
      <c r="M12" s="22">
        <v>0.3118149865791487</v>
      </c>
      <c r="N12" s="22">
        <v>0.312667144553474</v>
      </c>
      <c r="O12" s="22">
        <v>0.3135193025277993</v>
      </c>
      <c r="P12" s="22">
        <v>0.3143714605021246</v>
      </c>
      <c r="Q12" s="22">
        <v>0.3152236184764499</v>
      </c>
      <c r="R12" s="22">
        <v>0.3160757764507752</v>
      </c>
      <c r="S12" s="22">
        <v>0.31692793442510053</v>
      </c>
      <c r="T12" s="22">
        <v>0.31778009239942584</v>
      </c>
      <c r="U12" s="22">
        <v>0.31863225037375115</v>
      </c>
      <c r="V12" s="22">
        <v>0.31948440834807645</v>
      </c>
      <c r="W12" s="22">
        <v>0.32033656632240176</v>
      </c>
      <c r="X12" s="22">
        <v>0.32118872429672707</v>
      </c>
      <c r="Y12" s="22">
        <v>0.3220408822710524</v>
      </c>
      <c r="Z12" s="22">
        <v>0.3228930402453777</v>
      </c>
      <c r="AA12" s="22">
        <v>0.323745198219703</v>
      </c>
      <c r="AB12" s="22">
        <v>0.3245973561940283</v>
      </c>
      <c r="AC12" s="22">
        <v>0.3254495141683536</v>
      </c>
      <c r="AD12" s="22">
        <v>0.3263016721426789</v>
      </c>
      <c r="AE12" s="22">
        <v>0.3271538301170042</v>
      </c>
      <c r="AF12" s="22">
        <v>0.3280059880913295</v>
      </c>
      <c r="AG12" s="22">
        <v>0.3280059880913295</v>
      </c>
    </row>
    <row r="13">
      <c r="A13" s="5" t="s">
        <v>145</v>
      </c>
      <c r="B13" s="22">
        <v>0.662221720766926</v>
      </c>
      <c r="C13" s="22">
        <v>0.662221720766926</v>
      </c>
      <c r="D13" s="22">
        <v>0.662221720766926</v>
      </c>
      <c r="E13" s="22">
        <v>0.662221720766926</v>
      </c>
      <c r="F13" s="22">
        <v>0.662221720766926</v>
      </c>
      <c r="G13" s="22">
        <v>0.662221720766926</v>
      </c>
      <c r="H13" s="22">
        <v>0.35594581418729704</v>
      </c>
      <c r="I13" s="22">
        <v>0.35594581418729704</v>
      </c>
      <c r="J13" s="22">
        <v>0.35594581418729704</v>
      </c>
      <c r="K13" s="22">
        <v>0.35594581418729704</v>
      </c>
      <c r="L13" s="22">
        <v>0.35594581418729704</v>
      </c>
      <c r="M13" s="22">
        <v>0.35594581418729704</v>
      </c>
      <c r="N13" s="22">
        <v>0.35594581418729704</v>
      </c>
      <c r="O13" s="22">
        <v>0.35594581418729704</v>
      </c>
      <c r="P13" s="22">
        <v>0.35594581418729704</v>
      </c>
      <c r="Q13" s="22">
        <v>0.35594581418729704</v>
      </c>
      <c r="R13" s="22">
        <v>0.35594581418729704</v>
      </c>
      <c r="S13" s="22">
        <v>0.35594581418729704</v>
      </c>
      <c r="T13" s="22">
        <v>0.35594581418729704</v>
      </c>
      <c r="U13" s="22">
        <v>0.35594581418729704</v>
      </c>
      <c r="V13" s="22">
        <v>0.35594581418729704</v>
      </c>
      <c r="W13" s="22">
        <v>0.35594581418729704</v>
      </c>
      <c r="X13" s="22">
        <v>0.35594581418729704</v>
      </c>
      <c r="Y13" s="22">
        <v>0.35594581418729704</v>
      </c>
      <c r="Z13" s="22">
        <v>0.35594581418729704</v>
      </c>
      <c r="AA13" s="22">
        <v>0.35594581418729704</v>
      </c>
      <c r="AB13" s="22">
        <v>0.35594581418729704</v>
      </c>
      <c r="AC13" s="22">
        <v>0.35594581418729704</v>
      </c>
      <c r="AD13" s="22">
        <v>0.35594581418729704</v>
      </c>
      <c r="AE13" s="22">
        <v>0.35594581418729704</v>
      </c>
      <c r="AF13" s="22">
        <v>0.35594581418729704</v>
      </c>
      <c r="AG13" s="22">
        <v>0.35594581418729704</v>
      </c>
    </row>
    <row r="14">
      <c r="A14" s="5" t="s">
        <v>76</v>
      </c>
      <c r="B14" s="22">
        <v>0.5762369388494637</v>
      </c>
      <c r="C14" s="22">
        <v>0.5762369388494637</v>
      </c>
      <c r="D14" s="22">
        <v>0.5762369388494637</v>
      </c>
      <c r="E14" s="22">
        <v>0.5762369388494637</v>
      </c>
      <c r="F14" s="22">
        <v>0.5762369388494637</v>
      </c>
      <c r="G14" s="22">
        <v>0.5762369388494637</v>
      </c>
      <c r="H14" s="22">
        <v>0.3014175872825774</v>
      </c>
      <c r="I14" s="22">
        <v>0.302163319749545</v>
      </c>
      <c r="J14" s="22">
        <v>0.30290905221651265</v>
      </c>
      <c r="K14" s="22">
        <v>0.3036547846834803</v>
      </c>
      <c r="L14" s="22">
        <v>0.3044005171504479</v>
      </c>
      <c r="M14" s="22">
        <v>0.3051462496174156</v>
      </c>
      <c r="N14" s="22">
        <v>0.30589198208438323</v>
      </c>
      <c r="O14" s="22">
        <v>0.30663771455135086</v>
      </c>
      <c r="P14" s="22">
        <v>0.3073834470183185</v>
      </c>
      <c r="Q14" s="22">
        <v>0.3081291794852861</v>
      </c>
      <c r="R14" s="22">
        <v>0.30887491195225375</v>
      </c>
      <c r="S14" s="22">
        <v>0.3096206444192214</v>
      </c>
      <c r="T14" s="22">
        <v>0.310366376886189</v>
      </c>
      <c r="U14" s="22">
        <v>0.31111210935315664</v>
      </c>
      <c r="V14" s="22">
        <v>0.31185784182012427</v>
      </c>
      <c r="W14" s="22">
        <v>0.3126035742870919</v>
      </c>
      <c r="X14" s="22">
        <v>0.3133493067540596</v>
      </c>
      <c r="Y14" s="22">
        <v>0.3140950392210272</v>
      </c>
      <c r="Z14" s="22">
        <v>0.31484077168799485</v>
      </c>
      <c r="AA14" s="22">
        <v>0.3155865041549625</v>
      </c>
      <c r="AB14" s="22">
        <v>0.3163322366219301</v>
      </c>
      <c r="AC14" s="22">
        <v>0.31707796908889774</v>
      </c>
      <c r="AD14" s="22">
        <v>0.31782370155586537</v>
      </c>
      <c r="AE14" s="22">
        <v>0.318569434022833</v>
      </c>
      <c r="AF14" s="22">
        <v>0.31931516648980063</v>
      </c>
      <c r="AG14" s="22">
        <v>0.31931516648980063</v>
      </c>
    </row>
    <row r="15">
      <c r="A15" s="5" t="s">
        <v>77</v>
      </c>
      <c r="B15" s="22">
        <v>0.6059081064239733</v>
      </c>
      <c r="C15" s="22">
        <v>0.6059081064239733</v>
      </c>
      <c r="D15" s="22">
        <v>0.6059081064239733</v>
      </c>
      <c r="E15" s="22">
        <v>0.6059081064239733</v>
      </c>
      <c r="F15" s="22">
        <v>0.6059081064239733</v>
      </c>
      <c r="G15" s="22">
        <v>0.6059081064239733</v>
      </c>
      <c r="H15" s="22">
        <v>0.34605415655711963</v>
      </c>
      <c r="I15" s="22">
        <v>0.3456452823007917</v>
      </c>
      <c r="J15" s="22">
        <v>0.34523640804446376</v>
      </c>
      <c r="K15" s="22">
        <v>0.34482753378813585</v>
      </c>
      <c r="L15" s="22">
        <v>0.3444186595318079</v>
      </c>
      <c r="M15" s="22">
        <v>0.34400978527548</v>
      </c>
      <c r="N15" s="22">
        <v>0.343600911019152</v>
      </c>
      <c r="O15" s="22">
        <v>0.3431920367628241</v>
      </c>
      <c r="P15" s="22">
        <v>0.34278316250649615</v>
      </c>
      <c r="Q15" s="22">
        <v>0.34237428825016825</v>
      </c>
      <c r="R15" s="22">
        <v>0.3419654139938403</v>
      </c>
      <c r="S15" s="22">
        <v>0.3415565397375124</v>
      </c>
      <c r="T15" s="22">
        <v>0.3411476654811844</v>
      </c>
      <c r="U15" s="22">
        <v>0.3407387912248565</v>
      </c>
      <c r="V15" s="22">
        <v>0.34032991696852855</v>
      </c>
      <c r="W15" s="22">
        <v>0.33992104271220064</v>
      </c>
      <c r="X15" s="22">
        <v>0.3395121684558727</v>
      </c>
      <c r="Y15" s="22">
        <v>0.33910329419954477</v>
      </c>
      <c r="Z15" s="22">
        <v>0.3386944199432168</v>
      </c>
      <c r="AA15" s="22">
        <v>0.3382855456868889</v>
      </c>
      <c r="AB15" s="22">
        <v>0.33787667143056094</v>
      </c>
      <c r="AC15" s="22">
        <v>0.33746779717423303</v>
      </c>
      <c r="AD15" s="22">
        <v>0.33705892291790507</v>
      </c>
      <c r="AE15" s="22">
        <v>0.33665004866157716</v>
      </c>
      <c r="AF15" s="22">
        <v>0.3362411744052492</v>
      </c>
      <c r="AG15" s="22">
        <v>0.3362411744052492</v>
      </c>
    </row>
    <row r="16">
      <c r="A16" s="5" t="s">
        <v>148</v>
      </c>
      <c r="B16" s="22">
        <v>0.662221720766926</v>
      </c>
      <c r="C16" s="22">
        <v>0.662221720766926</v>
      </c>
      <c r="D16" s="22">
        <v>0.662221720766926</v>
      </c>
      <c r="E16" s="22">
        <v>0.662221720766926</v>
      </c>
      <c r="F16" s="22">
        <v>0.662221720766926</v>
      </c>
      <c r="G16" s="22">
        <v>0.662221720766926</v>
      </c>
      <c r="H16" s="22">
        <v>0.35594581418729704</v>
      </c>
      <c r="I16" s="22">
        <v>0.35594581418729704</v>
      </c>
      <c r="J16" s="22">
        <v>0.35594581418729704</v>
      </c>
      <c r="K16" s="22">
        <v>0.35594581418729704</v>
      </c>
      <c r="L16" s="22">
        <v>0.35594581418729704</v>
      </c>
      <c r="M16" s="22">
        <v>0.35594581418729704</v>
      </c>
      <c r="N16" s="22">
        <v>0.35594581418729704</v>
      </c>
      <c r="O16" s="22">
        <v>0.35594581418729704</v>
      </c>
      <c r="P16" s="22">
        <v>0.35594581418729704</v>
      </c>
      <c r="Q16" s="22">
        <v>0.35594581418729704</v>
      </c>
      <c r="R16" s="22">
        <v>0.35594581418729704</v>
      </c>
      <c r="S16" s="22">
        <v>0.35594581418729704</v>
      </c>
      <c r="T16" s="22">
        <v>0.35594581418729704</v>
      </c>
      <c r="U16" s="22">
        <v>0.35594581418729704</v>
      </c>
      <c r="V16" s="22">
        <v>0.35594581418729704</v>
      </c>
      <c r="W16" s="22">
        <v>0.35594581418729704</v>
      </c>
      <c r="X16" s="22">
        <v>0.35594581418729704</v>
      </c>
      <c r="Y16" s="22">
        <v>0.35594581418729704</v>
      </c>
      <c r="Z16" s="22">
        <v>0.35594581418729704</v>
      </c>
      <c r="AA16" s="22">
        <v>0.35594581418729704</v>
      </c>
      <c r="AB16" s="22">
        <v>0.35594581418729704</v>
      </c>
      <c r="AC16" s="22">
        <v>0.35594581418729704</v>
      </c>
      <c r="AD16" s="22">
        <v>0.35594581418729704</v>
      </c>
      <c r="AE16" s="22">
        <v>0.35594581418729704</v>
      </c>
      <c r="AF16" s="22">
        <v>0.35594581418729704</v>
      </c>
      <c r="AG16" s="22">
        <v>0.35594581418729704</v>
      </c>
    </row>
    <row r="17">
      <c r="A17" s="5" t="s">
        <v>79</v>
      </c>
      <c r="B17" s="22">
        <v>0.7428862014017453</v>
      </c>
      <c r="C17" s="22">
        <v>0.7428862014017453</v>
      </c>
      <c r="D17" s="22">
        <v>0.7428862014017453</v>
      </c>
      <c r="E17" s="22">
        <v>0.7428862014017453</v>
      </c>
      <c r="F17" s="22">
        <v>0.7428862014017453</v>
      </c>
      <c r="G17" s="22">
        <v>0.7428862014017453</v>
      </c>
      <c r="H17" s="22">
        <v>0.34269568092023717</v>
      </c>
      <c r="I17" s="22">
        <v>0.34407999776109005</v>
      </c>
      <c r="J17" s="22">
        <v>0.345464314601943</v>
      </c>
      <c r="K17" s="22">
        <v>0.3468486314427959</v>
      </c>
      <c r="L17" s="22">
        <v>0.3482329482836488</v>
      </c>
      <c r="M17" s="22">
        <v>0.34961726512450175</v>
      </c>
      <c r="N17" s="22">
        <v>0.35100158196535464</v>
      </c>
      <c r="O17" s="22">
        <v>0.3523858988062076</v>
      </c>
      <c r="P17" s="22">
        <v>0.35377021564706046</v>
      </c>
      <c r="Q17" s="22">
        <v>0.3551545324879134</v>
      </c>
      <c r="R17" s="22">
        <v>0.35653884932876634</v>
      </c>
      <c r="S17" s="22">
        <v>0.3579231661696192</v>
      </c>
      <c r="T17" s="22">
        <v>0.35930748301047216</v>
      </c>
      <c r="U17" s="22">
        <v>0.36069179985132505</v>
      </c>
      <c r="V17" s="22">
        <v>0.362076116692178</v>
      </c>
      <c r="W17" s="22">
        <v>0.36346043353303087</v>
      </c>
      <c r="X17" s="22">
        <v>0.3648447503738838</v>
      </c>
      <c r="Y17" s="22">
        <v>0.36622906721473675</v>
      </c>
      <c r="Z17" s="22">
        <v>0.36761338405558963</v>
      </c>
      <c r="AA17" s="22">
        <v>0.36899770089644257</v>
      </c>
      <c r="AB17" s="22">
        <v>0.37038201773729545</v>
      </c>
      <c r="AC17" s="22">
        <v>0.3717663345781484</v>
      </c>
      <c r="AD17" s="22">
        <v>0.37315065141900133</v>
      </c>
      <c r="AE17" s="22">
        <v>0.3745349682598542</v>
      </c>
      <c r="AF17" s="22">
        <v>0.37591928510070716</v>
      </c>
      <c r="AG17" s="22">
        <v>0.37591928510070716</v>
      </c>
    </row>
    <row r="18">
      <c r="A18" s="5" t="s">
        <v>80</v>
      </c>
      <c r="B18" s="22">
        <v>0.6242513710804677</v>
      </c>
      <c r="C18" s="22">
        <v>0.6242513710804677</v>
      </c>
      <c r="D18" s="22">
        <v>0.6242513710804677</v>
      </c>
      <c r="E18" s="22">
        <v>0.6242513710804677</v>
      </c>
      <c r="F18" s="22">
        <v>0.6242513710804677</v>
      </c>
      <c r="G18" s="22">
        <v>0.6242513710804677</v>
      </c>
      <c r="H18" s="22">
        <v>0.30687913543553774</v>
      </c>
      <c r="I18" s="22">
        <v>0.3076322518072143</v>
      </c>
      <c r="J18" s="22">
        <v>0.30838536817889084</v>
      </c>
      <c r="K18" s="22">
        <v>0.30913848455056736</v>
      </c>
      <c r="L18" s="22">
        <v>0.30989160092224394</v>
      </c>
      <c r="M18" s="22">
        <v>0.31064471729392046</v>
      </c>
      <c r="N18" s="22">
        <v>0.311397833665597</v>
      </c>
      <c r="O18" s="22">
        <v>0.31215095003727356</v>
      </c>
      <c r="P18" s="22">
        <v>0.3129040664089501</v>
      </c>
      <c r="Q18" s="22">
        <v>0.3136571827806266</v>
      </c>
      <c r="R18" s="22">
        <v>0.3144102991523032</v>
      </c>
      <c r="S18" s="22">
        <v>0.3151634155239797</v>
      </c>
      <c r="T18" s="22">
        <v>0.3159165318956562</v>
      </c>
      <c r="U18" s="22">
        <v>0.3166696482673328</v>
      </c>
      <c r="V18" s="22">
        <v>0.3174227646390093</v>
      </c>
      <c r="W18" s="22">
        <v>0.31817588101068583</v>
      </c>
      <c r="X18" s="22">
        <v>0.3189289973823624</v>
      </c>
      <c r="Y18" s="22">
        <v>0.31968211375403893</v>
      </c>
      <c r="Z18" s="22">
        <v>0.32043523012571545</v>
      </c>
      <c r="AA18" s="22">
        <v>0.32118834649739203</v>
      </c>
      <c r="AB18" s="22">
        <v>0.32194146286906855</v>
      </c>
      <c r="AC18" s="22">
        <v>0.32269457924074507</v>
      </c>
      <c r="AD18" s="22">
        <v>0.32344769561242165</v>
      </c>
      <c r="AE18" s="22">
        <v>0.32420081198409817</v>
      </c>
      <c r="AF18" s="22">
        <v>0.3249539283557747</v>
      </c>
      <c r="AG18" s="22">
        <v>0.3249539283557747</v>
      </c>
    </row>
    <row r="19">
      <c r="A19" s="5" t="s">
        <v>81</v>
      </c>
      <c r="B19" s="22">
        <v>0.6855653566914205</v>
      </c>
      <c r="C19" s="22">
        <v>0.6855653566914205</v>
      </c>
      <c r="D19" s="22">
        <v>0.6855653566914205</v>
      </c>
      <c r="E19" s="22">
        <v>0.6855653566914205</v>
      </c>
      <c r="F19" s="22">
        <v>0.6855653566914205</v>
      </c>
      <c r="G19" s="22">
        <v>0.6855653566914205</v>
      </c>
      <c r="H19" s="22">
        <v>0.3101747983805808</v>
      </c>
      <c r="I19" s="22">
        <v>0.31099468370404415</v>
      </c>
      <c r="J19" s="22">
        <v>0.3118145690275074</v>
      </c>
      <c r="K19" s="22">
        <v>0.31263445435097076</v>
      </c>
      <c r="L19" s="22">
        <v>0.31345433967443403</v>
      </c>
      <c r="M19" s="22">
        <v>0.31427422499789737</v>
      </c>
      <c r="N19" s="22">
        <v>0.31509411032136064</v>
      </c>
      <c r="O19" s="22">
        <v>0.315913995644824</v>
      </c>
      <c r="P19" s="22">
        <v>0.31673388096828725</v>
      </c>
      <c r="Q19" s="22">
        <v>0.3175537662917506</v>
      </c>
      <c r="R19" s="22">
        <v>0.31837365161521386</v>
      </c>
      <c r="S19" s="22">
        <v>0.31919353693867714</v>
      </c>
      <c r="T19" s="22">
        <v>0.32001342226214047</v>
      </c>
      <c r="U19" s="22">
        <v>0.32083330758560374</v>
      </c>
      <c r="V19" s="22">
        <v>0.3216531929090671</v>
      </c>
      <c r="W19" s="22">
        <v>0.32247307823253035</v>
      </c>
      <c r="X19" s="22">
        <v>0.3232929635559937</v>
      </c>
      <c r="Y19" s="22">
        <v>0.32411284887945696</v>
      </c>
      <c r="Z19" s="22">
        <v>0.3249327342029203</v>
      </c>
      <c r="AA19" s="22">
        <v>0.32575261952638357</v>
      </c>
      <c r="AB19" s="22">
        <v>0.3265725048498469</v>
      </c>
      <c r="AC19" s="22">
        <v>0.3273923901733102</v>
      </c>
      <c r="AD19" s="22">
        <v>0.3282122754967735</v>
      </c>
      <c r="AE19" s="22">
        <v>0.3290321608202368</v>
      </c>
      <c r="AF19" s="22">
        <v>0.3298520461437001</v>
      </c>
      <c r="AG19" s="22">
        <v>0.3298520461437001</v>
      </c>
    </row>
    <row r="20">
      <c r="A20" s="5" t="s">
        <v>82</v>
      </c>
      <c r="B20" s="22">
        <v>0.6374638819900426</v>
      </c>
      <c r="C20" s="22">
        <v>0.6374638819900426</v>
      </c>
      <c r="D20" s="22">
        <v>0.6374638819900426</v>
      </c>
      <c r="E20" s="22">
        <v>0.6374638819900426</v>
      </c>
      <c r="F20" s="22">
        <v>0.6374638819900426</v>
      </c>
      <c r="G20" s="22">
        <v>0.6374638819900426</v>
      </c>
      <c r="H20" s="22">
        <v>0.3036744439930839</v>
      </c>
      <c r="I20" s="22">
        <v>0.3043757716742439</v>
      </c>
      <c r="J20" s="22">
        <v>0.30507709935540384</v>
      </c>
      <c r="K20" s="22">
        <v>0.30577842703656377</v>
      </c>
      <c r="L20" s="22">
        <v>0.30647975471772376</v>
      </c>
      <c r="M20" s="22">
        <v>0.3071810823988837</v>
      </c>
      <c r="N20" s="22">
        <v>0.3078824100800437</v>
      </c>
      <c r="O20" s="22">
        <v>0.3085837377612036</v>
      </c>
      <c r="P20" s="22">
        <v>0.30928506544236356</v>
      </c>
      <c r="Q20" s="22">
        <v>0.30998639312352355</v>
      </c>
      <c r="R20" s="22">
        <v>0.3106877208046835</v>
      </c>
      <c r="S20" s="22">
        <v>0.3113890484858435</v>
      </c>
      <c r="T20" s="22">
        <v>0.3120903761670034</v>
      </c>
      <c r="U20" s="22">
        <v>0.31279170384816335</v>
      </c>
      <c r="V20" s="22">
        <v>0.31349303152932334</v>
      </c>
      <c r="W20" s="22">
        <v>0.3141943592104833</v>
      </c>
      <c r="X20" s="22">
        <v>0.3148956868916432</v>
      </c>
      <c r="Y20" s="22">
        <v>0.3155970145728032</v>
      </c>
      <c r="Z20" s="22">
        <v>0.31629834225396314</v>
      </c>
      <c r="AA20" s="22">
        <v>0.3169996699351231</v>
      </c>
      <c r="AB20" s="22">
        <v>0.31770099761628307</v>
      </c>
      <c r="AC20" s="22">
        <v>0.318402325297443</v>
      </c>
      <c r="AD20" s="22">
        <v>0.319103652978603</v>
      </c>
      <c r="AE20" s="22">
        <v>0.3198049806597629</v>
      </c>
      <c r="AF20" s="22">
        <v>0.32050630834092286</v>
      </c>
      <c r="AG20" s="22">
        <v>0.3205063083409229</v>
      </c>
    </row>
    <row r="21" ht="15.75" customHeight="1">
      <c r="A21" s="5" t="s">
        <v>84</v>
      </c>
      <c r="B21" s="22">
        <v>0.6512045597425916</v>
      </c>
      <c r="C21" s="22">
        <v>0.6512045597425916</v>
      </c>
      <c r="D21" s="22">
        <v>0.6512045597425916</v>
      </c>
      <c r="E21" s="22">
        <v>0.6512045597425916</v>
      </c>
      <c r="F21" s="22">
        <v>0.6512045597425916</v>
      </c>
      <c r="G21" s="22">
        <v>0.6512045597425916</v>
      </c>
      <c r="H21" s="22">
        <v>0.302439127262595</v>
      </c>
      <c r="I21" s="22">
        <v>0.30333541000376674</v>
      </c>
      <c r="J21" s="22">
        <v>0.3042316927449385</v>
      </c>
      <c r="K21" s="22">
        <v>0.30512797548611026</v>
      </c>
      <c r="L21" s="22">
        <v>0.306024258227282</v>
      </c>
      <c r="M21" s="22">
        <v>0.3069205409684538</v>
      </c>
      <c r="N21" s="22">
        <v>0.30781682370962554</v>
      </c>
      <c r="O21" s="22">
        <v>0.3087131064507973</v>
      </c>
      <c r="P21" s="22">
        <v>0.30960938919196906</v>
      </c>
      <c r="Q21" s="22">
        <v>0.3105056719331408</v>
      </c>
      <c r="R21" s="22">
        <v>0.3114019546743126</v>
      </c>
      <c r="S21" s="22">
        <v>0.31229823741548435</v>
      </c>
      <c r="T21" s="22">
        <v>0.31319452015665605</v>
      </c>
      <c r="U21" s="22">
        <v>0.3140908028978278</v>
      </c>
      <c r="V21" s="22">
        <v>0.3149870856389996</v>
      </c>
      <c r="W21" s="22">
        <v>0.31588336838017134</v>
      </c>
      <c r="X21" s="22">
        <v>0.3167796511213431</v>
      </c>
      <c r="Y21" s="22">
        <v>0.31767593386251486</v>
      </c>
      <c r="Z21" s="22">
        <v>0.3185722166036866</v>
      </c>
      <c r="AA21" s="22">
        <v>0.3194684993448584</v>
      </c>
      <c r="AB21" s="22">
        <v>0.32036478208603014</v>
      </c>
      <c r="AC21" s="22">
        <v>0.3212610648272019</v>
      </c>
      <c r="AD21" s="22">
        <v>0.32215734756837366</v>
      </c>
      <c r="AE21" s="22">
        <v>0.3230536303095454</v>
      </c>
      <c r="AF21" s="22">
        <v>0.3239499130507172</v>
      </c>
      <c r="AG21" s="22">
        <v>0.32394991305071713</v>
      </c>
    </row>
    <row r="22" ht="15.75" customHeight="1">
      <c r="A22" s="5" t="s">
        <v>85</v>
      </c>
      <c r="B22" s="22">
        <v>0.6485268661435512</v>
      </c>
      <c r="C22" s="22">
        <v>0.6485268661435512</v>
      </c>
      <c r="D22" s="22">
        <v>0.6485268661435512</v>
      </c>
      <c r="E22" s="22">
        <v>0.6485268661435512</v>
      </c>
      <c r="F22" s="22">
        <v>0.6485268661435512</v>
      </c>
      <c r="G22" s="22">
        <v>0.6485268661435512</v>
      </c>
      <c r="H22" s="22">
        <v>0.29873448501738037</v>
      </c>
      <c r="I22" s="22">
        <v>0.2996169177794646</v>
      </c>
      <c r="J22" s="22">
        <v>0.30049935054154875</v>
      </c>
      <c r="K22" s="22">
        <v>0.30138178330363297</v>
      </c>
      <c r="L22" s="22">
        <v>0.3022642160657172</v>
      </c>
      <c r="M22" s="22">
        <v>0.3031466488278014</v>
      </c>
      <c r="N22" s="22">
        <v>0.3040290815898856</v>
      </c>
      <c r="O22" s="22">
        <v>0.3049115143519698</v>
      </c>
      <c r="P22" s="22">
        <v>0.305793947114054</v>
      </c>
      <c r="Q22" s="22">
        <v>0.3066763798761382</v>
      </c>
      <c r="R22" s="22">
        <v>0.30755881263822243</v>
      </c>
      <c r="S22" s="22">
        <v>0.30844124540030665</v>
      </c>
      <c r="T22" s="22">
        <v>0.3093236781623908</v>
      </c>
      <c r="U22" s="22">
        <v>0.31020611092447503</v>
      </c>
      <c r="V22" s="22">
        <v>0.31108854368655925</v>
      </c>
      <c r="W22" s="22">
        <v>0.31197097644864347</v>
      </c>
      <c r="X22" s="22">
        <v>0.3128534092107277</v>
      </c>
      <c r="Y22" s="22">
        <v>0.31373584197281185</v>
      </c>
      <c r="Z22" s="22">
        <v>0.31461827473489606</v>
      </c>
      <c r="AA22" s="22">
        <v>0.3155007074969803</v>
      </c>
      <c r="AB22" s="22">
        <v>0.3163831402590645</v>
      </c>
      <c r="AC22" s="22">
        <v>0.31726557302114866</v>
      </c>
      <c r="AD22" s="22">
        <v>0.3181480057832329</v>
      </c>
      <c r="AE22" s="22">
        <v>0.3190304385453171</v>
      </c>
      <c r="AF22" s="22">
        <v>0.3199128713074013</v>
      </c>
      <c r="AG22" s="22">
        <v>0.3199128713074013</v>
      </c>
    </row>
    <row r="23" ht="15.75" customHeight="1">
      <c r="A23" s="5" t="s">
        <v>86</v>
      </c>
      <c r="B23" s="22">
        <v>0.6518420988764091</v>
      </c>
      <c r="C23" s="22">
        <v>0.6518420988764091</v>
      </c>
      <c r="D23" s="22">
        <v>0.6518420988764091</v>
      </c>
      <c r="E23" s="22">
        <v>0.6518420988764091</v>
      </c>
      <c r="F23" s="22">
        <v>0.6518420988764091</v>
      </c>
      <c r="G23" s="22">
        <v>0.6518420988764091</v>
      </c>
      <c r="H23" s="22">
        <v>0.30942866945403064</v>
      </c>
      <c r="I23" s="22">
        <v>0.31037534970583047</v>
      </c>
      <c r="J23" s="22">
        <v>0.31132202995763025</v>
      </c>
      <c r="K23" s="22">
        <v>0.31226871020943003</v>
      </c>
      <c r="L23" s="22">
        <v>0.3132153904612298</v>
      </c>
      <c r="M23" s="22">
        <v>0.31416207071302965</v>
      </c>
      <c r="N23" s="22">
        <v>0.31510875096482943</v>
      </c>
      <c r="O23" s="22">
        <v>0.3160554312166292</v>
      </c>
      <c r="P23" s="22">
        <v>0.317002111468429</v>
      </c>
      <c r="Q23" s="22">
        <v>0.31794879172022883</v>
      </c>
      <c r="R23" s="22">
        <v>0.3188954719720286</v>
      </c>
      <c r="S23" s="22">
        <v>0.3198421522238284</v>
      </c>
      <c r="T23" s="22">
        <v>0.32078883247562817</v>
      </c>
      <c r="U23" s="22">
        <v>0.321735512727428</v>
      </c>
      <c r="V23" s="22">
        <v>0.3226821929792278</v>
      </c>
      <c r="W23" s="22">
        <v>0.32362887323102757</v>
      </c>
      <c r="X23" s="22">
        <v>0.32457555348282735</v>
      </c>
      <c r="Y23" s="22">
        <v>0.3255222337346272</v>
      </c>
      <c r="Z23" s="22">
        <v>0.32646891398642697</v>
      </c>
      <c r="AA23" s="22">
        <v>0.32741559423822675</v>
      </c>
      <c r="AB23" s="22">
        <v>0.32836227449002653</v>
      </c>
      <c r="AC23" s="22">
        <v>0.32930895474182637</v>
      </c>
      <c r="AD23" s="22">
        <v>0.33025563499362615</v>
      </c>
      <c r="AE23" s="22">
        <v>0.3312023152454259</v>
      </c>
      <c r="AF23" s="22">
        <v>0.3321489954972257</v>
      </c>
      <c r="AG23" s="22">
        <v>0.3321489954972257</v>
      </c>
    </row>
    <row r="24" ht="15.75" customHeight="1">
      <c r="A24" s="5" t="s">
        <v>87</v>
      </c>
      <c r="B24" s="22">
        <v>0.8179797424045449</v>
      </c>
      <c r="C24" s="22">
        <v>0.8179797424045449</v>
      </c>
      <c r="D24" s="22">
        <v>0.8179797424045449</v>
      </c>
      <c r="E24" s="22">
        <v>0.8179797424045449</v>
      </c>
      <c r="F24" s="22">
        <v>0.8179797424045449</v>
      </c>
      <c r="G24" s="22">
        <v>0.8179797424045449</v>
      </c>
      <c r="H24" s="22">
        <v>0.3515442650195705</v>
      </c>
      <c r="I24" s="22">
        <v>0.35238449010483663</v>
      </c>
      <c r="J24" s="22">
        <v>0.35322471519010273</v>
      </c>
      <c r="K24" s="22">
        <v>0.35406494027536883</v>
      </c>
      <c r="L24" s="22">
        <v>0.35490516536063493</v>
      </c>
      <c r="M24" s="22">
        <v>0.3557453904459011</v>
      </c>
      <c r="N24" s="22">
        <v>0.3565856155311672</v>
      </c>
      <c r="O24" s="22">
        <v>0.3574258406164333</v>
      </c>
      <c r="P24" s="22">
        <v>0.35826606570169944</v>
      </c>
      <c r="Q24" s="22">
        <v>0.35910629078696554</v>
      </c>
      <c r="R24" s="22">
        <v>0.35994651587223164</v>
      </c>
      <c r="S24" s="22">
        <v>0.36078674095749774</v>
      </c>
      <c r="T24" s="22">
        <v>0.3616269660427639</v>
      </c>
      <c r="U24" s="22">
        <v>0.36246719112803</v>
      </c>
      <c r="V24" s="22">
        <v>0.3633074162132961</v>
      </c>
      <c r="W24" s="22">
        <v>0.36414764129856225</v>
      </c>
      <c r="X24" s="22">
        <v>0.36498786638382835</v>
      </c>
      <c r="Y24" s="22">
        <v>0.36582809146909445</v>
      </c>
      <c r="Z24" s="22">
        <v>0.3666683165543606</v>
      </c>
      <c r="AA24" s="22">
        <v>0.3675085416396267</v>
      </c>
      <c r="AB24" s="22">
        <v>0.3683487667248928</v>
      </c>
      <c r="AC24" s="22">
        <v>0.3691889918101589</v>
      </c>
      <c r="AD24" s="22">
        <v>0.37002921689542506</v>
      </c>
      <c r="AE24" s="22">
        <v>0.37086944198069116</v>
      </c>
      <c r="AF24" s="22">
        <v>0.37170966706595726</v>
      </c>
      <c r="AG24" s="22">
        <v>0.37170966706595726</v>
      </c>
    </row>
    <row r="25" ht="15.75" customHeight="1">
      <c r="A25" s="5" t="s">
        <v>88</v>
      </c>
      <c r="B25" s="22">
        <v>0.6595895541659709</v>
      </c>
      <c r="C25" s="22">
        <v>0.6595895541659709</v>
      </c>
      <c r="D25" s="22">
        <v>0.6595895541659709</v>
      </c>
      <c r="E25" s="22">
        <v>0.6595895541659709</v>
      </c>
      <c r="F25" s="22">
        <v>0.6595895541659709</v>
      </c>
      <c r="G25" s="22">
        <v>0.6595895541659709</v>
      </c>
      <c r="H25" s="22">
        <v>0.31200681555479626</v>
      </c>
      <c r="I25" s="22">
        <v>0.3127771657768177</v>
      </c>
      <c r="J25" s="22">
        <v>0.31354751599883907</v>
      </c>
      <c r="K25" s="22">
        <v>0.31431786622086044</v>
      </c>
      <c r="L25" s="22">
        <v>0.3150882164428818</v>
      </c>
      <c r="M25" s="22">
        <v>0.31585856666490325</v>
      </c>
      <c r="N25" s="22">
        <v>0.3166289168869246</v>
      </c>
      <c r="O25" s="22">
        <v>0.317399267108946</v>
      </c>
      <c r="P25" s="22">
        <v>0.31816961733096744</v>
      </c>
      <c r="Q25" s="22">
        <v>0.3189399675529888</v>
      </c>
      <c r="R25" s="22">
        <v>0.3197103177750102</v>
      </c>
      <c r="S25" s="22">
        <v>0.32048066799703157</v>
      </c>
      <c r="T25" s="22">
        <v>0.321251018219053</v>
      </c>
      <c r="U25" s="22">
        <v>0.3220213684410744</v>
      </c>
      <c r="V25" s="22">
        <v>0.32279171866309575</v>
      </c>
      <c r="W25" s="22">
        <v>0.3235620688851172</v>
      </c>
      <c r="X25" s="22">
        <v>0.32433241910713856</v>
      </c>
      <c r="Y25" s="22">
        <v>0.32510276932915994</v>
      </c>
      <c r="Z25" s="22">
        <v>0.32587311955118137</v>
      </c>
      <c r="AA25" s="22">
        <v>0.32664346977320274</v>
      </c>
      <c r="AB25" s="22">
        <v>0.3274138199952241</v>
      </c>
      <c r="AC25" s="22">
        <v>0.3281841702172455</v>
      </c>
      <c r="AD25" s="22">
        <v>0.32895452043926693</v>
      </c>
      <c r="AE25" s="22">
        <v>0.3297248706612883</v>
      </c>
      <c r="AF25" s="22">
        <v>0.3304952208833097</v>
      </c>
      <c r="AG25" s="22">
        <v>0.3304952208833097</v>
      </c>
    </row>
    <row r="26" ht="15.75" customHeight="1">
      <c r="A26" s="5" t="s">
        <v>89</v>
      </c>
      <c r="B26" s="22">
        <v>0.6762070940536392</v>
      </c>
      <c r="C26" s="22">
        <v>0.6762070940536392</v>
      </c>
      <c r="D26" s="22">
        <v>0.6762070940536392</v>
      </c>
      <c r="E26" s="22">
        <v>0.6762070940536392</v>
      </c>
      <c r="F26" s="22">
        <v>0.6762070940536392</v>
      </c>
      <c r="G26" s="22">
        <v>0.6762070940536392</v>
      </c>
      <c r="H26" s="22">
        <v>0.3157208632112786</v>
      </c>
      <c r="I26" s="22">
        <v>0.3166373453695364</v>
      </c>
      <c r="J26" s="22">
        <v>0.31755382752779415</v>
      </c>
      <c r="K26" s="22">
        <v>0.31847030968605194</v>
      </c>
      <c r="L26" s="22">
        <v>0.31938679184430974</v>
      </c>
      <c r="M26" s="22">
        <v>0.32030327400256753</v>
      </c>
      <c r="N26" s="22">
        <v>0.3212197561608253</v>
      </c>
      <c r="O26" s="22">
        <v>0.3221362383190831</v>
      </c>
      <c r="P26" s="22">
        <v>0.3230527204773409</v>
      </c>
      <c r="Q26" s="22">
        <v>0.32396920263559864</v>
      </c>
      <c r="R26" s="22">
        <v>0.32488568479385643</v>
      </c>
      <c r="S26" s="22">
        <v>0.3258021669521142</v>
      </c>
      <c r="T26" s="22">
        <v>0.326718649110372</v>
      </c>
      <c r="U26" s="22">
        <v>0.3276351312686298</v>
      </c>
      <c r="V26" s="22">
        <v>0.32855161342688755</v>
      </c>
      <c r="W26" s="22">
        <v>0.32946809558514534</v>
      </c>
      <c r="X26" s="22">
        <v>0.33038457774340313</v>
      </c>
      <c r="Y26" s="22">
        <v>0.3313010599016609</v>
      </c>
      <c r="Z26" s="22">
        <v>0.3322175420599187</v>
      </c>
      <c r="AA26" s="22">
        <v>0.3331340242181765</v>
      </c>
      <c r="AB26" s="22">
        <v>0.3340505063764343</v>
      </c>
      <c r="AC26" s="22">
        <v>0.33496698853469203</v>
      </c>
      <c r="AD26" s="22">
        <v>0.3358834706929498</v>
      </c>
      <c r="AE26" s="22">
        <v>0.3367999528512076</v>
      </c>
      <c r="AF26" s="22">
        <v>0.3377164350094654</v>
      </c>
      <c r="AG26" s="22">
        <v>0.3377164350094654</v>
      </c>
    </row>
    <row r="27" ht="15.75" customHeight="1">
      <c r="A27" s="5" t="s">
        <v>90</v>
      </c>
      <c r="B27" s="22">
        <v>0.6568495545995419</v>
      </c>
      <c r="C27" s="22">
        <v>0.6568495545995419</v>
      </c>
      <c r="D27" s="22">
        <v>0.6568495545995419</v>
      </c>
      <c r="E27" s="22">
        <v>0.6568495545995419</v>
      </c>
      <c r="F27" s="22">
        <v>0.6568495545995419</v>
      </c>
      <c r="G27" s="22">
        <v>0.6568495545995419</v>
      </c>
      <c r="H27" s="22">
        <v>0.313336925722041</v>
      </c>
      <c r="I27" s="22">
        <v>0.3141424469703453</v>
      </c>
      <c r="J27" s="22">
        <v>0.3149479682186496</v>
      </c>
      <c r="K27" s="22">
        <v>0.3157534894669539</v>
      </c>
      <c r="L27" s="22">
        <v>0.3165590107152582</v>
      </c>
      <c r="M27" s="22">
        <v>0.3173645319635625</v>
      </c>
      <c r="N27" s="22">
        <v>0.3181700532118668</v>
      </c>
      <c r="O27" s="22">
        <v>0.3189755744601711</v>
      </c>
      <c r="P27" s="22">
        <v>0.3197810957084754</v>
      </c>
      <c r="Q27" s="22">
        <v>0.3205866169567797</v>
      </c>
      <c r="R27" s="22">
        <v>0.321392138205084</v>
      </c>
      <c r="S27" s="22">
        <v>0.3221976594533883</v>
      </c>
      <c r="T27" s="22">
        <v>0.32300318070169265</v>
      </c>
      <c r="U27" s="22">
        <v>0.32380870194999695</v>
      </c>
      <c r="V27" s="22">
        <v>0.32461422319830124</v>
      </c>
      <c r="W27" s="22">
        <v>0.32541974444660554</v>
      </c>
      <c r="X27" s="22">
        <v>0.32622526569490984</v>
      </c>
      <c r="Y27" s="22">
        <v>0.32703078694321414</v>
      </c>
      <c r="Z27" s="22">
        <v>0.32783630819151843</v>
      </c>
      <c r="AA27" s="22">
        <v>0.32864182943982273</v>
      </c>
      <c r="AB27" s="22">
        <v>0.329447350688127</v>
      </c>
      <c r="AC27" s="22">
        <v>0.3302528719364313</v>
      </c>
      <c r="AD27" s="22">
        <v>0.3310583931847356</v>
      </c>
      <c r="AE27" s="22">
        <v>0.3318639144330399</v>
      </c>
      <c r="AF27" s="22">
        <v>0.3326694356813442</v>
      </c>
      <c r="AG27" s="22">
        <v>0.33266943568134427</v>
      </c>
    </row>
    <row r="28" ht="15.75" customHeight="1">
      <c r="A28" s="5" t="s">
        <v>92</v>
      </c>
      <c r="B28" s="22">
        <v>0.6619613655205725</v>
      </c>
      <c r="C28" s="22">
        <v>0.6619613655205725</v>
      </c>
      <c r="D28" s="22">
        <v>0.6619613655205725</v>
      </c>
      <c r="E28" s="22">
        <v>0.6619613655205725</v>
      </c>
      <c r="F28" s="22">
        <v>0.6619613655205725</v>
      </c>
      <c r="G28" s="22">
        <v>0.6619613655205725</v>
      </c>
      <c r="H28" s="22">
        <v>0.35585811846202775</v>
      </c>
      <c r="I28" s="22">
        <v>0.3547883556023956</v>
      </c>
      <c r="J28" s="22">
        <v>0.35371859274276346</v>
      </c>
      <c r="K28" s="22">
        <v>0.35264882988313134</v>
      </c>
      <c r="L28" s="22">
        <v>0.3515790670234992</v>
      </c>
      <c r="M28" s="22">
        <v>0.35050930416386705</v>
      </c>
      <c r="N28" s="22">
        <v>0.34943954130423494</v>
      </c>
      <c r="O28" s="22">
        <v>0.3483697784446028</v>
      </c>
      <c r="P28" s="22">
        <v>0.34730001558497064</v>
      </c>
      <c r="Q28" s="22">
        <v>0.3462302527253385</v>
      </c>
      <c r="R28" s="22">
        <v>0.3451604898657064</v>
      </c>
      <c r="S28" s="22">
        <v>0.34409072700607424</v>
      </c>
      <c r="T28" s="22">
        <v>0.3430209641464421</v>
      </c>
      <c r="U28" s="22">
        <v>0.34195120128681</v>
      </c>
      <c r="V28" s="22">
        <v>0.3408814384271779</v>
      </c>
      <c r="W28" s="22">
        <v>0.3398116755675457</v>
      </c>
      <c r="X28" s="22">
        <v>0.3387419127079136</v>
      </c>
      <c r="Y28" s="22">
        <v>0.3376721498482815</v>
      </c>
      <c r="Z28" s="22">
        <v>0.3366023869886493</v>
      </c>
      <c r="AA28" s="22">
        <v>0.3355326241290172</v>
      </c>
      <c r="AB28" s="22">
        <v>0.33446286126938507</v>
      </c>
      <c r="AC28" s="22">
        <v>0.33339309840975295</v>
      </c>
      <c r="AD28" s="22">
        <v>0.3323233355501208</v>
      </c>
      <c r="AE28" s="22">
        <v>0.33125357269048866</v>
      </c>
      <c r="AF28" s="22">
        <v>0.33018380983085655</v>
      </c>
      <c r="AG28" s="22">
        <v>0.33018380983085655</v>
      </c>
    </row>
    <row r="29" ht="15.75" customHeight="1">
      <c r="A29" s="5" t="s">
        <v>93</v>
      </c>
      <c r="B29" s="22">
        <v>0.6613856363464596</v>
      </c>
      <c r="C29" s="22">
        <v>0.6613856363464596</v>
      </c>
      <c r="D29" s="22">
        <v>0.6613856363464596</v>
      </c>
      <c r="E29" s="22">
        <v>0.6613856363464596</v>
      </c>
      <c r="F29" s="22">
        <v>0.6613856363464596</v>
      </c>
      <c r="G29" s="22">
        <v>0.6613856363464596</v>
      </c>
      <c r="H29" s="22">
        <v>0.32840157970034095</v>
      </c>
      <c r="I29" s="22">
        <v>0.3288531510071929</v>
      </c>
      <c r="J29" s="22">
        <v>0.32930472231404484</v>
      </c>
      <c r="K29" s="22">
        <v>0.3297562936208968</v>
      </c>
      <c r="L29" s="22">
        <v>0.33020786492774873</v>
      </c>
      <c r="M29" s="22">
        <v>0.3306594362346007</v>
      </c>
      <c r="N29" s="22">
        <v>0.3311110075414526</v>
      </c>
      <c r="O29" s="22">
        <v>0.33156257884830453</v>
      </c>
      <c r="P29" s="22">
        <v>0.3320141501551565</v>
      </c>
      <c r="Q29" s="22">
        <v>0.3324657214620084</v>
      </c>
      <c r="R29" s="22">
        <v>0.3329172927688604</v>
      </c>
      <c r="S29" s="22">
        <v>0.3333688640757123</v>
      </c>
      <c r="T29" s="22">
        <v>0.33382043538256423</v>
      </c>
      <c r="U29" s="22">
        <v>0.3342720066894162</v>
      </c>
      <c r="V29" s="22">
        <v>0.3347235779962681</v>
      </c>
      <c r="W29" s="22">
        <v>0.3351751493031201</v>
      </c>
      <c r="X29" s="22">
        <v>0.335626720609972</v>
      </c>
      <c r="Y29" s="22">
        <v>0.3360782919168239</v>
      </c>
      <c r="Z29" s="22">
        <v>0.3365298632236759</v>
      </c>
      <c r="AA29" s="22">
        <v>0.3369814345305278</v>
      </c>
      <c r="AB29" s="22">
        <v>0.3374330058373798</v>
      </c>
      <c r="AC29" s="22">
        <v>0.3378845771442317</v>
      </c>
      <c r="AD29" s="22">
        <v>0.3383361484510837</v>
      </c>
      <c r="AE29" s="22">
        <v>0.3387877197579356</v>
      </c>
      <c r="AF29" s="22">
        <v>0.3392392910647875</v>
      </c>
      <c r="AG29" s="22">
        <v>0.3392392910647875</v>
      </c>
    </row>
    <row r="30" ht="15.75" customHeight="1">
      <c r="A30" s="5" t="s">
        <v>94</v>
      </c>
      <c r="B30" s="22">
        <v>0.7343165607456297</v>
      </c>
      <c r="C30" s="22">
        <v>0.7343165607456297</v>
      </c>
      <c r="D30" s="22">
        <v>0.7343165607456297</v>
      </c>
      <c r="E30" s="22">
        <v>0.7343165607456297</v>
      </c>
      <c r="F30" s="22">
        <v>0.7343165607456297</v>
      </c>
      <c r="G30" s="22">
        <v>0.7343165607456297</v>
      </c>
      <c r="H30" s="22">
        <v>0.3130898767401814</v>
      </c>
      <c r="I30" s="22">
        <v>0.3139885069159468</v>
      </c>
      <c r="J30" s="22">
        <v>0.3148871370917123</v>
      </c>
      <c r="K30" s="22">
        <v>0.3157857672674777</v>
      </c>
      <c r="L30" s="22">
        <v>0.3166843974432431</v>
      </c>
      <c r="M30" s="22">
        <v>0.3175830276190086</v>
      </c>
      <c r="N30" s="22">
        <v>0.318481657794774</v>
      </c>
      <c r="O30" s="22">
        <v>0.3193802879705394</v>
      </c>
      <c r="P30" s="22">
        <v>0.3202789181463048</v>
      </c>
      <c r="Q30" s="22">
        <v>0.32117754832207024</v>
      </c>
      <c r="R30" s="22">
        <v>0.3220761784978357</v>
      </c>
      <c r="S30" s="22">
        <v>0.3229748086736011</v>
      </c>
      <c r="T30" s="22">
        <v>0.32387343884936654</v>
      </c>
      <c r="U30" s="22">
        <v>0.324772069025132</v>
      </c>
      <c r="V30" s="22">
        <v>0.3256706992008974</v>
      </c>
      <c r="W30" s="22">
        <v>0.32656932937666283</v>
      </c>
      <c r="X30" s="22">
        <v>0.32746795955242824</v>
      </c>
      <c r="Y30" s="22">
        <v>0.32836658972819366</v>
      </c>
      <c r="Z30" s="22">
        <v>0.3292652199039591</v>
      </c>
      <c r="AA30" s="22">
        <v>0.33016385007972454</v>
      </c>
      <c r="AB30" s="22">
        <v>0.33106248025548995</v>
      </c>
      <c r="AC30" s="22">
        <v>0.3319611104312554</v>
      </c>
      <c r="AD30" s="22">
        <v>0.33285974060702084</v>
      </c>
      <c r="AE30" s="22">
        <v>0.33375837078278625</v>
      </c>
      <c r="AF30" s="22">
        <v>0.33465700095855166</v>
      </c>
      <c r="AG30" s="22">
        <v>0.33465700095855166</v>
      </c>
    </row>
    <row r="31" ht="15.75" customHeight="1">
      <c r="A31" s="5" t="s">
        <v>95</v>
      </c>
      <c r="B31" s="22">
        <v>0.7987685714146038</v>
      </c>
      <c r="C31" s="22">
        <v>0.7987685714146038</v>
      </c>
      <c r="D31" s="22">
        <v>0.7987685714146038</v>
      </c>
      <c r="E31" s="22">
        <v>0.7987685714146038</v>
      </c>
      <c r="F31" s="22">
        <v>0.7987685714146038</v>
      </c>
      <c r="G31" s="22">
        <v>0.7987685714146038</v>
      </c>
      <c r="H31" s="22">
        <v>0.34275617827000054</v>
      </c>
      <c r="I31" s="22">
        <v>0.34366804430899944</v>
      </c>
      <c r="J31" s="22">
        <v>0.3445799103479984</v>
      </c>
      <c r="K31" s="22">
        <v>0.34549177638699735</v>
      </c>
      <c r="L31" s="22">
        <v>0.34640364242599625</v>
      </c>
      <c r="M31" s="22">
        <v>0.3473155084649952</v>
      </c>
      <c r="N31" s="22">
        <v>0.34822737450399416</v>
      </c>
      <c r="O31" s="22">
        <v>0.34913924054299306</v>
      </c>
      <c r="P31" s="22">
        <v>0.350051106581992</v>
      </c>
      <c r="Q31" s="22">
        <v>0.35096297262099097</v>
      </c>
      <c r="R31" s="22">
        <v>0.35187483865998986</v>
      </c>
      <c r="S31" s="22">
        <v>0.3527867046989888</v>
      </c>
      <c r="T31" s="22">
        <v>0.35369857073798777</v>
      </c>
      <c r="U31" s="22">
        <v>0.35461043677698667</v>
      </c>
      <c r="V31" s="22">
        <v>0.3555223028159856</v>
      </c>
      <c r="W31" s="22">
        <v>0.3564341688549846</v>
      </c>
      <c r="X31" s="22">
        <v>0.3573460348939835</v>
      </c>
      <c r="Y31" s="22">
        <v>0.35825790093298243</v>
      </c>
      <c r="Z31" s="22">
        <v>0.3591697669719814</v>
      </c>
      <c r="AA31" s="22">
        <v>0.3600816330109803</v>
      </c>
      <c r="AB31" s="22">
        <v>0.36099349904997924</v>
      </c>
      <c r="AC31" s="22">
        <v>0.3619053650889782</v>
      </c>
      <c r="AD31" s="22">
        <v>0.3628172311279771</v>
      </c>
      <c r="AE31" s="22">
        <v>0.36372909716697605</v>
      </c>
      <c r="AF31" s="22">
        <v>0.364640963205975</v>
      </c>
      <c r="AG31" s="22">
        <v>0.364640963205975</v>
      </c>
    </row>
    <row r="32" ht="15.75" customHeight="1">
      <c r="A32" s="5" t="s">
        <v>96</v>
      </c>
      <c r="B32" s="22">
        <v>0.6698733418559464</v>
      </c>
      <c r="C32" s="22">
        <v>0.6698733418559464</v>
      </c>
      <c r="D32" s="22">
        <v>0.6698733418559464</v>
      </c>
      <c r="E32" s="22">
        <v>0.6698733418559464</v>
      </c>
      <c r="F32" s="22">
        <v>0.6698733418559464</v>
      </c>
      <c r="G32" s="22">
        <v>0.6698733418559464</v>
      </c>
      <c r="H32" s="22">
        <v>0.30430547004530145</v>
      </c>
      <c r="I32" s="22">
        <v>0.305051757885968</v>
      </c>
      <c r="J32" s="22">
        <v>0.30579804572663455</v>
      </c>
      <c r="K32" s="22">
        <v>0.3065443335673011</v>
      </c>
      <c r="L32" s="22">
        <v>0.30729062140796765</v>
      </c>
      <c r="M32" s="22">
        <v>0.3080369092486342</v>
      </c>
      <c r="N32" s="22">
        <v>0.30878319708930074</v>
      </c>
      <c r="O32" s="22">
        <v>0.3095294849299673</v>
      </c>
      <c r="P32" s="22">
        <v>0.31027577277063384</v>
      </c>
      <c r="Q32" s="22">
        <v>0.3110220606113004</v>
      </c>
      <c r="R32" s="22">
        <v>0.31176834845196694</v>
      </c>
      <c r="S32" s="22">
        <v>0.31251463629263343</v>
      </c>
      <c r="T32" s="22">
        <v>0.3132609241333</v>
      </c>
      <c r="U32" s="22">
        <v>0.3140072119739665</v>
      </c>
      <c r="V32" s="22">
        <v>0.3147534998146331</v>
      </c>
      <c r="W32" s="22">
        <v>0.3154997876552996</v>
      </c>
      <c r="X32" s="22">
        <v>0.3162460754959662</v>
      </c>
      <c r="Y32" s="22">
        <v>0.3169923633366327</v>
      </c>
      <c r="Z32" s="22">
        <v>0.31773865117729927</v>
      </c>
      <c r="AA32" s="22">
        <v>0.3184849390179658</v>
      </c>
      <c r="AB32" s="22">
        <v>0.31923122685863237</v>
      </c>
      <c r="AC32" s="22">
        <v>0.3199775146992989</v>
      </c>
      <c r="AD32" s="22">
        <v>0.32072380253996546</v>
      </c>
      <c r="AE32" s="22">
        <v>0.321470090380632</v>
      </c>
      <c r="AF32" s="22">
        <v>0.32221637822129856</v>
      </c>
      <c r="AG32" s="22">
        <v>0.32221637822129856</v>
      </c>
    </row>
    <row r="33" ht="15.75" customHeight="1">
      <c r="A33" s="5" t="s">
        <v>97</v>
      </c>
      <c r="B33" s="22">
        <v>0.6520434803583123</v>
      </c>
      <c r="C33" s="22">
        <v>0.6520434803583123</v>
      </c>
      <c r="D33" s="22">
        <v>0.6520434803583123</v>
      </c>
      <c r="E33" s="22">
        <v>0.6520434803583123</v>
      </c>
      <c r="F33" s="22">
        <v>0.6520434803583123</v>
      </c>
      <c r="G33" s="22">
        <v>0.6520434803583123</v>
      </c>
      <c r="H33" s="22">
        <v>0.3082169445007344</v>
      </c>
      <c r="I33" s="22">
        <v>0.30891492647456337</v>
      </c>
      <c r="J33" s="22">
        <v>0.30961290844839234</v>
      </c>
      <c r="K33" s="22">
        <v>0.31031089042222126</v>
      </c>
      <c r="L33" s="22">
        <v>0.31100887239605024</v>
      </c>
      <c r="M33" s="22">
        <v>0.3117068543698792</v>
      </c>
      <c r="N33" s="22">
        <v>0.3124048363437082</v>
      </c>
      <c r="O33" s="22">
        <v>0.31310281831753717</v>
      </c>
      <c r="P33" s="22">
        <v>0.31380080029136614</v>
      </c>
      <c r="Q33" s="22">
        <v>0.31449878226519506</v>
      </c>
      <c r="R33" s="22">
        <v>0.31519676423902404</v>
      </c>
      <c r="S33" s="22">
        <v>0.315894746212853</v>
      </c>
      <c r="T33" s="22">
        <v>0.316592728186682</v>
      </c>
      <c r="U33" s="22">
        <v>0.31729071016051097</v>
      </c>
      <c r="V33" s="22">
        <v>0.31798869213433995</v>
      </c>
      <c r="W33" s="22">
        <v>0.31868667410816887</v>
      </c>
      <c r="X33" s="22">
        <v>0.31938465608199784</v>
      </c>
      <c r="Y33" s="22">
        <v>0.3200826380558268</v>
      </c>
      <c r="Z33" s="22">
        <v>0.3207806200296558</v>
      </c>
      <c r="AA33" s="22">
        <v>0.32147860200348477</v>
      </c>
      <c r="AB33" s="22">
        <v>0.32217658397731375</v>
      </c>
      <c r="AC33" s="22">
        <v>0.32287456595114267</v>
      </c>
      <c r="AD33" s="22">
        <v>0.32357254792497164</v>
      </c>
      <c r="AE33" s="22">
        <v>0.3242705298988006</v>
      </c>
      <c r="AF33" s="22">
        <v>0.3249685118726296</v>
      </c>
      <c r="AG33" s="22">
        <v>0.3249685118726296</v>
      </c>
    </row>
    <row r="34" ht="15.75" customHeight="1">
      <c r="A34" s="5" t="s">
        <v>98</v>
      </c>
      <c r="B34" s="22">
        <v>0.6753070465502307</v>
      </c>
      <c r="C34" s="22">
        <v>0.6753070465502307</v>
      </c>
      <c r="D34" s="22">
        <v>0.6753070465502307</v>
      </c>
      <c r="E34" s="22">
        <v>0.6753070465502307</v>
      </c>
      <c r="F34" s="22">
        <v>0.6753070465502307</v>
      </c>
      <c r="G34" s="22">
        <v>0.6753070465502307</v>
      </c>
      <c r="H34" s="22">
        <v>0.314939989785169</v>
      </c>
      <c r="I34" s="22">
        <v>0.31582574790424717</v>
      </c>
      <c r="J34" s="22">
        <v>0.31671150602332526</v>
      </c>
      <c r="K34" s="22">
        <v>0.3175972641424034</v>
      </c>
      <c r="L34" s="22">
        <v>0.3184830222614815</v>
      </c>
      <c r="M34" s="22">
        <v>0.31936878038055966</v>
      </c>
      <c r="N34" s="22">
        <v>0.32025453849963775</v>
      </c>
      <c r="O34" s="22">
        <v>0.32114029661871585</v>
      </c>
      <c r="P34" s="22">
        <v>0.322026054737794</v>
      </c>
      <c r="Q34" s="22">
        <v>0.3229118128568721</v>
      </c>
      <c r="R34" s="22">
        <v>0.32379757097595024</v>
      </c>
      <c r="S34" s="22">
        <v>0.32468332909502834</v>
      </c>
      <c r="T34" s="22">
        <v>0.3255690872141065</v>
      </c>
      <c r="U34" s="22">
        <v>0.3264548453331846</v>
      </c>
      <c r="V34" s="22">
        <v>0.3273406034522627</v>
      </c>
      <c r="W34" s="22">
        <v>0.32822636157134083</v>
      </c>
      <c r="X34" s="22">
        <v>0.3291121196904189</v>
      </c>
      <c r="Y34" s="22">
        <v>0.3299978778094971</v>
      </c>
      <c r="Z34" s="22">
        <v>0.33088363592857517</v>
      </c>
      <c r="AA34" s="22">
        <v>0.33176939404765327</v>
      </c>
      <c r="AB34" s="22">
        <v>0.3326551521667314</v>
      </c>
      <c r="AC34" s="22">
        <v>0.3335409102858095</v>
      </c>
      <c r="AD34" s="22">
        <v>0.33442666840488766</v>
      </c>
      <c r="AE34" s="22">
        <v>0.33531242652396576</v>
      </c>
      <c r="AF34" s="22">
        <v>0.3361981846430439</v>
      </c>
      <c r="AG34" s="22">
        <v>0.3361981846430439</v>
      </c>
    </row>
    <row r="35" ht="15.75" customHeight="1">
      <c r="A35" s="5" t="s">
        <v>99</v>
      </c>
      <c r="B35" s="22">
        <v>0.6546032909144239</v>
      </c>
      <c r="C35" s="22">
        <v>0.6546032909144239</v>
      </c>
      <c r="D35" s="22">
        <v>0.6546032909144239</v>
      </c>
      <c r="E35" s="22">
        <v>0.6546032909144239</v>
      </c>
      <c r="F35" s="22">
        <v>0.6546032909144239</v>
      </c>
      <c r="G35" s="22">
        <v>0.6546032909144239</v>
      </c>
      <c r="H35" s="22">
        <v>0.3119789227208597</v>
      </c>
      <c r="I35" s="22">
        <v>0.3127481754788184</v>
      </c>
      <c r="J35" s="22">
        <v>0.31351742823677703</v>
      </c>
      <c r="K35" s="22">
        <v>0.3142866809947357</v>
      </c>
      <c r="L35" s="22">
        <v>0.31505593375269436</v>
      </c>
      <c r="M35" s="22">
        <v>0.31582518651065306</v>
      </c>
      <c r="N35" s="22">
        <v>0.3165944392686117</v>
      </c>
      <c r="O35" s="22">
        <v>0.31736369202657033</v>
      </c>
      <c r="P35" s="22">
        <v>0.318132944784529</v>
      </c>
      <c r="Q35" s="22">
        <v>0.31890219754248766</v>
      </c>
      <c r="R35" s="22">
        <v>0.31967145030044636</v>
      </c>
      <c r="S35" s="22">
        <v>0.320440703058405</v>
      </c>
      <c r="T35" s="22">
        <v>0.32120995581636363</v>
      </c>
      <c r="U35" s="22">
        <v>0.32197920857432233</v>
      </c>
      <c r="V35" s="22">
        <v>0.32274846133228097</v>
      </c>
      <c r="W35" s="22">
        <v>0.32351771409023966</v>
      </c>
      <c r="X35" s="22">
        <v>0.3242869668481983</v>
      </c>
      <c r="Y35" s="22">
        <v>0.325056219606157</v>
      </c>
      <c r="Z35" s="22">
        <v>0.32582547236411563</v>
      </c>
      <c r="AA35" s="22">
        <v>0.32659472512207427</v>
      </c>
      <c r="AB35" s="22">
        <v>0.32736397788003296</v>
      </c>
      <c r="AC35" s="22">
        <v>0.3281332306379916</v>
      </c>
      <c r="AD35" s="22">
        <v>0.3289024833959503</v>
      </c>
      <c r="AE35" s="22">
        <v>0.32967173615390893</v>
      </c>
      <c r="AF35" s="22">
        <v>0.3304409889118676</v>
      </c>
      <c r="AG35" s="22">
        <v>0.3304409889118676</v>
      </c>
    </row>
    <row r="36" ht="15.75" customHeight="1">
      <c r="A36" s="5" t="s">
        <v>100</v>
      </c>
      <c r="B36" s="22">
        <v>0.6491137952172127</v>
      </c>
      <c r="C36" s="22">
        <v>0.6491137952172127</v>
      </c>
      <c r="D36" s="22">
        <v>0.6491137952172127</v>
      </c>
      <c r="E36" s="22">
        <v>0.6491137952172127</v>
      </c>
      <c r="F36" s="22">
        <v>0.6491137952172127</v>
      </c>
      <c r="G36" s="22">
        <v>0.6491137952172127</v>
      </c>
      <c r="H36" s="22">
        <v>0.30753718138568453</v>
      </c>
      <c r="I36" s="22">
        <v>0.3084672274090402</v>
      </c>
      <c r="J36" s="22">
        <v>0.3093972734323958</v>
      </c>
      <c r="K36" s="22">
        <v>0.3103273194557514</v>
      </c>
      <c r="L36" s="22">
        <v>0.31125736547910704</v>
      </c>
      <c r="M36" s="22">
        <v>0.3121874115024627</v>
      </c>
      <c r="N36" s="22">
        <v>0.3131174575258183</v>
      </c>
      <c r="O36" s="22">
        <v>0.31404750354917393</v>
      </c>
      <c r="P36" s="22">
        <v>0.31497754957252955</v>
      </c>
      <c r="Q36" s="22">
        <v>0.3159075955958852</v>
      </c>
      <c r="R36" s="22">
        <v>0.31683764161924083</v>
      </c>
      <c r="S36" s="22">
        <v>0.31776768764259644</v>
      </c>
      <c r="T36" s="22">
        <v>0.31869773366595205</v>
      </c>
      <c r="U36" s="22">
        <v>0.3196277796893077</v>
      </c>
      <c r="V36" s="22">
        <v>0.32055782571266334</v>
      </c>
      <c r="W36" s="22">
        <v>0.32148787173601895</v>
      </c>
      <c r="X36" s="22">
        <v>0.32241791775937456</v>
      </c>
      <c r="Y36" s="22">
        <v>0.32334796378273023</v>
      </c>
      <c r="Z36" s="22">
        <v>0.32427800980608584</v>
      </c>
      <c r="AA36" s="22">
        <v>0.32520805582944146</v>
      </c>
      <c r="AB36" s="22">
        <v>0.32613810185279707</v>
      </c>
      <c r="AC36" s="22">
        <v>0.32706814787615274</v>
      </c>
      <c r="AD36" s="22">
        <v>0.32799819389950835</v>
      </c>
      <c r="AE36" s="22">
        <v>0.32892823992286396</v>
      </c>
      <c r="AF36" s="22">
        <v>0.3298582859462196</v>
      </c>
      <c r="AG36" s="22">
        <v>0.3298582859462196</v>
      </c>
    </row>
    <row r="37" ht="15.75" customHeight="1">
      <c r="A37" s="5" t="s">
        <v>101</v>
      </c>
      <c r="B37" s="22">
        <v>0.6938068526752409</v>
      </c>
      <c r="C37" s="22">
        <v>0.6938068526752409</v>
      </c>
      <c r="D37" s="22">
        <v>0.6938068526752409</v>
      </c>
      <c r="E37" s="22">
        <v>0.6938068526752409</v>
      </c>
      <c r="F37" s="22">
        <v>0.6938068526752409</v>
      </c>
      <c r="G37" s="22">
        <v>0.6938068526752409</v>
      </c>
      <c r="H37" s="22">
        <v>0.3298276034553666</v>
      </c>
      <c r="I37" s="22">
        <v>0.33043233909668324</v>
      </c>
      <c r="J37" s="22">
        <v>0.3310370747379998</v>
      </c>
      <c r="K37" s="22">
        <v>0.33164181037931645</v>
      </c>
      <c r="L37" s="22">
        <v>0.332246546020633</v>
      </c>
      <c r="M37" s="22">
        <v>0.3328512816619496</v>
      </c>
      <c r="N37" s="22">
        <v>0.33345601730326624</v>
      </c>
      <c r="O37" s="22">
        <v>0.3340607529445828</v>
      </c>
      <c r="P37" s="22">
        <v>0.3346654885858994</v>
      </c>
      <c r="Q37" s="22">
        <v>0.33527022422721603</v>
      </c>
      <c r="R37" s="22">
        <v>0.3358749598685326</v>
      </c>
      <c r="S37" s="22">
        <v>0.33647969550984924</v>
      </c>
      <c r="T37" s="22">
        <v>0.3370844311511658</v>
      </c>
      <c r="U37" s="22">
        <v>0.3376891667924824</v>
      </c>
      <c r="V37" s="22">
        <v>0.33829390243379903</v>
      </c>
      <c r="W37" s="22">
        <v>0.3388986380751156</v>
      </c>
      <c r="X37" s="22">
        <v>0.3395033737164322</v>
      </c>
      <c r="Y37" s="22">
        <v>0.3401081093577488</v>
      </c>
      <c r="Z37" s="22">
        <v>0.3407128449990654</v>
      </c>
      <c r="AA37" s="22">
        <v>0.34131758064038203</v>
      </c>
      <c r="AB37" s="22">
        <v>0.3419223162816986</v>
      </c>
      <c r="AC37" s="22">
        <v>0.3425270519230152</v>
      </c>
      <c r="AD37" s="22">
        <v>0.3431317875643318</v>
      </c>
      <c r="AE37" s="22">
        <v>0.3437365232056484</v>
      </c>
      <c r="AF37" s="22">
        <v>0.344341258846965</v>
      </c>
      <c r="AG37" s="22">
        <v>0.34434125884696504</v>
      </c>
    </row>
    <row r="38" ht="15.75" customHeight="1">
      <c r="A38" s="5" t="s">
        <v>103</v>
      </c>
      <c r="B38" s="22">
        <v>0.6076601930103114</v>
      </c>
      <c r="C38" s="22">
        <v>0.6076601930103114</v>
      </c>
      <c r="D38" s="22">
        <v>0.6076601930103114</v>
      </c>
      <c r="E38" s="22">
        <v>0.6076601930103114</v>
      </c>
      <c r="F38" s="22">
        <v>0.6076601930103114</v>
      </c>
      <c r="G38" s="22">
        <v>0.6076601930103114</v>
      </c>
      <c r="H38" s="22">
        <v>0.30715806567502923</v>
      </c>
      <c r="I38" s="22">
        <v>0.3078278003503253</v>
      </c>
      <c r="J38" s="22">
        <v>0.30849753502562133</v>
      </c>
      <c r="K38" s="22">
        <v>0.3091672697009174</v>
      </c>
      <c r="L38" s="22">
        <v>0.3098370043762134</v>
      </c>
      <c r="M38" s="22">
        <v>0.3105067390515095</v>
      </c>
      <c r="N38" s="22">
        <v>0.3111764737268055</v>
      </c>
      <c r="O38" s="22">
        <v>0.31184620840210153</v>
      </c>
      <c r="P38" s="22">
        <v>0.3125159430773976</v>
      </c>
      <c r="Q38" s="22">
        <v>0.3131856777526936</v>
      </c>
      <c r="R38" s="22">
        <v>0.3138554124279897</v>
      </c>
      <c r="S38" s="22">
        <v>0.3145251471032857</v>
      </c>
      <c r="T38" s="22">
        <v>0.31519488177858174</v>
      </c>
      <c r="U38" s="22">
        <v>0.3158646164538778</v>
      </c>
      <c r="V38" s="22">
        <v>0.31653435112917383</v>
      </c>
      <c r="W38" s="22">
        <v>0.3172040858044699</v>
      </c>
      <c r="X38" s="22">
        <v>0.3178738204797659</v>
      </c>
      <c r="Y38" s="22">
        <v>0.318543555155062</v>
      </c>
      <c r="Z38" s="22">
        <v>0.319213289830358</v>
      </c>
      <c r="AA38" s="22">
        <v>0.31988302450565403</v>
      </c>
      <c r="AB38" s="22">
        <v>0.3205527591809501</v>
      </c>
      <c r="AC38" s="22">
        <v>0.3212224938562461</v>
      </c>
      <c r="AD38" s="22">
        <v>0.3218922285315422</v>
      </c>
      <c r="AE38" s="22">
        <v>0.3225619632068382</v>
      </c>
      <c r="AF38" s="22">
        <v>0.32323169788213424</v>
      </c>
      <c r="AG38" s="22">
        <v>0.32323169788213424</v>
      </c>
    </row>
    <row r="39" ht="15.75" customHeight="1">
      <c r="A39" s="5" t="s">
        <v>104</v>
      </c>
      <c r="B39" s="22">
        <v>0.671700244904877</v>
      </c>
      <c r="C39" s="22">
        <v>0.671700244904877</v>
      </c>
      <c r="D39" s="22">
        <v>0.671700244904877</v>
      </c>
      <c r="E39" s="22">
        <v>0.671700244904877</v>
      </c>
      <c r="F39" s="22">
        <v>0.671700244904877</v>
      </c>
      <c r="G39" s="22">
        <v>0.671700244904877</v>
      </c>
      <c r="H39" s="22">
        <v>0.3135122754841643</v>
      </c>
      <c r="I39" s="22">
        <v>0.31416410386793103</v>
      </c>
      <c r="J39" s="22">
        <v>0.3148159322516977</v>
      </c>
      <c r="K39" s="22">
        <v>0.31546776063546433</v>
      </c>
      <c r="L39" s="22">
        <v>0.31611958901923104</v>
      </c>
      <c r="M39" s="22">
        <v>0.3167714174029977</v>
      </c>
      <c r="N39" s="22">
        <v>0.31742324578676434</v>
      </c>
      <c r="O39" s="22">
        <v>0.31807507417053105</v>
      </c>
      <c r="P39" s="22">
        <v>0.3187269025542977</v>
      </c>
      <c r="Q39" s="22">
        <v>0.31937873093806435</v>
      </c>
      <c r="R39" s="22">
        <v>0.32003055932183105</v>
      </c>
      <c r="S39" s="22">
        <v>0.3206823877055977</v>
      </c>
      <c r="T39" s="22">
        <v>0.32133421608936436</v>
      </c>
      <c r="U39" s="22">
        <v>0.32198604447313106</v>
      </c>
      <c r="V39" s="22">
        <v>0.3226378728568977</v>
      </c>
      <c r="W39" s="22">
        <v>0.32328970124066436</v>
      </c>
      <c r="X39" s="22">
        <v>0.32394152962443107</v>
      </c>
      <c r="Y39" s="22">
        <v>0.3245933580081977</v>
      </c>
      <c r="Z39" s="22">
        <v>0.32524518639196437</v>
      </c>
      <c r="AA39" s="22">
        <v>0.3258970147757311</v>
      </c>
      <c r="AB39" s="22">
        <v>0.3265488431594977</v>
      </c>
      <c r="AC39" s="22">
        <v>0.3272006715432644</v>
      </c>
      <c r="AD39" s="22">
        <v>0.3278524999270311</v>
      </c>
      <c r="AE39" s="22">
        <v>0.32850432831079773</v>
      </c>
      <c r="AF39" s="22">
        <v>0.3291561566945644</v>
      </c>
      <c r="AG39" s="22">
        <v>0.3291561566945644</v>
      </c>
    </row>
    <row r="40" ht="15.75" customHeight="1">
      <c r="A40" s="5" t="s">
        <v>105</v>
      </c>
      <c r="B40" s="22">
        <v>0.6789210628325081</v>
      </c>
      <c r="C40" s="22">
        <v>0.6789210628325081</v>
      </c>
      <c r="D40" s="22">
        <v>0.6789210628325081</v>
      </c>
      <c r="E40" s="22">
        <v>0.6789210628325081</v>
      </c>
      <c r="F40" s="22">
        <v>0.6789210628325081</v>
      </c>
      <c r="G40" s="22">
        <v>0.6789210628325081</v>
      </c>
      <c r="H40" s="22">
        <v>0.3208051060148202</v>
      </c>
      <c r="I40" s="22">
        <v>0.3220437104098618</v>
      </c>
      <c r="J40" s="22">
        <v>0.3232823148049034</v>
      </c>
      <c r="K40" s="22">
        <v>0.32452091919994497</v>
      </c>
      <c r="L40" s="22">
        <v>0.32575952359498656</v>
      </c>
      <c r="M40" s="22">
        <v>0.32699812799002814</v>
      </c>
      <c r="N40" s="22">
        <v>0.3282367323850697</v>
      </c>
      <c r="O40" s="22">
        <v>0.32947533678011126</v>
      </c>
      <c r="P40" s="22">
        <v>0.33071394117515285</v>
      </c>
      <c r="Q40" s="22">
        <v>0.33195254557019443</v>
      </c>
      <c r="R40" s="22">
        <v>0.333191149965236</v>
      </c>
      <c r="S40" s="22">
        <v>0.3344297543602776</v>
      </c>
      <c r="T40" s="22">
        <v>0.3356683587553192</v>
      </c>
      <c r="U40" s="22">
        <v>0.3369069631503608</v>
      </c>
      <c r="V40" s="22">
        <v>0.33814556754540237</v>
      </c>
      <c r="W40" s="22">
        <v>0.33938417194044396</v>
      </c>
      <c r="X40" s="22">
        <v>0.34062277633548554</v>
      </c>
      <c r="Y40" s="22">
        <v>0.34186138073052713</v>
      </c>
      <c r="Z40" s="22">
        <v>0.3430999851255687</v>
      </c>
      <c r="AA40" s="22">
        <v>0.34433858952061025</v>
      </c>
      <c r="AB40" s="22">
        <v>0.34557719391565184</v>
      </c>
      <c r="AC40" s="22">
        <v>0.3468157983106934</v>
      </c>
      <c r="AD40" s="22">
        <v>0.348054402705735</v>
      </c>
      <c r="AE40" s="22">
        <v>0.3492930071007766</v>
      </c>
      <c r="AF40" s="22">
        <v>0.3505316114958182</v>
      </c>
      <c r="AG40" s="22">
        <v>0.3505316114958182</v>
      </c>
    </row>
    <row r="41" ht="15.75" customHeight="1">
      <c r="A41" s="5" t="s">
        <v>106</v>
      </c>
      <c r="B41" s="22">
        <v>0.6394577607190616</v>
      </c>
      <c r="C41" s="22">
        <v>0.6394577607190616</v>
      </c>
      <c r="D41" s="22">
        <v>0.6394577607190616</v>
      </c>
      <c r="E41" s="22">
        <v>0.6394577607190616</v>
      </c>
      <c r="F41" s="22">
        <v>0.6394577607190616</v>
      </c>
      <c r="G41" s="22">
        <v>0.6394577607190616</v>
      </c>
      <c r="H41" s="22">
        <v>0.3102873981422924</v>
      </c>
      <c r="I41" s="22">
        <v>0.3110893400871879</v>
      </c>
      <c r="J41" s="22">
        <v>0.3118912820320835</v>
      </c>
      <c r="K41" s="22">
        <v>0.312693223976979</v>
      </c>
      <c r="L41" s="22">
        <v>0.31349516592187454</v>
      </c>
      <c r="M41" s="22">
        <v>0.31429710786677006</v>
      </c>
      <c r="N41" s="22">
        <v>0.3150990498116656</v>
      </c>
      <c r="O41" s="22">
        <v>0.31590099175656117</v>
      </c>
      <c r="P41" s="22">
        <v>0.3167029337014567</v>
      </c>
      <c r="Q41" s="22">
        <v>0.3175048756463522</v>
      </c>
      <c r="R41" s="22">
        <v>0.31830681759124774</v>
      </c>
      <c r="S41" s="22">
        <v>0.31910875953614326</v>
      </c>
      <c r="T41" s="22">
        <v>0.31991070148103884</v>
      </c>
      <c r="U41" s="22">
        <v>0.32071264342593436</v>
      </c>
      <c r="V41" s="22">
        <v>0.3215145853708299</v>
      </c>
      <c r="W41" s="22">
        <v>0.3223165273157254</v>
      </c>
      <c r="X41" s="22">
        <v>0.323118469260621</v>
      </c>
      <c r="Y41" s="22">
        <v>0.3239204112055165</v>
      </c>
      <c r="Z41" s="22">
        <v>0.32472235315041204</v>
      </c>
      <c r="AA41" s="22">
        <v>0.32552429509530756</v>
      </c>
      <c r="AB41" s="22">
        <v>0.3263262370402031</v>
      </c>
      <c r="AC41" s="22">
        <v>0.32712817898509866</v>
      </c>
      <c r="AD41" s="22">
        <v>0.3279301209299942</v>
      </c>
      <c r="AE41" s="22">
        <v>0.3287320628748897</v>
      </c>
      <c r="AF41" s="22">
        <v>0.32953400481978523</v>
      </c>
      <c r="AG41" s="22">
        <v>0.32953400481978523</v>
      </c>
    </row>
    <row r="42" ht="15.75" customHeight="1">
      <c r="A42" s="5" t="s">
        <v>107</v>
      </c>
      <c r="B42" s="22">
        <v>0.6286560904991579</v>
      </c>
      <c r="C42" s="22">
        <v>0.6286560904991579</v>
      </c>
      <c r="D42" s="22">
        <v>0.6286560904991579</v>
      </c>
      <c r="E42" s="22">
        <v>0.6286560904991579</v>
      </c>
      <c r="F42" s="22">
        <v>0.6286560904991579</v>
      </c>
      <c r="G42" s="22">
        <v>0.6286560904991579</v>
      </c>
      <c r="H42" s="22">
        <v>0.3064672154089864</v>
      </c>
      <c r="I42" s="22">
        <v>0.30861429935777385</v>
      </c>
      <c r="J42" s="22">
        <v>0.3107613833065612</v>
      </c>
      <c r="K42" s="22">
        <v>0.31290846725534865</v>
      </c>
      <c r="L42" s="22">
        <v>0.3150555512041361</v>
      </c>
      <c r="M42" s="22">
        <v>0.3172026351529235</v>
      </c>
      <c r="N42" s="22">
        <v>0.31934971910171095</v>
      </c>
      <c r="O42" s="22">
        <v>0.3214968030504983</v>
      </c>
      <c r="P42" s="22">
        <v>0.32364388699928576</v>
      </c>
      <c r="Q42" s="22">
        <v>0.3257909709480732</v>
      </c>
      <c r="R42" s="22">
        <v>0.3279380548968606</v>
      </c>
      <c r="S42" s="22">
        <v>0.33008513884564805</v>
      </c>
      <c r="T42" s="22">
        <v>0.33223222279443543</v>
      </c>
      <c r="U42" s="22">
        <v>0.33437930674322286</v>
      </c>
      <c r="V42" s="22">
        <v>0.3365263906920103</v>
      </c>
      <c r="W42" s="22">
        <v>0.3386734746407977</v>
      </c>
      <c r="X42" s="22">
        <v>0.34082055858958515</v>
      </c>
      <c r="Y42" s="22">
        <v>0.34296764253837253</v>
      </c>
      <c r="Z42" s="22">
        <v>0.34511472648715996</v>
      </c>
      <c r="AA42" s="22">
        <v>0.3472618104359474</v>
      </c>
      <c r="AB42" s="22">
        <v>0.3494088943847348</v>
      </c>
      <c r="AC42" s="22">
        <v>0.35155597833352226</v>
      </c>
      <c r="AD42" s="22">
        <v>0.35370306228230963</v>
      </c>
      <c r="AE42" s="22">
        <v>0.35585014623109706</v>
      </c>
      <c r="AF42" s="22">
        <v>0.3579972301798845</v>
      </c>
      <c r="AG42" s="22">
        <v>0.35799723017988444</v>
      </c>
    </row>
    <row r="43" ht="15.75" customHeight="1">
      <c r="A43" s="5" t="s">
        <v>108</v>
      </c>
      <c r="B43" s="22">
        <v>0.6480160296546856</v>
      </c>
      <c r="C43" s="22">
        <v>0.6480160296546856</v>
      </c>
      <c r="D43" s="22">
        <v>0.6480160296546856</v>
      </c>
      <c r="E43" s="22">
        <v>0.6480160296546856</v>
      </c>
      <c r="F43" s="22">
        <v>0.6480160296546856</v>
      </c>
      <c r="G43" s="22">
        <v>0.6480160296546856</v>
      </c>
      <c r="H43" s="22">
        <v>0.3123996837011667</v>
      </c>
      <c r="I43" s="22">
        <v>0.31316299489305416</v>
      </c>
      <c r="J43" s="22">
        <v>0.31392630608494165</v>
      </c>
      <c r="K43" s="22">
        <v>0.3146896172768291</v>
      </c>
      <c r="L43" s="22">
        <v>0.31545292846871653</v>
      </c>
      <c r="M43" s="22">
        <v>0.31621623966060397</v>
      </c>
      <c r="N43" s="22">
        <v>0.3169795508524914</v>
      </c>
      <c r="O43" s="22">
        <v>0.3177428620443789</v>
      </c>
      <c r="P43" s="22">
        <v>0.31850617323626634</v>
      </c>
      <c r="Q43" s="22">
        <v>0.3192694844281538</v>
      </c>
      <c r="R43" s="22">
        <v>0.3200327956200412</v>
      </c>
      <c r="S43" s="22">
        <v>0.3207961068119287</v>
      </c>
      <c r="T43" s="22">
        <v>0.32155941800381616</v>
      </c>
      <c r="U43" s="22">
        <v>0.3223227291957036</v>
      </c>
      <c r="V43" s="22">
        <v>0.32308604038759103</v>
      </c>
      <c r="W43" s="22">
        <v>0.3238493515794785</v>
      </c>
      <c r="X43" s="22">
        <v>0.32461266277136597</v>
      </c>
      <c r="Y43" s="22">
        <v>0.3253759739632534</v>
      </c>
      <c r="Z43" s="22">
        <v>0.32613928515514085</v>
      </c>
      <c r="AA43" s="22">
        <v>0.3269025963470283</v>
      </c>
      <c r="AB43" s="22">
        <v>0.3276659075389158</v>
      </c>
      <c r="AC43" s="22">
        <v>0.3284292187308032</v>
      </c>
      <c r="AD43" s="22">
        <v>0.32919252992269066</v>
      </c>
      <c r="AE43" s="22">
        <v>0.3299558411145781</v>
      </c>
      <c r="AF43" s="22">
        <v>0.33071915230646554</v>
      </c>
      <c r="AG43" s="22">
        <v>0.33071915230646554</v>
      </c>
    </row>
    <row r="44" ht="15.75" customHeight="1">
      <c r="A44" s="5" t="s">
        <v>109</v>
      </c>
      <c r="B44" s="22">
        <v>0.6622551457430699</v>
      </c>
      <c r="C44" s="22">
        <v>0.6622551457430699</v>
      </c>
      <c r="D44" s="22">
        <v>0.6622551457430699</v>
      </c>
      <c r="E44" s="22">
        <v>0.6622551457430699</v>
      </c>
      <c r="F44" s="22">
        <v>0.6622551457430699</v>
      </c>
      <c r="G44" s="22">
        <v>0.6622551457430699</v>
      </c>
      <c r="H44" s="22">
        <v>0.3135833468385815</v>
      </c>
      <c r="I44" s="22">
        <v>0.3144157268432942</v>
      </c>
      <c r="J44" s="22">
        <v>0.31524810684800697</v>
      </c>
      <c r="K44" s="22">
        <v>0.31608048685271967</v>
      </c>
      <c r="L44" s="22">
        <v>0.31691286685743236</v>
      </c>
      <c r="M44" s="22">
        <v>0.31774524686214506</v>
      </c>
      <c r="N44" s="22">
        <v>0.31857762686685775</v>
      </c>
      <c r="O44" s="22">
        <v>0.3194100068715705</v>
      </c>
      <c r="P44" s="22">
        <v>0.3202423868762832</v>
      </c>
      <c r="Q44" s="22">
        <v>0.3210747668809959</v>
      </c>
      <c r="R44" s="22">
        <v>0.3219071468857086</v>
      </c>
      <c r="S44" s="22">
        <v>0.32273952689042135</v>
      </c>
      <c r="T44" s="22">
        <v>0.32357190689513404</v>
      </c>
      <c r="U44" s="22">
        <v>0.32440428689984674</v>
      </c>
      <c r="V44" s="22">
        <v>0.32523666690455943</v>
      </c>
      <c r="W44" s="22">
        <v>0.32606904690927213</v>
      </c>
      <c r="X44" s="22">
        <v>0.3269014269139849</v>
      </c>
      <c r="Y44" s="22">
        <v>0.3277338069186976</v>
      </c>
      <c r="Z44" s="22">
        <v>0.3285661869234103</v>
      </c>
      <c r="AA44" s="22">
        <v>0.32939856692812297</v>
      </c>
      <c r="AB44" s="22">
        <v>0.33023094693283567</v>
      </c>
      <c r="AC44" s="22">
        <v>0.3310633269375484</v>
      </c>
      <c r="AD44" s="22">
        <v>0.3318957069422611</v>
      </c>
      <c r="AE44" s="22">
        <v>0.3327280869469738</v>
      </c>
      <c r="AF44" s="22">
        <v>0.3335604669516865</v>
      </c>
      <c r="AG44" s="22">
        <v>0.33356046695168656</v>
      </c>
    </row>
    <row r="45" ht="15.75" customHeight="1">
      <c r="A45" s="5" t="s">
        <v>110</v>
      </c>
      <c r="B45" s="22">
        <v>0.5974429013340019</v>
      </c>
      <c r="C45" s="22">
        <v>0.5974429013340019</v>
      </c>
      <c r="D45" s="22">
        <v>0.5974429013340019</v>
      </c>
      <c r="E45" s="22">
        <v>0.5974429013340019</v>
      </c>
      <c r="F45" s="22">
        <v>0.5974429013340019</v>
      </c>
      <c r="G45" s="22">
        <v>0.5974429013340019</v>
      </c>
      <c r="H45" s="22">
        <v>0.30300201992108</v>
      </c>
      <c r="I45" s="22">
        <v>0.30428762054686637</v>
      </c>
      <c r="J45" s="22">
        <v>0.3055732211726527</v>
      </c>
      <c r="K45" s="22">
        <v>0.306858821798439</v>
      </c>
      <c r="L45" s="22">
        <v>0.3081444224242253</v>
      </c>
      <c r="M45" s="22">
        <v>0.30943002305001166</v>
      </c>
      <c r="N45" s="22">
        <v>0.31071562367579797</v>
      </c>
      <c r="O45" s="22">
        <v>0.3120012243015843</v>
      </c>
      <c r="P45" s="22">
        <v>0.31328682492737064</v>
      </c>
      <c r="Q45" s="22">
        <v>0.31457242555315695</v>
      </c>
      <c r="R45" s="22">
        <v>0.31585802617894326</v>
      </c>
      <c r="S45" s="22">
        <v>0.31714362680472963</v>
      </c>
      <c r="T45" s="22">
        <v>0.31842922743051594</v>
      </c>
      <c r="U45" s="22">
        <v>0.31971482805630225</v>
      </c>
      <c r="V45" s="22">
        <v>0.32100042868208856</v>
      </c>
      <c r="W45" s="22">
        <v>0.3222860293078749</v>
      </c>
      <c r="X45" s="22">
        <v>0.32357162993366123</v>
      </c>
      <c r="Y45" s="22">
        <v>0.32485723055944754</v>
      </c>
      <c r="Z45" s="22">
        <v>0.3261428311852339</v>
      </c>
      <c r="AA45" s="22">
        <v>0.3274284318110202</v>
      </c>
      <c r="AB45" s="22">
        <v>0.3287140324368065</v>
      </c>
      <c r="AC45" s="22">
        <v>0.32999963306259283</v>
      </c>
      <c r="AD45" s="22">
        <v>0.3312852336883792</v>
      </c>
      <c r="AE45" s="22">
        <v>0.3325708343141655</v>
      </c>
      <c r="AF45" s="22">
        <v>0.3338564349399518</v>
      </c>
      <c r="AG45" s="22">
        <v>0.3338564349399519</v>
      </c>
    </row>
    <row r="46" ht="15.75" customHeight="1">
      <c r="A46" s="5" t="s">
        <v>111</v>
      </c>
      <c r="B46" s="22">
        <v>0.655323802786493</v>
      </c>
      <c r="C46" s="22">
        <v>0.655323802786493</v>
      </c>
      <c r="D46" s="22">
        <v>0.655323802786493</v>
      </c>
      <c r="E46" s="22">
        <v>0.655323802786493</v>
      </c>
      <c r="F46" s="22">
        <v>0.655323802786493</v>
      </c>
      <c r="G46" s="22">
        <v>0.655323802786493</v>
      </c>
      <c r="H46" s="22">
        <v>0.3163976319898989</v>
      </c>
      <c r="I46" s="22">
        <v>0.31689312776405393</v>
      </c>
      <c r="J46" s="22">
        <v>0.317388623538209</v>
      </c>
      <c r="K46" s="22">
        <v>0.31788411931236404</v>
      </c>
      <c r="L46" s="22">
        <v>0.31837961508651913</v>
      </c>
      <c r="M46" s="22">
        <v>0.31887511086067416</v>
      </c>
      <c r="N46" s="22">
        <v>0.31937060663482925</v>
      </c>
      <c r="O46" s="22">
        <v>0.3198661024089843</v>
      </c>
      <c r="P46" s="22">
        <v>0.32036159818313936</v>
      </c>
      <c r="Q46" s="22">
        <v>0.3208570939572944</v>
      </c>
      <c r="R46" s="22">
        <v>0.3213525897314495</v>
      </c>
      <c r="S46" s="22">
        <v>0.3218480855056045</v>
      </c>
      <c r="T46" s="22">
        <v>0.3223435812797596</v>
      </c>
      <c r="U46" s="22">
        <v>0.3228390770539146</v>
      </c>
      <c r="V46" s="22">
        <v>0.3233345728280697</v>
      </c>
      <c r="W46" s="22">
        <v>0.32383006860222474</v>
      </c>
      <c r="X46" s="22">
        <v>0.3243255643763798</v>
      </c>
      <c r="Y46" s="22">
        <v>0.32482106015053486</v>
      </c>
      <c r="Z46" s="22">
        <v>0.32531655592468994</v>
      </c>
      <c r="AA46" s="22">
        <v>0.325812051698845</v>
      </c>
      <c r="AB46" s="22">
        <v>0.32630754747300006</v>
      </c>
      <c r="AC46" s="22">
        <v>0.3268030432471551</v>
      </c>
      <c r="AD46" s="22">
        <v>0.3272985390213102</v>
      </c>
      <c r="AE46" s="22">
        <v>0.3277940347954652</v>
      </c>
      <c r="AF46" s="22">
        <v>0.3282895305696203</v>
      </c>
      <c r="AG46" s="22">
        <v>0.3282895305696203</v>
      </c>
    </row>
    <row r="47" ht="15.75" customHeight="1">
      <c r="A47" s="5" t="s">
        <v>112</v>
      </c>
      <c r="B47" s="22">
        <v>0.5779691080644781</v>
      </c>
      <c r="C47" s="22">
        <v>0.5779691080644781</v>
      </c>
      <c r="D47" s="22">
        <v>0.5779691080644781</v>
      </c>
      <c r="E47" s="22">
        <v>0.5779691080644781</v>
      </c>
      <c r="F47" s="22">
        <v>0.5779691080644781</v>
      </c>
      <c r="G47" s="22">
        <v>0.5779691080644781</v>
      </c>
      <c r="H47" s="22">
        <v>0.3374822172312264</v>
      </c>
      <c r="I47" s="22">
        <v>0.33651029642071484</v>
      </c>
      <c r="J47" s="22">
        <v>0.3355383756102032</v>
      </c>
      <c r="K47" s="22">
        <v>0.3345664547996916</v>
      </c>
      <c r="L47" s="22">
        <v>0.33359453398918</v>
      </c>
      <c r="M47" s="22">
        <v>0.33262261317866837</v>
      </c>
      <c r="N47" s="22">
        <v>0.3316506923681568</v>
      </c>
      <c r="O47" s="22">
        <v>0.3306787715576452</v>
      </c>
      <c r="P47" s="22">
        <v>0.3297068507471336</v>
      </c>
      <c r="Q47" s="22">
        <v>0.328734929936622</v>
      </c>
      <c r="R47" s="22">
        <v>0.3277630091261104</v>
      </c>
      <c r="S47" s="22">
        <v>0.3267910883155988</v>
      </c>
      <c r="T47" s="22">
        <v>0.32581916750508716</v>
      </c>
      <c r="U47" s="22">
        <v>0.32484724669457554</v>
      </c>
      <c r="V47" s="22">
        <v>0.323875325884064</v>
      </c>
      <c r="W47" s="22">
        <v>0.32290340507355236</v>
      </c>
      <c r="X47" s="22">
        <v>0.32193148426304075</v>
      </c>
      <c r="Y47" s="22">
        <v>0.3209595634525292</v>
      </c>
      <c r="Z47" s="22">
        <v>0.31998764264201757</v>
      </c>
      <c r="AA47" s="22">
        <v>0.31901572183150595</v>
      </c>
      <c r="AB47" s="22">
        <v>0.31804380102099433</v>
      </c>
      <c r="AC47" s="22">
        <v>0.3170718802104827</v>
      </c>
      <c r="AD47" s="22">
        <v>0.31609995939997115</v>
      </c>
      <c r="AE47" s="22">
        <v>0.31512803858945954</v>
      </c>
      <c r="AF47" s="22">
        <v>0.3141561177789479</v>
      </c>
      <c r="AG47" s="22">
        <v>0.3141561177789479</v>
      </c>
    </row>
    <row r="48" ht="15.75" customHeight="1">
      <c r="A48" s="5" t="s">
        <v>113</v>
      </c>
      <c r="B48" s="22">
        <v>0.6317328244170678</v>
      </c>
      <c r="C48" s="22">
        <v>0.6317328244170678</v>
      </c>
      <c r="D48" s="22">
        <v>0.6317328244170678</v>
      </c>
      <c r="E48" s="22">
        <v>0.6317328244170678</v>
      </c>
      <c r="F48" s="22">
        <v>0.6317328244170678</v>
      </c>
      <c r="G48" s="22">
        <v>0.6317328244170678</v>
      </c>
      <c r="H48" s="22">
        <v>0.3040656763899533</v>
      </c>
      <c r="I48" s="22">
        <v>0.30494287635050554</v>
      </c>
      <c r="J48" s="22">
        <v>0.30582007631105773</v>
      </c>
      <c r="K48" s="22">
        <v>0.3066972762716099</v>
      </c>
      <c r="L48" s="22">
        <v>0.3075744762321621</v>
      </c>
      <c r="M48" s="22">
        <v>0.30845167619271435</v>
      </c>
      <c r="N48" s="22">
        <v>0.30932887615326654</v>
      </c>
      <c r="O48" s="22">
        <v>0.31020607611381873</v>
      </c>
      <c r="P48" s="22">
        <v>0.311083276074371</v>
      </c>
      <c r="Q48" s="22">
        <v>0.31196047603492316</v>
      </c>
      <c r="R48" s="22">
        <v>0.31283767599547535</v>
      </c>
      <c r="S48" s="22">
        <v>0.3137148759560276</v>
      </c>
      <c r="T48" s="22">
        <v>0.3145920759165798</v>
      </c>
      <c r="U48" s="22">
        <v>0.31546927587713197</v>
      </c>
      <c r="V48" s="22">
        <v>0.31634647583768416</v>
      </c>
      <c r="W48" s="22">
        <v>0.3172236757982364</v>
      </c>
      <c r="X48" s="22">
        <v>0.3181008757587886</v>
      </c>
      <c r="Y48" s="22">
        <v>0.3189780757193408</v>
      </c>
      <c r="Z48" s="22">
        <v>0.319855275679893</v>
      </c>
      <c r="AA48" s="22">
        <v>0.3207324756404452</v>
      </c>
      <c r="AB48" s="22">
        <v>0.3216096756009974</v>
      </c>
      <c r="AC48" s="22">
        <v>0.32248687556154965</v>
      </c>
      <c r="AD48" s="22">
        <v>0.32336407552210183</v>
      </c>
      <c r="AE48" s="22">
        <v>0.324241275482654</v>
      </c>
      <c r="AF48" s="22">
        <v>0.3251184754432062</v>
      </c>
      <c r="AG48" s="22">
        <v>0.3251184754432062</v>
      </c>
    </row>
    <row r="49" ht="15.75" customHeight="1">
      <c r="A49" s="5" t="s">
        <v>114</v>
      </c>
      <c r="B49" s="22">
        <v>0.676203392673101</v>
      </c>
      <c r="C49" s="22">
        <v>0.676203392673101</v>
      </c>
      <c r="D49" s="22">
        <v>0.676203392673101</v>
      </c>
      <c r="E49" s="22">
        <v>0.676203392673101</v>
      </c>
      <c r="F49" s="22">
        <v>0.676203392673101</v>
      </c>
      <c r="G49" s="22">
        <v>0.676203392673101</v>
      </c>
      <c r="H49" s="22">
        <v>0.30457626948941346</v>
      </c>
      <c r="I49" s="22">
        <v>0.30559781064390173</v>
      </c>
      <c r="J49" s="22">
        <v>0.30661935179839</v>
      </c>
      <c r="K49" s="22">
        <v>0.3076408929528783</v>
      </c>
      <c r="L49" s="22">
        <v>0.30866243410736655</v>
      </c>
      <c r="M49" s="22">
        <v>0.3096839752618548</v>
      </c>
      <c r="N49" s="22">
        <v>0.3107055164163431</v>
      </c>
      <c r="O49" s="22">
        <v>0.31172705757083136</v>
      </c>
      <c r="P49" s="22">
        <v>0.3127485987253196</v>
      </c>
      <c r="Q49" s="22">
        <v>0.3137701398798079</v>
      </c>
      <c r="R49" s="22">
        <v>0.31479168103429617</v>
      </c>
      <c r="S49" s="22">
        <v>0.3158132221887845</v>
      </c>
      <c r="T49" s="22">
        <v>0.31683476334327276</v>
      </c>
      <c r="U49" s="22">
        <v>0.31785630449776103</v>
      </c>
      <c r="V49" s="22">
        <v>0.3188778456522493</v>
      </c>
      <c r="W49" s="22">
        <v>0.3198993868067376</v>
      </c>
      <c r="X49" s="22">
        <v>0.32092092796122584</v>
      </c>
      <c r="Y49" s="22">
        <v>0.3219424691157141</v>
      </c>
      <c r="Z49" s="22">
        <v>0.3229640102702024</v>
      </c>
      <c r="AA49" s="22">
        <v>0.32398555142469065</v>
      </c>
      <c r="AB49" s="22">
        <v>0.3250070925791789</v>
      </c>
      <c r="AC49" s="22">
        <v>0.3260286337336672</v>
      </c>
      <c r="AD49" s="22">
        <v>0.32705017488815546</v>
      </c>
      <c r="AE49" s="22">
        <v>0.32807171604264374</v>
      </c>
      <c r="AF49" s="22">
        <v>0.329093257197132</v>
      </c>
      <c r="AG49" s="22">
        <v>0.329093257197132</v>
      </c>
    </row>
    <row r="50" ht="15.75" customHeight="1">
      <c r="A50" s="5" t="s">
        <v>115</v>
      </c>
      <c r="B50" s="22">
        <v>0.736537789945023</v>
      </c>
      <c r="C50" s="22">
        <v>0.736537789945023</v>
      </c>
      <c r="D50" s="22">
        <v>0.736537789945023</v>
      </c>
      <c r="E50" s="22">
        <v>0.736537789945023</v>
      </c>
      <c r="F50" s="22">
        <v>0.736537789945023</v>
      </c>
      <c r="G50" s="22">
        <v>0.736537789945023</v>
      </c>
      <c r="H50" s="22">
        <v>0.3245668391457815</v>
      </c>
      <c r="I50" s="22">
        <v>0.3258313727322307</v>
      </c>
      <c r="J50" s="22">
        <v>0.3270959063186798</v>
      </c>
      <c r="K50" s="22">
        <v>0.3283604399051289</v>
      </c>
      <c r="L50" s="22">
        <v>0.3296249734915781</v>
      </c>
      <c r="M50" s="22">
        <v>0.3308895070780272</v>
      </c>
      <c r="N50" s="22">
        <v>0.33215404066447635</v>
      </c>
      <c r="O50" s="22">
        <v>0.3334185742509255</v>
      </c>
      <c r="P50" s="22">
        <v>0.33468310783737465</v>
      </c>
      <c r="Q50" s="22">
        <v>0.3359476414238238</v>
      </c>
      <c r="R50" s="22">
        <v>0.33721217501027295</v>
      </c>
      <c r="S50" s="22">
        <v>0.3384767085967221</v>
      </c>
      <c r="T50" s="22">
        <v>0.3397412421831712</v>
      </c>
      <c r="U50" s="22">
        <v>0.3410057757696204</v>
      </c>
      <c r="V50" s="22">
        <v>0.3422703093560695</v>
      </c>
      <c r="W50" s="22">
        <v>0.3435348429425186</v>
      </c>
      <c r="X50" s="22">
        <v>0.3447993765289678</v>
      </c>
      <c r="Y50" s="22">
        <v>0.34606391011541693</v>
      </c>
      <c r="Z50" s="22">
        <v>0.34732844370186605</v>
      </c>
      <c r="AA50" s="22">
        <v>0.34859297728831523</v>
      </c>
      <c r="AB50" s="22">
        <v>0.34985751087476435</v>
      </c>
      <c r="AC50" s="22">
        <v>0.3511220444612135</v>
      </c>
      <c r="AD50" s="22">
        <v>0.35238657804766266</v>
      </c>
      <c r="AE50" s="22">
        <v>0.3536511116341118</v>
      </c>
      <c r="AF50" s="22">
        <v>0.3549156452205609</v>
      </c>
      <c r="AG50" s="22">
        <v>0.3549156452205609</v>
      </c>
    </row>
    <row r="51" ht="15.75" customHeight="1">
      <c r="A51" s="5" t="s">
        <v>116</v>
      </c>
      <c r="B51" s="22">
        <v>0.6336623819477051</v>
      </c>
      <c r="C51" s="22">
        <v>0.6336623819477051</v>
      </c>
      <c r="D51" s="22">
        <v>0.6336623819477051</v>
      </c>
      <c r="E51" s="22">
        <v>0.6336623819477051</v>
      </c>
      <c r="F51" s="22">
        <v>0.6336623819477051</v>
      </c>
      <c r="G51" s="22">
        <v>0.6336623819477051</v>
      </c>
      <c r="H51" s="22">
        <v>0.3048431911598047</v>
      </c>
      <c r="I51" s="22">
        <v>0.305692449457678</v>
      </c>
      <c r="J51" s="22">
        <v>0.30654170775555134</v>
      </c>
      <c r="K51" s="22">
        <v>0.30739096605342464</v>
      </c>
      <c r="L51" s="22">
        <v>0.30824022435129794</v>
      </c>
      <c r="M51" s="22">
        <v>0.30908948264917124</v>
      </c>
      <c r="N51" s="22">
        <v>0.30993874094704454</v>
      </c>
      <c r="O51" s="22">
        <v>0.3107879992449179</v>
      </c>
      <c r="P51" s="22">
        <v>0.3116372575427912</v>
      </c>
      <c r="Q51" s="22">
        <v>0.3124865158406645</v>
      </c>
      <c r="R51" s="22">
        <v>0.3133357741385378</v>
      </c>
      <c r="S51" s="22">
        <v>0.3141850324364111</v>
      </c>
      <c r="T51" s="22">
        <v>0.31503429073428446</v>
      </c>
      <c r="U51" s="22">
        <v>0.31588354903215776</v>
      </c>
      <c r="V51" s="22">
        <v>0.31673280733003106</v>
      </c>
      <c r="W51" s="22">
        <v>0.31758206562790436</v>
      </c>
      <c r="X51" s="22">
        <v>0.31843132392577767</v>
      </c>
      <c r="Y51" s="22">
        <v>0.319280582223651</v>
      </c>
      <c r="Z51" s="22">
        <v>0.3201298405215243</v>
      </c>
      <c r="AA51" s="22">
        <v>0.3209790988193976</v>
      </c>
      <c r="AB51" s="22">
        <v>0.3218283571172709</v>
      </c>
      <c r="AC51" s="22">
        <v>0.3226776154151443</v>
      </c>
      <c r="AD51" s="22">
        <v>0.3235268737130176</v>
      </c>
      <c r="AE51" s="22">
        <v>0.3243761320108909</v>
      </c>
      <c r="AF51" s="22">
        <v>0.3252253903087642</v>
      </c>
      <c r="AG51" s="22">
        <v>0.3252253903087642</v>
      </c>
    </row>
    <row r="52" ht="15.75" customHeight="1">
      <c r="A52" s="5" t="s">
        <v>117</v>
      </c>
      <c r="B52" s="22">
        <v>0.6758811362540836</v>
      </c>
      <c r="C52" s="22">
        <v>0.6758811362540836</v>
      </c>
      <c r="D52" s="22">
        <v>0.6758811362540836</v>
      </c>
      <c r="E52" s="22">
        <v>0.6758811362540836</v>
      </c>
      <c r="F52" s="22">
        <v>0.6758811362540836</v>
      </c>
      <c r="G52" s="22">
        <v>0.6758811362540836</v>
      </c>
      <c r="H52" s="22">
        <v>0.32015412778297564</v>
      </c>
      <c r="I52" s="22">
        <v>0.3221700590826669</v>
      </c>
      <c r="J52" s="22">
        <v>0.3241859903823582</v>
      </c>
      <c r="K52" s="22">
        <v>0.3262019216820494</v>
      </c>
      <c r="L52" s="22">
        <v>0.3282178529817407</v>
      </c>
      <c r="M52" s="22">
        <v>0.330233784281432</v>
      </c>
      <c r="N52" s="22">
        <v>0.33224971558112326</v>
      </c>
      <c r="O52" s="22">
        <v>0.33426564688081456</v>
      </c>
      <c r="P52" s="22">
        <v>0.33628157818050586</v>
      </c>
      <c r="Q52" s="22">
        <v>0.3382975094801971</v>
      </c>
      <c r="R52" s="22">
        <v>0.3403134407798884</v>
      </c>
      <c r="S52" s="22">
        <v>0.3423293720795797</v>
      </c>
      <c r="T52" s="22">
        <v>0.34434530337927094</v>
      </c>
      <c r="U52" s="22">
        <v>0.34636123467896224</v>
      </c>
      <c r="V52" s="22">
        <v>0.3483771659786535</v>
      </c>
      <c r="W52" s="22">
        <v>0.3503930972783448</v>
      </c>
      <c r="X52" s="22">
        <v>0.3524090285780361</v>
      </c>
      <c r="Y52" s="22">
        <v>0.3544249598777273</v>
      </c>
      <c r="Z52" s="22">
        <v>0.3564408911774186</v>
      </c>
      <c r="AA52" s="22">
        <v>0.35845682247710986</v>
      </c>
      <c r="AB52" s="22">
        <v>0.36047275377680116</v>
      </c>
      <c r="AC52" s="22">
        <v>0.36248868507649246</v>
      </c>
      <c r="AD52" s="22">
        <v>0.3645046163761837</v>
      </c>
      <c r="AE52" s="22">
        <v>0.366520547675875</v>
      </c>
      <c r="AF52" s="22">
        <v>0.3685364789755663</v>
      </c>
      <c r="AG52" s="22">
        <v>0.36853647897556624</v>
      </c>
    </row>
    <row r="53" ht="15.75" customHeight="1">
      <c r="A53" s="5" t="s">
        <v>118</v>
      </c>
      <c r="B53" s="22">
        <v>0.888059297842389</v>
      </c>
      <c r="C53" s="22">
        <v>0.888059297842389</v>
      </c>
      <c r="D53" s="22">
        <v>0.888059297842389</v>
      </c>
      <c r="E53" s="22">
        <v>0.888059297842389</v>
      </c>
      <c r="F53" s="22">
        <v>0.888059297842389</v>
      </c>
      <c r="G53" s="22">
        <v>0.888059297842389</v>
      </c>
      <c r="H53" s="22">
        <v>0.33826683668608276</v>
      </c>
      <c r="I53" s="22">
        <v>0.33889408462015197</v>
      </c>
      <c r="J53" s="22">
        <v>0.33952133255422123</v>
      </c>
      <c r="K53" s="22">
        <v>0.34014858048829044</v>
      </c>
      <c r="L53" s="22">
        <v>0.3407758284223597</v>
      </c>
      <c r="M53" s="22">
        <v>0.34140307635642897</v>
      </c>
      <c r="N53" s="22">
        <v>0.3420303242904982</v>
      </c>
      <c r="O53" s="22">
        <v>0.34265757222456744</v>
      </c>
      <c r="P53" s="22">
        <v>0.3432848201586367</v>
      </c>
      <c r="Q53" s="22">
        <v>0.3439120680927059</v>
      </c>
      <c r="R53" s="22">
        <v>0.3445393160267752</v>
      </c>
      <c r="S53" s="22">
        <v>0.34516656396084444</v>
      </c>
      <c r="T53" s="22">
        <v>0.34579381189491365</v>
      </c>
      <c r="U53" s="22">
        <v>0.3464210598289829</v>
      </c>
      <c r="V53" s="22">
        <v>0.3470483077630521</v>
      </c>
      <c r="W53" s="22">
        <v>0.3476755556971214</v>
      </c>
      <c r="X53" s="22">
        <v>0.34830280363119065</v>
      </c>
      <c r="Y53" s="22">
        <v>0.34893005156525986</v>
      </c>
      <c r="Z53" s="22">
        <v>0.3495572994993291</v>
      </c>
      <c r="AA53" s="22">
        <v>0.35018454743339833</v>
      </c>
      <c r="AB53" s="22">
        <v>0.3508117953674676</v>
      </c>
      <c r="AC53" s="22">
        <v>0.35143904330153686</v>
      </c>
      <c r="AD53" s="22">
        <v>0.35206629123560607</v>
      </c>
      <c r="AE53" s="22">
        <v>0.35269353916967533</v>
      </c>
      <c r="AF53" s="22">
        <v>0.3533207871037446</v>
      </c>
      <c r="AG53" s="22">
        <v>0.3533207871037446</v>
      </c>
    </row>
    <row r="54" ht="15.75" customHeight="1">
      <c r="A54" s="5" t="s">
        <v>119</v>
      </c>
      <c r="B54" s="22">
        <v>0.6660952623829771</v>
      </c>
      <c r="C54" s="22">
        <v>0.6660952623829771</v>
      </c>
      <c r="D54" s="22">
        <v>0.6660952623829771</v>
      </c>
      <c r="E54" s="22">
        <v>0.6660952623829771</v>
      </c>
      <c r="F54" s="22">
        <v>0.6660952623829771</v>
      </c>
      <c r="G54" s="22">
        <v>0.6660952623829771</v>
      </c>
      <c r="H54" s="22">
        <v>0.31531906692052813</v>
      </c>
      <c r="I54" s="22">
        <v>0.31611344269379804</v>
      </c>
      <c r="J54" s="22">
        <v>0.31690781846706795</v>
      </c>
      <c r="K54" s="22">
        <v>0.31770219424033785</v>
      </c>
      <c r="L54" s="22">
        <v>0.31849657001360776</v>
      </c>
      <c r="M54" s="22">
        <v>0.31929094578687767</v>
      </c>
      <c r="N54" s="22">
        <v>0.3200853215601476</v>
      </c>
      <c r="O54" s="22">
        <v>0.3208796973334175</v>
      </c>
      <c r="P54" s="22">
        <v>0.3216740731066874</v>
      </c>
      <c r="Q54" s="22">
        <v>0.3224684488799573</v>
      </c>
      <c r="R54" s="22">
        <v>0.3232628246532272</v>
      </c>
      <c r="S54" s="22">
        <v>0.3240572004264971</v>
      </c>
      <c r="T54" s="22">
        <v>0.324851576199767</v>
      </c>
      <c r="U54" s="22">
        <v>0.3256459519730369</v>
      </c>
      <c r="V54" s="22">
        <v>0.3264403277463068</v>
      </c>
      <c r="W54" s="22">
        <v>0.32723470351957673</v>
      </c>
      <c r="X54" s="22">
        <v>0.32802907929284664</v>
      </c>
      <c r="Y54" s="22">
        <v>0.32882345506611654</v>
      </c>
      <c r="Z54" s="22">
        <v>0.32961783083938645</v>
      </c>
      <c r="AA54" s="22">
        <v>0.33041220661265636</v>
      </c>
      <c r="AB54" s="22">
        <v>0.33120658238592626</v>
      </c>
      <c r="AC54" s="22">
        <v>0.33200095815919617</v>
      </c>
      <c r="AD54" s="22">
        <v>0.3327953339324661</v>
      </c>
      <c r="AE54" s="22">
        <v>0.333589709705736</v>
      </c>
      <c r="AF54" s="22">
        <v>0.3343840854790059</v>
      </c>
      <c r="AG54" s="22">
        <v>0.3343840854790059</v>
      </c>
    </row>
    <row r="55" ht="15.75" customHeight="1">
      <c r="A55" s="5" t="s">
        <v>120</v>
      </c>
      <c r="B55" s="22">
        <v>0.7332185300023676</v>
      </c>
      <c r="C55" s="22">
        <v>0.7332185300023676</v>
      </c>
      <c r="D55" s="22">
        <v>0.7332185300023676</v>
      </c>
      <c r="E55" s="22">
        <v>0.7332185300023676</v>
      </c>
      <c r="F55" s="22">
        <v>0.7332185300023676</v>
      </c>
      <c r="G55" s="22">
        <v>0.7332185300023676</v>
      </c>
      <c r="H55" s="22">
        <v>0.3105894385201925</v>
      </c>
      <c r="I55" s="22">
        <v>0.3113690872503997</v>
      </c>
      <c r="J55" s="22">
        <v>0.3121487359806069</v>
      </c>
      <c r="K55" s="22">
        <v>0.31292838471081413</v>
      </c>
      <c r="L55" s="22">
        <v>0.31370803344102133</v>
      </c>
      <c r="M55" s="22">
        <v>0.3144876821712285</v>
      </c>
      <c r="N55" s="22">
        <v>0.3152673309014357</v>
      </c>
      <c r="O55" s="22">
        <v>0.3160469796316429</v>
      </c>
      <c r="P55" s="22">
        <v>0.31682662836185016</v>
      </c>
      <c r="Q55" s="22">
        <v>0.31760627709205735</v>
      </c>
      <c r="R55" s="22">
        <v>0.31838592582226455</v>
      </c>
      <c r="S55" s="22">
        <v>0.31916557455247174</v>
      </c>
      <c r="T55" s="22">
        <v>0.31994522328267894</v>
      </c>
      <c r="U55" s="22">
        <v>0.32072487201288613</v>
      </c>
      <c r="V55" s="22">
        <v>0.3215045207430934</v>
      </c>
      <c r="W55" s="22">
        <v>0.3222841694733006</v>
      </c>
      <c r="X55" s="22">
        <v>0.32306381820350777</v>
      </c>
      <c r="Y55" s="22">
        <v>0.32384346693371496</v>
      </c>
      <c r="Z55" s="22">
        <v>0.32462311566392216</v>
      </c>
      <c r="AA55" s="22">
        <v>0.32540276439412935</v>
      </c>
      <c r="AB55" s="22">
        <v>0.3261824131243366</v>
      </c>
      <c r="AC55" s="22">
        <v>0.3269620618545438</v>
      </c>
      <c r="AD55" s="22">
        <v>0.327741710584751</v>
      </c>
      <c r="AE55" s="22">
        <v>0.3285213593149582</v>
      </c>
      <c r="AF55" s="22">
        <v>0.3293010080451654</v>
      </c>
      <c r="AG55" s="22">
        <v>0.3293010080451654</v>
      </c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</row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3" width="10.78"/>
  </cols>
  <sheetData>
    <row r="1">
      <c r="A1" s="5" t="s">
        <v>317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310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7" t="s">
        <v>126</v>
      </c>
      <c r="B4" s="7">
        <v>2019.0</v>
      </c>
      <c r="C4" s="7">
        <v>2020.0</v>
      </c>
      <c r="D4" s="7">
        <v>2021.0</v>
      </c>
      <c r="E4" s="7">
        <v>2022.0</v>
      </c>
      <c r="F4" s="7">
        <v>2023.0</v>
      </c>
      <c r="G4" s="7">
        <v>2024.0</v>
      </c>
      <c r="H4" s="7">
        <v>2025.0</v>
      </c>
      <c r="I4" s="7">
        <v>2026.0</v>
      </c>
      <c r="J4" s="7">
        <v>2027.0</v>
      </c>
      <c r="K4" s="7">
        <v>2028.0</v>
      </c>
      <c r="L4" s="7">
        <v>2029.0</v>
      </c>
      <c r="M4" s="7">
        <v>2030.0</v>
      </c>
      <c r="N4" s="7">
        <v>2031.0</v>
      </c>
      <c r="O4" s="7">
        <v>2032.0</v>
      </c>
      <c r="P4" s="7">
        <v>2033.0</v>
      </c>
      <c r="Q4" s="7">
        <v>2034.0</v>
      </c>
      <c r="R4" s="7">
        <v>2035.0</v>
      </c>
      <c r="S4" s="7">
        <v>2036.0</v>
      </c>
      <c r="T4" s="7">
        <v>2037.0</v>
      </c>
      <c r="U4" s="7">
        <v>2038.0</v>
      </c>
      <c r="V4" s="7">
        <v>2039.0</v>
      </c>
      <c r="W4" s="7">
        <v>2040.0</v>
      </c>
      <c r="X4" s="7">
        <v>2041.0</v>
      </c>
      <c r="Y4" s="7">
        <v>2042.0</v>
      </c>
      <c r="Z4" s="7">
        <v>2043.0</v>
      </c>
      <c r="AA4" s="7">
        <v>2044.0</v>
      </c>
      <c r="AB4" s="7">
        <v>2045.0</v>
      </c>
      <c r="AC4" s="7">
        <v>2046.0</v>
      </c>
      <c r="AD4" s="7">
        <v>2047.0</v>
      </c>
      <c r="AE4" s="7">
        <v>2048.0</v>
      </c>
      <c r="AF4" s="7">
        <v>2049.0</v>
      </c>
      <c r="AG4" s="7">
        <v>2050.0</v>
      </c>
    </row>
    <row r="5">
      <c r="A5" s="5" t="s">
        <v>61</v>
      </c>
      <c r="B5" s="22">
        <v>0.5841150457385662</v>
      </c>
      <c r="C5" s="22">
        <v>0.5841150457385662</v>
      </c>
      <c r="D5" s="22">
        <v>0.5841150457385662</v>
      </c>
      <c r="E5" s="22">
        <v>0.5841150457385662</v>
      </c>
      <c r="F5" s="22">
        <v>0.5841150457385662</v>
      </c>
      <c r="G5" s="22">
        <v>0.5841150457385662</v>
      </c>
      <c r="H5" s="22">
        <v>0.5841150457385662</v>
      </c>
      <c r="I5" s="22">
        <v>0.5789428625926752</v>
      </c>
      <c r="J5" s="22">
        <v>0.5737706794467843</v>
      </c>
      <c r="K5" s="22">
        <v>0.5685984963008933</v>
      </c>
      <c r="L5" s="22">
        <v>0.5634263131550024</v>
      </c>
      <c r="M5" s="22">
        <v>0.5582541300091113</v>
      </c>
      <c r="N5" s="22">
        <v>0.5530819468632203</v>
      </c>
      <c r="O5" s="22">
        <v>0.5479097637173294</v>
      </c>
      <c r="P5" s="22">
        <v>0.5427375805714384</v>
      </c>
      <c r="Q5" s="22">
        <v>0.5375653974255474</v>
      </c>
      <c r="R5" s="22">
        <v>0.5323932142796565</v>
      </c>
      <c r="S5" s="22">
        <v>0.5272210311337655</v>
      </c>
      <c r="T5" s="22">
        <v>0.5220488479878745</v>
      </c>
      <c r="U5" s="22">
        <v>0.5168766648419836</v>
      </c>
      <c r="V5" s="22">
        <v>0.5117044816960926</v>
      </c>
      <c r="W5" s="22">
        <v>0.5065322985502017</v>
      </c>
      <c r="X5" s="22">
        <v>0.5013601154043106</v>
      </c>
      <c r="Y5" s="22">
        <v>0.4961879322584197</v>
      </c>
      <c r="Z5" s="22">
        <v>0.4910157491125287</v>
      </c>
      <c r="AA5" s="22">
        <v>0.4858435659666377</v>
      </c>
      <c r="AB5" s="22">
        <v>0.48067138282074673</v>
      </c>
      <c r="AC5" s="22">
        <v>0.47549919967485577</v>
      </c>
      <c r="AD5" s="22">
        <v>0.4703270165289648</v>
      </c>
      <c r="AE5" s="22">
        <v>0.46515483338307384</v>
      </c>
      <c r="AF5" s="22">
        <v>0.4599826502371829</v>
      </c>
      <c r="AG5" s="22">
        <v>0.4599826502371829</v>
      </c>
    </row>
    <row r="6">
      <c r="A6" s="5" t="s">
        <v>131</v>
      </c>
      <c r="B6" s="22">
        <v>0.662221720766926</v>
      </c>
      <c r="C6" s="22">
        <v>0.662221720766926</v>
      </c>
      <c r="D6" s="22">
        <v>0.662221720766926</v>
      </c>
      <c r="E6" s="22">
        <v>0.662221720766926</v>
      </c>
      <c r="F6" s="22">
        <v>0.662221720766926</v>
      </c>
      <c r="G6" s="22">
        <v>0.662221720766926</v>
      </c>
      <c r="H6" s="22">
        <v>0.662221720766926</v>
      </c>
      <c r="I6" s="22">
        <v>0.662221720766926</v>
      </c>
      <c r="J6" s="22">
        <v>0.662221720766926</v>
      </c>
      <c r="K6" s="22">
        <v>0.662221720766926</v>
      </c>
      <c r="L6" s="22">
        <v>0.662221720766926</v>
      </c>
      <c r="M6" s="22">
        <v>0.662221720766926</v>
      </c>
      <c r="N6" s="22">
        <v>0.662221720766926</v>
      </c>
      <c r="O6" s="22">
        <v>0.662221720766926</v>
      </c>
      <c r="P6" s="22">
        <v>0.662221720766926</v>
      </c>
      <c r="Q6" s="22">
        <v>0.662221720766926</v>
      </c>
      <c r="R6" s="22">
        <v>0.662221720766926</v>
      </c>
      <c r="S6" s="22">
        <v>0.662221720766926</v>
      </c>
      <c r="T6" s="22">
        <v>0.662221720766926</v>
      </c>
      <c r="U6" s="22">
        <v>0.662221720766926</v>
      </c>
      <c r="V6" s="22">
        <v>0.662221720766926</v>
      </c>
      <c r="W6" s="22">
        <v>0.662221720766926</v>
      </c>
      <c r="X6" s="22">
        <v>0.662221720766926</v>
      </c>
      <c r="Y6" s="22">
        <v>0.662221720766926</v>
      </c>
      <c r="Z6" s="22">
        <v>0.662221720766926</v>
      </c>
      <c r="AA6" s="22">
        <v>0.662221720766926</v>
      </c>
      <c r="AB6" s="22">
        <v>0.662221720766926</v>
      </c>
      <c r="AC6" s="22">
        <v>0.662221720766926</v>
      </c>
      <c r="AD6" s="22">
        <v>0.662221720766926</v>
      </c>
      <c r="AE6" s="22">
        <v>0.662221720766926</v>
      </c>
      <c r="AF6" s="22">
        <v>0.662221720766926</v>
      </c>
      <c r="AG6" s="22">
        <v>0.662221720766926</v>
      </c>
    </row>
    <row r="7">
      <c r="A7" s="5" t="s">
        <v>67</v>
      </c>
      <c r="B7" s="22">
        <v>0.6475157202811527</v>
      </c>
      <c r="C7" s="22">
        <v>0.6475157202811527</v>
      </c>
      <c r="D7" s="22">
        <v>0.6475157202811527</v>
      </c>
      <c r="E7" s="22">
        <v>0.6475157202811527</v>
      </c>
      <c r="F7" s="22">
        <v>0.6475157202811527</v>
      </c>
      <c r="G7" s="22">
        <v>0.6475157202811527</v>
      </c>
      <c r="H7" s="22">
        <v>0.6475157202811528</v>
      </c>
      <c r="I7" s="22">
        <v>0.6400143304457577</v>
      </c>
      <c r="J7" s="22">
        <v>0.6325129406103628</v>
      </c>
      <c r="K7" s="22">
        <v>0.6250115507749677</v>
      </c>
      <c r="L7" s="22">
        <v>0.6175101609395728</v>
      </c>
      <c r="M7" s="22">
        <v>0.6100087711041777</v>
      </c>
      <c r="N7" s="22">
        <v>0.6025073812687828</v>
      </c>
      <c r="O7" s="22">
        <v>0.5950059914333877</v>
      </c>
      <c r="P7" s="22">
        <v>0.5875046015979928</v>
      </c>
      <c r="Q7" s="22">
        <v>0.5800032117625977</v>
      </c>
      <c r="R7" s="22">
        <v>0.5725018219272028</v>
      </c>
      <c r="S7" s="22">
        <v>0.5650004320918078</v>
      </c>
      <c r="T7" s="22">
        <v>0.5574990422564128</v>
      </c>
      <c r="U7" s="22">
        <v>0.5499976524210177</v>
      </c>
      <c r="V7" s="22">
        <v>0.5424962625856228</v>
      </c>
      <c r="W7" s="22">
        <v>0.5349948727502278</v>
      </c>
      <c r="X7" s="22">
        <v>0.5274934829148328</v>
      </c>
      <c r="Y7" s="22">
        <v>0.5199920930794378</v>
      </c>
      <c r="Z7" s="22">
        <v>0.5124907032440428</v>
      </c>
      <c r="AA7" s="22">
        <v>0.5049893134086478</v>
      </c>
      <c r="AB7" s="22">
        <v>0.4974879235732528</v>
      </c>
      <c r="AC7" s="22">
        <v>0.48998653373785783</v>
      </c>
      <c r="AD7" s="22">
        <v>0.48248514390246283</v>
      </c>
      <c r="AE7" s="22">
        <v>0.47498375406706783</v>
      </c>
      <c r="AF7" s="22">
        <v>0.46748236423167283</v>
      </c>
      <c r="AG7" s="22">
        <v>0.4674823642316728</v>
      </c>
    </row>
    <row r="8">
      <c r="A8" s="5" t="s">
        <v>134</v>
      </c>
      <c r="B8" s="22">
        <v>0.7397790655095888</v>
      </c>
      <c r="C8" s="22">
        <v>0.7397790655095888</v>
      </c>
      <c r="D8" s="22">
        <v>0.7397790655095888</v>
      </c>
      <c r="E8" s="22">
        <v>0.7397790655095888</v>
      </c>
      <c r="F8" s="22">
        <v>0.7397790655095888</v>
      </c>
      <c r="G8" s="22">
        <v>0.7397790655095888</v>
      </c>
      <c r="H8" s="22">
        <v>0.7397790655095888</v>
      </c>
      <c r="I8" s="22">
        <v>0.7353717749744731</v>
      </c>
      <c r="J8" s="22">
        <v>0.7309644844393575</v>
      </c>
      <c r="K8" s="22">
        <v>0.7265571939042417</v>
      </c>
      <c r="L8" s="22">
        <v>0.722149903369126</v>
      </c>
      <c r="M8" s="22">
        <v>0.7177426128340103</v>
      </c>
      <c r="N8" s="22">
        <v>0.7133353222988946</v>
      </c>
      <c r="O8" s="22">
        <v>0.7089280317637789</v>
      </c>
      <c r="P8" s="22">
        <v>0.7045207412286631</v>
      </c>
      <c r="Q8" s="22">
        <v>0.7001134506935475</v>
      </c>
      <c r="R8" s="22">
        <v>0.6957061601584318</v>
      </c>
      <c r="S8" s="22">
        <v>0.6912988696233161</v>
      </c>
      <c r="T8" s="22">
        <v>0.6868915790882004</v>
      </c>
      <c r="U8" s="22">
        <v>0.6824842885530847</v>
      </c>
      <c r="V8" s="22">
        <v>0.6780769980179691</v>
      </c>
      <c r="W8" s="22">
        <v>0.6736697074828533</v>
      </c>
      <c r="X8" s="22">
        <v>0.6692624169477376</v>
      </c>
      <c r="Y8" s="22">
        <v>0.6648551264126219</v>
      </c>
      <c r="Z8" s="22">
        <v>0.6604478358775062</v>
      </c>
      <c r="AA8" s="22">
        <v>0.6560405453423905</v>
      </c>
      <c r="AB8" s="22">
        <v>0.6516332548072747</v>
      </c>
      <c r="AC8" s="22">
        <v>0.6472259642721591</v>
      </c>
      <c r="AD8" s="22">
        <v>0.6428186737370434</v>
      </c>
      <c r="AE8" s="22">
        <v>0.6384113832019277</v>
      </c>
      <c r="AF8" s="22">
        <v>0.634004092666812</v>
      </c>
      <c r="AG8" s="22">
        <v>0.634004092666812</v>
      </c>
    </row>
    <row r="9">
      <c r="A9" s="5" t="s">
        <v>71</v>
      </c>
      <c r="B9" s="22">
        <v>0.6436514199639725</v>
      </c>
      <c r="C9" s="22">
        <v>0.6436514199639725</v>
      </c>
      <c r="D9" s="22">
        <v>0.6436514199639725</v>
      </c>
      <c r="E9" s="22">
        <v>0.6436514199639725</v>
      </c>
      <c r="F9" s="22">
        <v>0.6436514199639725</v>
      </c>
      <c r="G9" s="22">
        <v>0.6436514199639725</v>
      </c>
      <c r="H9" s="22">
        <v>0.6436514199639723</v>
      </c>
      <c r="I9" s="22">
        <v>0.6363089897080945</v>
      </c>
      <c r="J9" s="22">
        <v>0.6289665594522165</v>
      </c>
      <c r="K9" s="22">
        <v>0.6216241291963386</v>
      </c>
      <c r="L9" s="22">
        <v>0.6142816989404606</v>
      </c>
      <c r="M9" s="22">
        <v>0.6069392686845827</v>
      </c>
      <c r="N9" s="22">
        <v>0.5995968384287047</v>
      </c>
      <c r="O9" s="22">
        <v>0.5922544081728267</v>
      </c>
      <c r="P9" s="22">
        <v>0.5849119779169488</v>
      </c>
      <c r="Q9" s="22">
        <v>0.5775695476610708</v>
      </c>
      <c r="R9" s="22">
        <v>0.5702271174051929</v>
      </c>
      <c r="S9" s="22">
        <v>0.5628846871493149</v>
      </c>
      <c r="T9" s="22">
        <v>0.5555422568934371</v>
      </c>
      <c r="U9" s="22">
        <v>0.5481998266375591</v>
      </c>
      <c r="V9" s="22">
        <v>0.5408573963816812</v>
      </c>
      <c r="W9" s="22">
        <v>0.5335149661258032</v>
      </c>
      <c r="X9" s="22">
        <v>0.5261725358699252</v>
      </c>
      <c r="Y9" s="22">
        <v>0.5188301056140473</v>
      </c>
      <c r="Z9" s="22">
        <v>0.5114876753581693</v>
      </c>
      <c r="AA9" s="22">
        <v>0.5041452451022914</v>
      </c>
      <c r="AB9" s="22">
        <v>0.4968028148464134</v>
      </c>
      <c r="AC9" s="22">
        <v>0.4894603845905355</v>
      </c>
      <c r="AD9" s="22">
        <v>0.48211795433465754</v>
      </c>
      <c r="AE9" s="22">
        <v>0.47477552407877954</v>
      </c>
      <c r="AF9" s="22">
        <v>0.46743309382290166</v>
      </c>
      <c r="AG9" s="22">
        <v>0.4674330938229017</v>
      </c>
    </row>
    <row r="10">
      <c r="A10" s="5" t="s">
        <v>72</v>
      </c>
      <c r="B10" s="22">
        <v>0.6555895331188142</v>
      </c>
      <c r="C10" s="22">
        <v>0.6555895331188142</v>
      </c>
      <c r="D10" s="22">
        <v>0.6555895331188142</v>
      </c>
      <c r="E10" s="22">
        <v>0.6555895331188142</v>
      </c>
      <c r="F10" s="22">
        <v>0.6555895331188142</v>
      </c>
      <c r="G10" s="22">
        <v>0.6555895331188142</v>
      </c>
      <c r="H10" s="22">
        <v>0.6555895331188142</v>
      </c>
      <c r="I10" s="22">
        <v>0.6505480490653619</v>
      </c>
      <c r="J10" s="22">
        <v>0.6455065650119095</v>
      </c>
      <c r="K10" s="22">
        <v>0.6404650809584572</v>
      </c>
      <c r="L10" s="22">
        <v>0.6354235969050048</v>
      </c>
      <c r="M10" s="22">
        <v>0.6303821128515525</v>
      </c>
      <c r="N10" s="22">
        <v>0.6253406287981002</v>
      </c>
      <c r="O10" s="22">
        <v>0.6202991447446479</v>
      </c>
      <c r="P10" s="22">
        <v>0.6152576606911955</v>
      </c>
      <c r="Q10" s="22">
        <v>0.6102161766377431</v>
      </c>
      <c r="R10" s="22">
        <v>0.6051746925842908</v>
      </c>
      <c r="S10" s="22">
        <v>0.6001332085308384</v>
      </c>
      <c r="T10" s="22">
        <v>0.5950917244773861</v>
      </c>
      <c r="U10" s="22">
        <v>0.5900502404239337</v>
      </c>
      <c r="V10" s="22">
        <v>0.5850087563704814</v>
      </c>
      <c r="W10" s="22">
        <v>0.579967272317029</v>
      </c>
      <c r="X10" s="22">
        <v>0.5749257882635768</v>
      </c>
      <c r="Y10" s="22">
        <v>0.5698843042101244</v>
      </c>
      <c r="Z10" s="22">
        <v>0.564842820156672</v>
      </c>
      <c r="AA10" s="22">
        <v>0.5598013361032197</v>
      </c>
      <c r="AB10" s="22">
        <v>0.5547598520497673</v>
      </c>
      <c r="AC10" s="22">
        <v>0.549718367996315</v>
      </c>
      <c r="AD10" s="22">
        <v>0.5446768839428626</v>
      </c>
      <c r="AE10" s="22">
        <v>0.5396353998894103</v>
      </c>
      <c r="AF10" s="22">
        <v>0.534593915835958</v>
      </c>
      <c r="AG10" s="22">
        <v>0.534593915835958</v>
      </c>
    </row>
    <row r="11">
      <c r="A11" s="5" t="s">
        <v>73</v>
      </c>
      <c r="B11" s="22">
        <v>0.6571607704773704</v>
      </c>
      <c r="C11" s="22">
        <v>0.6571607704773704</v>
      </c>
      <c r="D11" s="22">
        <v>0.6571607704773704</v>
      </c>
      <c r="E11" s="22">
        <v>0.6571607704773704</v>
      </c>
      <c r="F11" s="22">
        <v>0.6571607704773704</v>
      </c>
      <c r="G11" s="22">
        <v>0.6571607704773704</v>
      </c>
      <c r="H11" s="22">
        <v>0.6571607704773704</v>
      </c>
      <c r="I11" s="22">
        <v>0.6510690196725533</v>
      </c>
      <c r="J11" s="22">
        <v>0.644977268867736</v>
      </c>
      <c r="K11" s="22">
        <v>0.6388855180629188</v>
      </c>
      <c r="L11" s="22">
        <v>0.6327937672581015</v>
      </c>
      <c r="M11" s="22">
        <v>0.6267020164532844</v>
      </c>
      <c r="N11" s="22">
        <v>0.6206102656484671</v>
      </c>
      <c r="O11" s="22">
        <v>0.6145185148436498</v>
      </c>
      <c r="P11" s="22">
        <v>0.6084267640388327</v>
      </c>
      <c r="Q11" s="22">
        <v>0.6023350132340154</v>
      </c>
      <c r="R11" s="22">
        <v>0.5962432624291982</v>
      </c>
      <c r="S11" s="22">
        <v>0.590151511624381</v>
      </c>
      <c r="T11" s="22">
        <v>0.5840597608195637</v>
      </c>
      <c r="U11" s="22">
        <v>0.5779680100147465</v>
      </c>
      <c r="V11" s="22">
        <v>0.5718762592099292</v>
      </c>
      <c r="W11" s="22">
        <v>0.5657845084051121</v>
      </c>
      <c r="X11" s="22">
        <v>0.5596927576002948</v>
      </c>
      <c r="Y11" s="22">
        <v>0.5536010067954775</v>
      </c>
      <c r="Z11" s="22">
        <v>0.5475092559906604</v>
      </c>
      <c r="AA11" s="22">
        <v>0.5414175051858431</v>
      </c>
      <c r="AB11" s="22">
        <v>0.5353257543810259</v>
      </c>
      <c r="AC11" s="22">
        <v>0.5292340035762086</v>
      </c>
      <c r="AD11" s="22">
        <v>0.5231422527713914</v>
      </c>
      <c r="AE11" s="22">
        <v>0.5170505019665742</v>
      </c>
      <c r="AF11" s="22">
        <v>0.5109587511617569</v>
      </c>
      <c r="AG11" s="22">
        <v>0.5109587511617569</v>
      </c>
    </row>
    <row r="12">
      <c r="A12" s="5" t="s">
        <v>75</v>
      </c>
      <c r="B12" s="22">
        <v>0.6243115530482652</v>
      </c>
      <c r="C12" s="22">
        <v>0.6243115530482652</v>
      </c>
      <c r="D12" s="22">
        <v>0.6243115530482652</v>
      </c>
      <c r="E12" s="22">
        <v>0.6243115530482652</v>
      </c>
      <c r="F12" s="22">
        <v>0.6243115530482652</v>
      </c>
      <c r="G12" s="22">
        <v>0.6243115530482652</v>
      </c>
      <c r="H12" s="22">
        <v>0.6243115530482652</v>
      </c>
      <c r="I12" s="22">
        <v>0.6185227992284074</v>
      </c>
      <c r="J12" s="22">
        <v>0.6127340454085496</v>
      </c>
      <c r="K12" s="22">
        <v>0.6069452915886917</v>
      </c>
      <c r="L12" s="22">
        <v>0.6011565377688339</v>
      </c>
      <c r="M12" s="22">
        <v>0.595367783948976</v>
      </c>
      <c r="N12" s="22">
        <v>0.5895790301291183</v>
      </c>
      <c r="O12" s="22">
        <v>0.5837902763092604</v>
      </c>
      <c r="P12" s="22">
        <v>0.5780015224894026</v>
      </c>
      <c r="Q12" s="22">
        <v>0.5722127686695447</v>
      </c>
      <c r="R12" s="22">
        <v>0.566424014849687</v>
      </c>
      <c r="S12" s="22">
        <v>0.5606352610298291</v>
      </c>
      <c r="T12" s="22">
        <v>0.5548465072099713</v>
      </c>
      <c r="U12" s="22">
        <v>0.5490577533901135</v>
      </c>
      <c r="V12" s="22">
        <v>0.5432689995702557</v>
      </c>
      <c r="W12" s="22">
        <v>0.5374802457503979</v>
      </c>
      <c r="X12" s="22">
        <v>0.53169149193054</v>
      </c>
      <c r="Y12" s="22">
        <v>0.5259027381106822</v>
      </c>
      <c r="Z12" s="22">
        <v>0.5201139842908243</v>
      </c>
      <c r="AA12" s="22">
        <v>0.5143252304709666</v>
      </c>
      <c r="AB12" s="22">
        <v>0.5085364766511087</v>
      </c>
      <c r="AC12" s="22">
        <v>0.5027477228312509</v>
      </c>
      <c r="AD12" s="22">
        <v>0.4969589690113931</v>
      </c>
      <c r="AE12" s="22">
        <v>0.49117021519153525</v>
      </c>
      <c r="AF12" s="22">
        <v>0.4853814613716774</v>
      </c>
      <c r="AG12" s="22">
        <v>0.4853814613716775</v>
      </c>
    </row>
    <row r="13">
      <c r="A13" s="5" t="s">
        <v>145</v>
      </c>
      <c r="B13" s="22">
        <v>0.662221720766926</v>
      </c>
      <c r="C13" s="22">
        <v>0.662221720766926</v>
      </c>
      <c r="D13" s="22">
        <v>0.662221720766926</v>
      </c>
      <c r="E13" s="22">
        <v>0.662221720766926</v>
      </c>
      <c r="F13" s="22">
        <v>0.662221720766926</v>
      </c>
      <c r="G13" s="22">
        <v>0.662221720766926</v>
      </c>
      <c r="H13" s="22">
        <v>0.662221720766926</v>
      </c>
      <c r="I13" s="22">
        <v>0.662221720766926</v>
      </c>
      <c r="J13" s="22">
        <v>0.662221720766926</v>
      </c>
      <c r="K13" s="22">
        <v>0.662221720766926</v>
      </c>
      <c r="L13" s="22">
        <v>0.662221720766926</v>
      </c>
      <c r="M13" s="22">
        <v>0.662221720766926</v>
      </c>
      <c r="N13" s="22">
        <v>0.662221720766926</v>
      </c>
      <c r="O13" s="22">
        <v>0.662221720766926</v>
      </c>
      <c r="P13" s="22">
        <v>0.662221720766926</v>
      </c>
      <c r="Q13" s="22">
        <v>0.662221720766926</v>
      </c>
      <c r="R13" s="22">
        <v>0.662221720766926</v>
      </c>
      <c r="S13" s="22">
        <v>0.662221720766926</v>
      </c>
      <c r="T13" s="22">
        <v>0.662221720766926</v>
      </c>
      <c r="U13" s="22">
        <v>0.662221720766926</v>
      </c>
      <c r="V13" s="22">
        <v>0.662221720766926</v>
      </c>
      <c r="W13" s="22">
        <v>0.662221720766926</v>
      </c>
      <c r="X13" s="22">
        <v>0.662221720766926</v>
      </c>
      <c r="Y13" s="22">
        <v>0.662221720766926</v>
      </c>
      <c r="Z13" s="22">
        <v>0.662221720766926</v>
      </c>
      <c r="AA13" s="22">
        <v>0.662221720766926</v>
      </c>
      <c r="AB13" s="22">
        <v>0.662221720766926</v>
      </c>
      <c r="AC13" s="22">
        <v>0.662221720766926</v>
      </c>
      <c r="AD13" s="22">
        <v>0.662221720766926</v>
      </c>
      <c r="AE13" s="22">
        <v>0.662221720766926</v>
      </c>
      <c r="AF13" s="22">
        <v>0.662221720766926</v>
      </c>
      <c r="AG13" s="22">
        <v>0.662221720766926</v>
      </c>
    </row>
    <row r="14">
      <c r="A14" s="5" t="s">
        <v>76</v>
      </c>
      <c r="B14" s="22">
        <v>0.5762369388494637</v>
      </c>
      <c r="C14" s="22">
        <v>0.5762369388494637</v>
      </c>
      <c r="D14" s="22">
        <v>0.5762369388494637</v>
      </c>
      <c r="E14" s="22">
        <v>0.5762369388494637</v>
      </c>
      <c r="F14" s="22">
        <v>0.5762369388494637</v>
      </c>
      <c r="G14" s="22">
        <v>0.5762369388494637</v>
      </c>
      <c r="H14" s="22">
        <v>0.5762369388494637</v>
      </c>
      <c r="I14" s="22">
        <v>0.5702182365897746</v>
      </c>
      <c r="J14" s="22">
        <v>0.5641995343300853</v>
      </c>
      <c r="K14" s="22">
        <v>0.5581808320703961</v>
      </c>
      <c r="L14" s="22">
        <v>0.5521621298107069</v>
      </c>
      <c r="M14" s="22">
        <v>0.5461434275510177</v>
      </c>
      <c r="N14" s="22">
        <v>0.5401247252913285</v>
      </c>
      <c r="O14" s="22">
        <v>0.5341060230316392</v>
      </c>
      <c r="P14" s="22">
        <v>0.5280873207719501</v>
      </c>
      <c r="Q14" s="22">
        <v>0.5220686185122608</v>
      </c>
      <c r="R14" s="22">
        <v>0.5160499162525717</v>
      </c>
      <c r="S14" s="22">
        <v>0.5100312139928824</v>
      </c>
      <c r="T14" s="22">
        <v>0.5040125117331933</v>
      </c>
      <c r="U14" s="22">
        <v>0.497993809473504</v>
      </c>
      <c r="V14" s="22">
        <v>0.4919751072138148</v>
      </c>
      <c r="W14" s="22">
        <v>0.4859564049541256</v>
      </c>
      <c r="X14" s="22">
        <v>0.4799377026944364</v>
      </c>
      <c r="Y14" s="22">
        <v>0.4739190004347472</v>
      </c>
      <c r="Z14" s="22">
        <v>0.46790029817505796</v>
      </c>
      <c r="AA14" s="22">
        <v>0.4618815959153688</v>
      </c>
      <c r="AB14" s="22">
        <v>0.45586289365567956</v>
      </c>
      <c r="AC14" s="22">
        <v>0.44984419139599036</v>
      </c>
      <c r="AD14" s="22">
        <v>0.44382548913630115</v>
      </c>
      <c r="AE14" s="22">
        <v>0.43780678687661195</v>
      </c>
      <c r="AF14" s="22">
        <v>0.43178808461692275</v>
      </c>
      <c r="AG14" s="22">
        <v>0.43178808461692275</v>
      </c>
    </row>
    <row r="15">
      <c r="A15" s="5" t="s">
        <v>77</v>
      </c>
      <c r="B15" s="22">
        <v>0.6059081064239733</v>
      </c>
      <c r="C15" s="22">
        <v>0.6059081064239733</v>
      </c>
      <c r="D15" s="22">
        <v>0.6059081064239733</v>
      </c>
      <c r="E15" s="22">
        <v>0.6059081064239733</v>
      </c>
      <c r="F15" s="22">
        <v>0.6059081064239733</v>
      </c>
      <c r="G15" s="22">
        <v>0.6059081064239733</v>
      </c>
      <c r="H15" s="22">
        <v>0.6059081064239734</v>
      </c>
      <c r="I15" s="22">
        <v>0.6010791147432296</v>
      </c>
      <c r="J15" s="22">
        <v>0.5962501230624857</v>
      </c>
      <c r="K15" s="22">
        <v>0.5914211313817419</v>
      </c>
      <c r="L15" s="22">
        <v>0.5865921397009981</v>
      </c>
      <c r="M15" s="22">
        <v>0.5817631480202543</v>
      </c>
      <c r="N15" s="22">
        <v>0.5769341563395105</v>
      </c>
      <c r="O15" s="22">
        <v>0.5721051646587666</v>
      </c>
      <c r="P15" s="22">
        <v>0.5672761729780228</v>
      </c>
      <c r="Q15" s="22">
        <v>0.562447181297279</v>
      </c>
      <c r="R15" s="22">
        <v>0.5576181896165352</v>
      </c>
      <c r="S15" s="22">
        <v>0.5527891979357913</v>
      </c>
      <c r="T15" s="22">
        <v>0.5479602062550475</v>
      </c>
      <c r="U15" s="22">
        <v>0.5431312145743037</v>
      </c>
      <c r="V15" s="22">
        <v>0.5383022228935599</v>
      </c>
      <c r="W15" s="22">
        <v>0.5334732312128161</v>
      </c>
      <c r="X15" s="22">
        <v>0.5286442395320722</v>
      </c>
      <c r="Y15" s="22">
        <v>0.5238152478513284</v>
      </c>
      <c r="Z15" s="22">
        <v>0.5189862561705846</v>
      </c>
      <c r="AA15" s="22">
        <v>0.5141572644898408</v>
      </c>
      <c r="AB15" s="22">
        <v>0.509328272809097</v>
      </c>
      <c r="AC15" s="22">
        <v>0.5044992811283531</v>
      </c>
      <c r="AD15" s="22">
        <v>0.4996702894476093</v>
      </c>
      <c r="AE15" s="22">
        <v>0.4948412977668655</v>
      </c>
      <c r="AF15" s="22">
        <v>0.4900123060861217</v>
      </c>
      <c r="AG15" s="22">
        <v>0.49001230608612156</v>
      </c>
    </row>
    <row r="16">
      <c r="A16" s="5" t="s">
        <v>148</v>
      </c>
      <c r="B16" s="22">
        <v>0.662221720766926</v>
      </c>
      <c r="C16" s="22">
        <v>0.662221720766926</v>
      </c>
      <c r="D16" s="22">
        <v>0.662221720766926</v>
      </c>
      <c r="E16" s="22">
        <v>0.662221720766926</v>
      </c>
      <c r="F16" s="22">
        <v>0.662221720766926</v>
      </c>
      <c r="G16" s="22">
        <v>0.662221720766926</v>
      </c>
      <c r="H16" s="22">
        <v>0.662221720766926</v>
      </c>
      <c r="I16" s="22">
        <v>0.662221720766926</v>
      </c>
      <c r="J16" s="22">
        <v>0.662221720766926</v>
      </c>
      <c r="K16" s="22">
        <v>0.662221720766926</v>
      </c>
      <c r="L16" s="22">
        <v>0.662221720766926</v>
      </c>
      <c r="M16" s="22">
        <v>0.662221720766926</v>
      </c>
      <c r="N16" s="22">
        <v>0.662221720766926</v>
      </c>
      <c r="O16" s="22">
        <v>0.662221720766926</v>
      </c>
      <c r="P16" s="22">
        <v>0.662221720766926</v>
      </c>
      <c r="Q16" s="22">
        <v>0.662221720766926</v>
      </c>
      <c r="R16" s="22">
        <v>0.662221720766926</v>
      </c>
      <c r="S16" s="22">
        <v>0.662221720766926</v>
      </c>
      <c r="T16" s="22">
        <v>0.662221720766926</v>
      </c>
      <c r="U16" s="22">
        <v>0.662221720766926</v>
      </c>
      <c r="V16" s="22">
        <v>0.662221720766926</v>
      </c>
      <c r="W16" s="22">
        <v>0.662221720766926</v>
      </c>
      <c r="X16" s="22">
        <v>0.662221720766926</v>
      </c>
      <c r="Y16" s="22">
        <v>0.662221720766926</v>
      </c>
      <c r="Z16" s="22">
        <v>0.662221720766926</v>
      </c>
      <c r="AA16" s="22">
        <v>0.662221720766926</v>
      </c>
      <c r="AB16" s="22">
        <v>0.662221720766926</v>
      </c>
      <c r="AC16" s="22">
        <v>0.662221720766926</v>
      </c>
      <c r="AD16" s="22">
        <v>0.662221720766926</v>
      </c>
      <c r="AE16" s="22">
        <v>0.662221720766926</v>
      </c>
      <c r="AF16" s="22">
        <v>0.662221720766926</v>
      </c>
      <c r="AG16" s="22">
        <v>0.662221720766926</v>
      </c>
    </row>
    <row r="17">
      <c r="A17" s="5" t="s">
        <v>79</v>
      </c>
      <c r="B17" s="22">
        <v>0.7428862014017453</v>
      </c>
      <c r="C17" s="22">
        <v>0.7428862014017453</v>
      </c>
      <c r="D17" s="22">
        <v>0.7428862014017453</v>
      </c>
      <c r="E17" s="22">
        <v>0.7428862014017453</v>
      </c>
      <c r="F17" s="22">
        <v>0.7428862014017453</v>
      </c>
      <c r="G17" s="22">
        <v>0.7428862014017453</v>
      </c>
      <c r="H17" s="22">
        <v>0.7428862014017452</v>
      </c>
      <c r="I17" s="22">
        <v>0.7359415131130748</v>
      </c>
      <c r="J17" s="22">
        <v>0.7289968248244042</v>
      </c>
      <c r="K17" s="22">
        <v>0.7220521365357336</v>
      </c>
      <c r="L17" s="22">
        <v>0.7151074482470632</v>
      </c>
      <c r="M17" s="22">
        <v>0.7081627599583926</v>
      </c>
      <c r="N17" s="22">
        <v>0.701218071669722</v>
      </c>
      <c r="O17" s="22">
        <v>0.6942733833810515</v>
      </c>
      <c r="P17" s="22">
        <v>0.687328695092381</v>
      </c>
      <c r="Q17" s="22">
        <v>0.6803840068037105</v>
      </c>
      <c r="R17" s="22">
        <v>0.6734393185150399</v>
      </c>
      <c r="S17" s="22">
        <v>0.6664946302263695</v>
      </c>
      <c r="T17" s="22">
        <v>0.6595499419376989</v>
      </c>
      <c r="U17" s="22">
        <v>0.6526052536490283</v>
      </c>
      <c r="V17" s="22">
        <v>0.6456605653603579</v>
      </c>
      <c r="W17" s="22">
        <v>0.6387158770716873</v>
      </c>
      <c r="X17" s="22">
        <v>0.6317711887830167</v>
      </c>
      <c r="Y17" s="22">
        <v>0.6248265004943463</v>
      </c>
      <c r="Z17" s="22">
        <v>0.6178818122056757</v>
      </c>
      <c r="AA17" s="22">
        <v>0.6109371239170052</v>
      </c>
      <c r="AB17" s="22">
        <v>0.6039924356283346</v>
      </c>
      <c r="AC17" s="22">
        <v>0.5970477473396641</v>
      </c>
      <c r="AD17" s="22">
        <v>0.5901030590509936</v>
      </c>
      <c r="AE17" s="22">
        <v>0.583158370762323</v>
      </c>
      <c r="AF17" s="22">
        <v>0.5762136824736526</v>
      </c>
      <c r="AG17" s="22">
        <v>0.5762136824736526</v>
      </c>
    </row>
    <row r="18">
      <c r="A18" s="5" t="s">
        <v>80</v>
      </c>
      <c r="B18" s="22">
        <v>0.6242513710804677</v>
      </c>
      <c r="C18" s="22">
        <v>0.6242513710804677</v>
      </c>
      <c r="D18" s="22">
        <v>0.6242513710804677</v>
      </c>
      <c r="E18" s="22">
        <v>0.6242513710804677</v>
      </c>
      <c r="F18" s="22">
        <v>0.6242513710804677</v>
      </c>
      <c r="G18" s="22">
        <v>0.6242513710804677</v>
      </c>
      <c r="H18" s="22">
        <v>0.6242513710804676</v>
      </c>
      <c r="I18" s="22">
        <v>0.61788527669818</v>
      </c>
      <c r="J18" s="22">
        <v>0.6115191823158924</v>
      </c>
      <c r="K18" s="22">
        <v>0.6051530879336049</v>
      </c>
      <c r="L18" s="22">
        <v>0.5987869935513173</v>
      </c>
      <c r="M18" s="22">
        <v>0.5924208991690297</v>
      </c>
      <c r="N18" s="22">
        <v>0.5860548047867421</v>
      </c>
      <c r="O18" s="22">
        <v>0.5796887104044546</v>
      </c>
      <c r="P18" s="22">
        <v>0.5733226160221669</v>
      </c>
      <c r="Q18" s="22">
        <v>0.5669565216398793</v>
      </c>
      <c r="R18" s="22">
        <v>0.5605904272575918</v>
      </c>
      <c r="S18" s="22">
        <v>0.5542243328753043</v>
      </c>
      <c r="T18" s="22">
        <v>0.5478582384930166</v>
      </c>
      <c r="U18" s="22">
        <v>0.541492144110729</v>
      </c>
      <c r="V18" s="22">
        <v>0.5351260497284415</v>
      </c>
      <c r="W18" s="22">
        <v>0.5287599553461538</v>
      </c>
      <c r="X18" s="22">
        <v>0.5223938609638663</v>
      </c>
      <c r="Y18" s="22">
        <v>0.5160277665815787</v>
      </c>
      <c r="Z18" s="22">
        <v>0.5096616721992911</v>
      </c>
      <c r="AA18" s="22">
        <v>0.5032955778170035</v>
      </c>
      <c r="AB18" s="22">
        <v>0.49692948343471594</v>
      </c>
      <c r="AC18" s="22">
        <v>0.49056338905242836</v>
      </c>
      <c r="AD18" s="22">
        <v>0.4841972946701408</v>
      </c>
      <c r="AE18" s="22">
        <v>0.4778312002878532</v>
      </c>
      <c r="AF18" s="22">
        <v>0.47146510590556556</v>
      </c>
      <c r="AG18" s="22">
        <v>0.4714651059055657</v>
      </c>
    </row>
    <row r="19">
      <c r="A19" s="5" t="s">
        <v>81</v>
      </c>
      <c r="B19" s="22">
        <v>0.6855653566914205</v>
      </c>
      <c r="C19" s="22">
        <v>0.6855653566914205</v>
      </c>
      <c r="D19" s="22">
        <v>0.6855653566914205</v>
      </c>
      <c r="E19" s="22">
        <v>0.6855653566914205</v>
      </c>
      <c r="F19" s="22">
        <v>0.6855653566914205</v>
      </c>
      <c r="G19" s="22">
        <v>0.6855653566914205</v>
      </c>
      <c r="H19" s="22">
        <v>0.6855653566914205</v>
      </c>
      <c r="I19" s="22">
        <v>0.6807649975375833</v>
      </c>
      <c r="J19" s="22">
        <v>0.6759646383837463</v>
      </c>
      <c r="K19" s="22">
        <v>0.6711642792299093</v>
      </c>
      <c r="L19" s="22">
        <v>0.6663639200760723</v>
      </c>
      <c r="M19" s="22">
        <v>0.6615635609222352</v>
      </c>
      <c r="N19" s="22">
        <v>0.6567632017683981</v>
      </c>
      <c r="O19" s="22">
        <v>0.6519628426145611</v>
      </c>
      <c r="P19" s="22">
        <v>0.647162483460724</v>
      </c>
      <c r="Q19" s="22">
        <v>0.6423621243068869</v>
      </c>
      <c r="R19" s="22">
        <v>0.6375617651530499</v>
      </c>
      <c r="S19" s="22">
        <v>0.6327614059992128</v>
      </c>
      <c r="T19" s="22">
        <v>0.6279610468453758</v>
      </c>
      <c r="U19" s="22">
        <v>0.6231606876915388</v>
      </c>
      <c r="V19" s="22">
        <v>0.6183603285377016</v>
      </c>
      <c r="W19" s="22">
        <v>0.6135599693838646</v>
      </c>
      <c r="X19" s="22">
        <v>0.6087596102300276</v>
      </c>
      <c r="Y19" s="22">
        <v>0.6039592510761904</v>
      </c>
      <c r="Z19" s="22">
        <v>0.5991588919223534</v>
      </c>
      <c r="AA19" s="22">
        <v>0.5943585327685164</v>
      </c>
      <c r="AB19" s="22">
        <v>0.5895581736146793</v>
      </c>
      <c r="AC19" s="22">
        <v>0.5847578144608423</v>
      </c>
      <c r="AD19" s="22">
        <v>0.5799574553070052</v>
      </c>
      <c r="AE19" s="22">
        <v>0.5751570961531681</v>
      </c>
      <c r="AF19" s="22">
        <v>0.5703567369993311</v>
      </c>
      <c r="AG19" s="22">
        <v>0.5703567369993311</v>
      </c>
    </row>
    <row r="20">
      <c r="A20" s="5" t="s">
        <v>82</v>
      </c>
      <c r="B20" s="22">
        <v>0.6374638819900426</v>
      </c>
      <c r="C20" s="22">
        <v>0.6374638819900426</v>
      </c>
      <c r="D20" s="22">
        <v>0.6374638819900426</v>
      </c>
      <c r="E20" s="22">
        <v>0.6374638819900426</v>
      </c>
      <c r="F20" s="22">
        <v>0.6374638819900426</v>
      </c>
      <c r="G20" s="22">
        <v>0.6374638819900426</v>
      </c>
      <c r="H20" s="22">
        <v>0.6374638819900427</v>
      </c>
      <c r="I20" s="22">
        <v>0.6320032698869252</v>
      </c>
      <c r="J20" s="22">
        <v>0.6265426577838078</v>
      </c>
      <c r="K20" s="22">
        <v>0.6210820456806903</v>
      </c>
      <c r="L20" s="22">
        <v>0.6156214335775728</v>
      </c>
      <c r="M20" s="22">
        <v>0.6101608214744554</v>
      </c>
      <c r="N20" s="22">
        <v>0.604700209371338</v>
      </c>
      <c r="O20" s="22">
        <v>0.5992395972682205</v>
      </c>
      <c r="P20" s="22">
        <v>0.5937789851651031</v>
      </c>
      <c r="Q20" s="22">
        <v>0.5883183730619856</v>
      </c>
      <c r="R20" s="22">
        <v>0.5828577609588682</v>
      </c>
      <c r="S20" s="22">
        <v>0.5773971488557507</v>
      </c>
      <c r="T20" s="22">
        <v>0.5719365367526332</v>
      </c>
      <c r="U20" s="22">
        <v>0.5664759246495158</v>
      </c>
      <c r="V20" s="22">
        <v>0.5610153125463984</v>
      </c>
      <c r="W20" s="22">
        <v>0.5555547004432809</v>
      </c>
      <c r="X20" s="22">
        <v>0.5500940883401635</v>
      </c>
      <c r="Y20" s="22">
        <v>0.544633476237046</v>
      </c>
      <c r="Z20" s="22">
        <v>0.5391728641339286</v>
      </c>
      <c r="AA20" s="22">
        <v>0.5337122520308111</v>
      </c>
      <c r="AB20" s="22">
        <v>0.5282516399276936</v>
      </c>
      <c r="AC20" s="22">
        <v>0.5227910278245762</v>
      </c>
      <c r="AD20" s="22">
        <v>0.5173304157214588</v>
      </c>
      <c r="AE20" s="22">
        <v>0.5118698036183413</v>
      </c>
      <c r="AF20" s="22">
        <v>0.5064091915152239</v>
      </c>
      <c r="AG20" s="22">
        <v>0.5064091915152238</v>
      </c>
    </row>
    <row r="21" ht="15.75" customHeight="1">
      <c r="A21" s="5" t="s">
        <v>84</v>
      </c>
      <c r="B21" s="22">
        <v>0.6512045597425916</v>
      </c>
      <c r="C21" s="22">
        <v>0.6512045597425916</v>
      </c>
      <c r="D21" s="22">
        <v>0.6512045597425916</v>
      </c>
      <c r="E21" s="22">
        <v>0.6512045597425916</v>
      </c>
      <c r="F21" s="22">
        <v>0.6512045597425916</v>
      </c>
      <c r="G21" s="22">
        <v>0.6512045597425916</v>
      </c>
      <c r="H21" s="22">
        <v>0.6512045597425916</v>
      </c>
      <c r="I21" s="22">
        <v>0.6474482138110713</v>
      </c>
      <c r="J21" s="22">
        <v>0.6436918678795509</v>
      </c>
      <c r="K21" s="22">
        <v>0.6399355219480306</v>
      </c>
      <c r="L21" s="22">
        <v>0.6361791760165103</v>
      </c>
      <c r="M21" s="22">
        <v>0.63242283008499</v>
      </c>
      <c r="N21" s="22">
        <v>0.6286664841534697</v>
      </c>
      <c r="O21" s="22">
        <v>0.6249101382219493</v>
      </c>
      <c r="P21" s="22">
        <v>0.621153792290429</v>
      </c>
      <c r="Q21" s="22">
        <v>0.6173974463589087</v>
      </c>
      <c r="R21" s="22">
        <v>0.6136411004273884</v>
      </c>
      <c r="S21" s="22">
        <v>0.609884754495868</v>
      </c>
      <c r="T21" s="22">
        <v>0.6061284085643477</v>
      </c>
      <c r="U21" s="22">
        <v>0.6023720626328274</v>
      </c>
      <c r="V21" s="22">
        <v>0.5986157167013071</v>
      </c>
      <c r="W21" s="22">
        <v>0.5948593707697868</v>
      </c>
      <c r="X21" s="22">
        <v>0.5911030248382664</v>
      </c>
      <c r="Y21" s="22">
        <v>0.5873466789067461</v>
      </c>
      <c r="Z21" s="22">
        <v>0.5835903329752258</v>
      </c>
      <c r="AA21" s="22">
        <v>0.5798339870437055</v>
      </c>
      <c r="AB21" s="22">
        <v>0.5760776411121851</v>
      </c>
      <c r="AC21" s="22">
        <v>0.5723212951806648</v>
      </c>
      <c r="AD21" s="22">
        <v>0.5685649492491445</v>
      </c>
      <c r="AE21" s="22">
        <v>0.5648086033176242</v>
      </c>
      <c r="AF21" s="22">
        <v>0.5610522573861039</v>
      </c>
      <c r="AG21" s="22">
        <v>0.5610522573861039</v>
      </c>
    </row>
    <row r="22" ht="15.75" customHeight="1">
      <c r="A22" s="5" t="s">
        <v>85</v>
      </c>
      <c r="B22" s="22">
        <v>0.6485268661435512</v>
      </c>
      <c r="C22" s="22">
        <v>0.6485268661435512</v>
      </c>
      <c r="D22" s="22">
        <v>0.6485268661435512</v>
      </c>
      <c r="E22" s="22">
        <v>0.6485268661435512</v>
      </c>
      <c r="F22" s="22">
        <v>0.6485268661435512</v>
      </c>
      <c r="G22" s="22">
        <v>0.6485268661435512</v>
      </c>
      <c r="H22" s="22">
        <v>0.6485268661435512</v>
      </c>
      <c r="I22" s="22">
        <v>0.6463128904393449</v>
      </c>
      <c r="J22" s="22">
        <v>0.6440989147351386</v>
      </c>
      <c r="K22" s="22">
        <v>0.6418849390309324</v>
      </c>
      <c r="L22" s="22">
        <v>0.6396709633267261</v>
      </c>
      <c r="M22" s="22">
        <v>0.6374569876225199</v>
      </c>
      <c r="N22" s="22">
        <v>0.6352430119183137</v>
      </c>
      <c r="O22" s="22">
        <v>0.6330290362141074</v>
      </c>
      <c r="P22" s="22">
        <v>0.6308150605099012</v>
      </c>
      <c r="Q22" s="22">
        <v>0.6286010848056949</v>
      </c>
      <c r="R22" s="22">
        <v>0.6263871091014886</v>
      </c>
      <c r="S22" s="22">
        <v>0.6241731333972824</v>
      </c>
      <c r="T22" s="22">
        <v>0.6219591576930762</v>
      </c>
      <c r="U22" s="22">
        <v>0.61974518198887</v>
      </c>
      <c r="V22" s="22">
        <v>0.6175312062846636</v>
      </c>
      <c r="W22" s="22">
        <v>0.6153172305804574</v>
      </c>
      <c r="X22" s="22">
        <v>0.6131032548762512</v>
      </c>
      <c r="Y22" s="22">
        <v>0.6108892791720449</v>
      </c>
      <c r="Z22" s="22">
        <v>0.6086753034678387</v>
      </c>
      <c r="AA22" s="22">
        <v>0.6064613277636325</v>
      </c>
      <c r="AB22" s="22">
        <v>0.6042473520594263</v>
      </c>
      <c r="AC22" s="22">
        <v>0.6020333763552199</v>
      </c>
      <c r="AD22" s="22">
        <v>0.5998194006510137</v>
      </c>
      <c r="AE22" s="22">
        <v>0.5976054249468075</v>
      </c>
      <c r="AF22" s="22">
        <v>0.5953914492426012</v>
      </c>
      <c r="AG22" s="22">
        <v>0.5953914492426012</v>
      </c>
    </row>
    <row r="23" ht="15.75" customHeight="1">
      <c r="A23" s="5" t="s">
        <v>86</v>
      </c>
      <c r="B23" s="22">
        <v>0.6518420988764091</v>
      </c>
      <c r="C23" s="22">
        <v>0.6518420988764091</v>
      </c>
      <c r="D23" s="22">
        <v>0.6518420988764091</v>
      </c>
      <c r="E23" s="22">
        <v>0.6518420988764091</v>
      </c>
      <c r="F23" s="22">
        <v>0.6518420988764091</v>
      </c>
      <c r="G23" s="22">
        <v>0.6518420988764091</v>
      </c>
      <c r="H23" s="22">
        <v>0.6518420988764091</v>
      </c>
      <c r="I23" s="22">
        <v>0.6471464692001601</v>
      </c>
      <c r="J23" s="22">
        <v>0.6424508395239111</v>
      </c>
      <c r="K23" s="22">
        <v>0.6377552098476621</v>
      </c>
      <c r="L23" s="22">
        <v>0.6330595801714131</v>
      </c>
      <c r="M23" s="22">
        <v>0.6283639504951641</v>
      </c>
      <c r="N23" s="22">
        <v>0.6236683208189151</v>
      </c>
      <c r="O23" s="22">
        <v>0.6189726911426661</v>
      </c>
      <c r="P23" s="22">
        <v>0.614277061466417</v>
      </c>
      <c r="Q23" s="22">
        <v>0.609581431790168</v>
      </c>
      <c r="R23" s="22">
        <v>0.6048858021139191</v>
      </c>
      <c r="S23" s="22">
        <v>0.60019017243767</v>
      </c>
      <c r="T23" s="22">
        <v>0.595494542761421</v>
      </c>
      <c r="U23" s="22">
        <v>0.5907989130851721</v>
      </c>
      <c r="V23" s="22">
        <v>0.586103283408923</v>
      </c>
      <c r="W23" s="22">
        <v>0.581407653732674</v>
      </c>
      <c r="X23" s="22">
        <v>0.576712024056425</v>
      </c>
      <c r="Y23" s="22">
        <v>0.5720163943801759</v>
      </c>
      <c r="Z23" s="22">
        <v>0.567320764703927</v>
      </c>
      <c r="AA23" s="22">
        <v>0.562625135027678</v>
      </c>
      <c r="AB23" s="22">
        <v>0.5579295053514289</v>
      </c>
      <c r="AC23" s="22">
        <v>0.55323387567518</v>
      </c>
      <c r="AD23" s="22">
        <v>0.548538245998931</v>
      </c>
      <c r="AE23" s="22">
        <v>0.5438426163226819</v>
      </c>
      <c r="AF23" s="22">
        <v>0.5391469866464329</v>
      </c>
      <c r="AG23" s="22">
        <v>0.5391469866464329</v>
      </c>
    </row>
    <row r="24" ht="15.75" customHeight="1">
      <c r="A24" s="5" t="s">
        <v>87</v>
      </c>
      <c r="B24" s="22">
        <v>0.8179797424045449</v>
      </c>
      <c r="C24" s="22">
        <v>0.8179797424045449</v>
      </c>
      <c r="D24" s="22">
        <v>0.8179797424045449</v>
      </c>
      <c r="E24" s="22">
        <v>0.8179797424045449</v>
      </c>
      <c r="F24" s="22">
        <v>0.8179797424045449</v>
      </c>
      <c r="G24" s="22">
        <v>0.8179797424045449</v>
      </c>
      <c r="H24" s="22">
        <v>0.8179797424045449</v>
      </c>
      <c r="I24" s="22">
        <v>0.8131145352916677</v>
      </c>
      <c r="J24" s="22">
        <v>0.8082493281787904</v>
      </c>
      <c r="K24" s="22">
        <v>0.8033841210659131</v>
      </c>
      <c r="L24" s="22">
        <v>0.7985189139530359</v>
      </c>
      <c r="M24" s="22">
        <v>0.7936537068401586</v>
      </c>
      <c r="N24" s="22">
        <v>0.7887884997272814</v>
      </c>
      <c r="O24" s="22">
        <v>0.7839232926144041</v>
      </c>
      <c r="P24" s="22">
        <v>0.7790580855015268</v>
      </c>
      <c r="Q24" s="22">
        <v>0.7741928783886496</v>
      </c>
      <c r="R24" s="22">
        <v>0.7693276712757723</v>
      </c>
      <c r="S24" s="22">
        <v>0.764462464162895</v>
      </c>
      <c r="T24" s="22">
        <v>0.7595972570500178</v>
      </c>
      <c r="U24" s="22">
        <v>0.7547320499371405</v>
      </c>
      <c r="V24" s="22">
        <v>0.7498668428242632</v>
      </c>
      <c r="W24" s="22">
        <v>0.745001635711386</v>
      </c>
      <c r="X24" s="22">
        <v>0.7401364285985087</v>
      </c>
      <c r="Y24" s="22">
        <v>0.7352712214856315</v>
      </c>
      <c r="Z24" s="22">
        <v>0.7304060143727542</v>
      </c>
      <c r="AA24" s="22">
        <v>0.7255408072598769</v>
      </c>
      <c r="AB24" s="22">
        <v>0.7206756001469997</v>
      </c>
      <c r="AC24" s="22">
        <v>0.7158103930341224</v>
      </c>
      <c r="AD24" s="22">
        <v>0.7109451859212452</v>
      </c>
      <c r="AE24" s="22">
        <v>0.7060799788083679</v>
      </c>
      <c r="AF24" s="22">
        <v>0.7012147716954906</v>
      </c>
      <c r="AG24" s="22">
        <v>0.7012147716954906</v>
      </c>
    </row>
    <row r="25" ht="15.75" customHeight="1">
      <c r="A25" s="5" t="s">
        <v>88</v>
      </c>
      <c r="B25" s="22">
        <v>0.6595895541659709</v>
      </c>
      <c r="C25" s="22">
        <v>0.6595895541659709</v>
      </c>
      <c r="D25" s="22">
        <v>0.6595895541659709</v>
      </c>
      <c r="E25" s="22">
        <v>0.6595895541659709</v>
      </c>
      <c r="F25" s="22">
        <v>0.6595895541659709</v>
      </c>
      <c r="G25" s="22">
        <v>0.6595895541659709</v>
      </c>
      <c r="H25" s="22">
        <v>0.6595895541659709</v>
      </c>
      <c r="I25" s="22">
        <v>0.6535852277261907</v>
      </c>
      <c r="J25" s="22">
        <v>0.6475809012864103</v>
      </c>
      <c r="K25" s="22">
        <v>0.6415765748466301</v>
      </c>
      <c r="L25" s="22">
        <v>0.6355722484068499</v>
      </c>
      <c r="M25" s="22">
        <v>0.6295679219670697</v>
      </c>
      <c r="N25" s="22">
        <v>0.6235635955272895</v>
      </c>
      <c r="O25" s="22">
        <v>0.6175592690875092</v>
      </c>
      <c r="P25" s="22">
        <v>0.6115549426477289</v>
      </c>
      <c r="Q25" s="22">
        <v>0.6055506162079487</v>
      </c>
      <c r="R25" s="22">
        <v>0.5995462897681685</v>
      </c>
      <c r="S25" s="22">
        <v>0.5935419633283883</v>
      </c>
      <c r="T25" s="22">
        <v>0.587537636888608</v>
      </c>
      <c r="U25" s="22">
        <v>0.5815333104488278</v>
      </c>
      <c r="V25" s="22">
        <v>0.5755289840090475</v>
      </c>
      <c r="W25" s="22">
        <v>0.5695246575692673</v>
      </c>
      <c r="X25" s="22">
        <v>0.5635203311294871</v>
      </c>
      <c r="Y25" s="22">
        <v>0.5575160046897069</v>
      </c>
      <c r="Z25" s="22">
        <v>0.5515116782499266</v>
      </c>
      <c r="AA25" s="22">
        <v>0.5455073518101463</v>
      </c>
      <c r="AB25" s="22">
        <v>0.5395030253703661</v>
      </c>
      <c r="AC25" s="22">
        <v>0.5334986989305859</v>
      </c>
      <c r="AD25" s="22">
        <v>0.5274943724908057</v>
      </c>
      <c r="AE25" s="22">
        <v>0.5214900460510254</v>
      </c>
      <c r="AF25" s="22">
        <v>0.5154857196112452</v>
      </c>
      <c r="AG25" s="22">
        <v>0.5154857196112452</v>
      </c>
    </row>
    <row r="26" ht="15.75" customHeight="1">
      <c r="A26" s="5" t="s">
        <v>89</v>
      </c>
      <c r="B26" s="22">
        <v>0.6762070940536392</v>
      </c>
      <c r="C26" s="22">
        <v>0.6762070940536392</v>
      </c>
      <c r="D26" s="22">
        <v>0.6762070940536392</v>
      </c>
      <c r="E26" s="22">
        <v>0.6762070940536392</v>
      </c>
      <c r="F26" s="22">
        <v>0.6762070940536392</v>
      </c>
      <c r="G26" s="22">
        <v>0.6762070940536392</v>
      </c>
      <c r="H26" s="22">
        <v>0.6762070940536393</v>
      </c>
      <c r="I26" s="22">
        <v>0.6708565969407477</v>
      </c>
      <c r="J26" s="22">
        <v>0.6655060998278561</v>
      </c>
      <c r="K26" s="22">
        <v>0.6601556027149647</v>
      </c>
      <c r="L26" s="22">
        <v>0.6548051056020732</v>
      </c>
      <c r="M26" s="22">
        <v>0.6494546084891816</v>
      </c>
      <c r="N26" s="22">
        <v>0.64410411137629</v>
      </c>
      <c r="O26" s="22">
        <v>0.6387536142633985</v>
      </c>
      <c r="P26" s="22">
        <v>0.633403117150507</v>
      </c>
      <c r="Q26" s="22">
        <v>0.6280526200376154</v>
      </c>
      <c r="R26" s="22">
        <v>0.6227021229247238</v>
      </c>
      <c r="S26" s="22">
        <v>0.6173516258118323</v>
      </c>
      <c r="T26" s="22">
        <v>0.6120011286989409</v>
      </c>
      <c r="U26" s="22">
        <v>0.6066506315860493</v>
      </c>
      <c r="V26" s="22">
        <v>0.6013001344731577</v>
      </c>
      <c r="W26" s="22">
        <v>0.5959496373602662</v>
      </c>
      <c r="X26" s="22">
        <v>0.5905991402473747</v>
      </c>
      <c r="Y26" s="22">
        <v>0.5852486431344831</v>
      </c>
      <c r="Z26" s="22">
        <v>0.5798981460215915</v>
      </c>
      <c r="AA26" s="22">
        <v>0.5745476489087</v>
      </c>
      <c r="AB26" s="22">
        <v>0.5691971517958085</v>
      </c>
      <c r="AC26" s="22">
        <v>0.563846654682917</v>
      </c>
      <c r="AD26" s="22">
        <v>0.5584961575700254</v>
      </c>
      <c r="AE26" s="22">
        <v>0.5531456604571339</v>
      </c>
      <c r="AF26" s="22">
        <v>0.5477951633442424</v>
      </c>
      <c r="AG26" s="22">
        <v>0.5477951633442423</v>
      </c>
    </row>
    <row r="27" ht="15.75" customHeight="1">
      <c r="A27" s="5" t="s">
        <v>90</v>
      </c>
      <c r="B27" s="22">
        <v>0.6568495545995419</v>
      </c>
      <c r="C27" s="22">
        <v>0.6568495545995419</v>
      </c>
      <c r="D27" s="22">
        <v>0.6568495545995419</v>
      </c>
      <c r="E27" s="22">
        <v>0.6568495545995419</v>
      </c>
      <c r="F27" s="22">
        <v>0.6568495545995419</v>
      </c>
      <c r="G27" s="22">
        <v>0.6568495545995419</v>
      </c>
      <c r="H27" s="22">
        <v>0.6568495545995419</v>
      </c>
      <c r="I27" s="22">
        <v>0.6509969433110439</v>
      </c>
      <c r="J27" s="22">
        <v>0.6451443320225458</v>
      </c>
      <c r="K27" s="22">
        <v>0.6392917207340477</v>
      </c>
      <c r="L27" s="22">
        <v>0.6334391094455497</v>
      </c>
      <c r="M27" s="22">
        <v>0.6275864981570517</v>
      </c>
      <c r="N27" s="22">
        <v>0.6217338868685537</v>
      </c>
      <c r="O27" s="22">
        <v>0.6158812755800557</v>
      </c>
      <c r="P27" s="22">
        <v>0.6100286642915576</v>
      </c>
      <c r="Q27" s="22">
        <v>0.6041760530030595</v>
      </c>
      <c r="R27" s="22">
        <v>0.5983234417145615</v>
      </c>
      <c r="S27" s="22">
        <v>0.5924708304260635</v>
      </c>
      <c r="T27" s="22">
        <v>0.5866182191375655</v>
      </c>
      <c r="U27" s="22">
        <v>0.5807656078490675</v>
      </c>
      <c r="V27" s="22">
        <v>0.5749129965605694</v>
      </c>
      <c r="W27" s="22">
        <v>0.5690603852720714</v>
      </c>
      <c r="X27" s="22">
        <v>0.5632077739835734</v>
      </c>
      <c r="Y27" s="22">
        <v>0.5573551626950753</v>
      </c>
      <c r="Z27" s="22">
        <v>0.5515025514065773</v>
      </c>
      <c r="AA27" s="22">
        <v>0.5456499401180792</v>
      </c>
      <c r="AB27" s="22">
        <v>0.5397973288295812</v>
      </c>
      <c r="AC27" s="22">
        <v>0.5339447175410832</v>
      </c>
      <c r="AD27" s="22">
        <v>0.5280921062525852</v>
      </c>
      <c r="AE27" s="22">
        <v>0.5222394949640872</v>
      </c>
      <c r="AF27" s="22">
        <v>0.5163868836755892</v>
      </c>
      <c r="AG27" s="22">
        <v>0.5163868836755892</v>
      </c>
    </row>
    <row r="28" ht="15.75" customHeight="1">
      <c r="A28" s="5" t="s">
        <v>92</v>
      </c>
      <c r="B28" s="22">
        <v>0.6619613655205725</v>
      </c>
      <c r="C28" s="22">
        <v>0.6619613655205725</v>
      </c>
      <c r="D28" s="22">
        <v>0.6619613655205725</v>
      </c>
      <c r="E28" s="22">
        <v>0.6619613655205725</v>
      </c>
      <c r="F28" s="22">
        <v>0.6619613655205725</v>
      </c>
      <c r="G28" s="22">
        <v>0.6619613655205725</v>
      </c>
      <c r="H28" s="22">
        <v>0.6619613655205724</v>
      </c>
      <c r="I28" s="22">
        <v>0.65678588676382</v>
      </c>
      <c r="J28" s="22">
        <v>0.6516104080070675</v>
      </c>
      <c r="K28" s="22">
        <v>0.6464349292503151</v>
      </c>
      <c r="L28" s="22">
        <v>0.6412594504935626</v>
      </c>
      <c r="M28" s="22">
        <v>0.6360839717368101</v>
      </c>
      <c r="N28" s="22">
        <v>0.6309084929800577</v>
      </c>
      <c r="O28" s="22">
        <v>0.6257330142233052</v>
      </c>
      <c r="P28" s="22">
        <v>0.6205575354665527</v>
      </c>
      <c r="Q28" s="22">
        <v>0.6153820567098003</v>
      </c>
      <c r="R28" s="22">
        <v>0.6102065779530478</v>
      </c>
      <c r="S28" s="22">
        <v>0.6050310991962953</v>
      </c>
      <c r="T28" s="22">
        <v>0.5998556204395429</v>
      </c>
      <c r="U28" s="22">
        <v>0.5946801416827904</v>
      </c>
      <c r="V28" s="22">
        <v>0.589504662926038</v>
      </c>
      <c r="W28" s="22">
        <v>0.5843291841692855</v>
      </c>
      <c r="X28" s="22">
        <v>0.579153705412533</v>
      </c>
      <c r="Y28" s="22">
        <v>0.5739782266557806</v>
      </c>
      <c r="Z28" s="22">
        <v>0.5688027478990281</v>
      </c>
      <c r="AA28" s="22">
        <v>0.5636272691422757</v>
      </c>
      <c r="AB28" s="22">
        <v>0.5584517903855232</v>
      </c>
      <c r="AC28" s="22">
        <v>0.5532763116287707</v>
      </c>
      <c r="AD28" s="22">
        <v>0.5481008328720183</v>
      </c>
      <c r="AE28" s="22">
        <v>0.5429253541152658</v>
      </c>
      <c r="AF28" s="22">
        <v>0.5377498753585133</v>
      </c>
      <c r="AG28" s="22">
        <v>0.5377498753585134</v>
      </c>
    </row>
    <row r="29" ht="15.75" customHeight="1">
      <c r="A29" s="5" t="s">
        <v>93</v>
      </c>
      <c r="B29" s="22">
        <v>0.6613856363464596</v>
      </c>
      <c r="C29" s="22">
        <v>0.6613856363464596</v>
      </c>
      <c r="D29" s="22">
        <v>0.6613856363464596</v>
      </c>
      <c r="E29" s="22">
        <v>0.6613856363464596</v>
      </c>
      <c r="F29" s="22">
        <v>0.6613856363464596</v>
      </c>
      <c r="G29" s="22">
        <v>0.6613856363464596</v>
      </c>
      <c r="H29" s="22">
        <v>0.6613856363464596</v>
      </c>
      <c r="I29" s="22">
        <v>0.6546180098748635</v>
      </c>
      <c r="J29" s="22">
        <v>0.6478503834032675</v>
      </c>
      <c r="K29" s="22">
        <v>0.6410827569316714</v>
      </c>
      <c r="L29" s="22">
        <v>0.6343151304600754</v>
      </c>
      <c r="M29" s="22">
        <v>0.6275475039884792</v>
      </c>
      <c r="N29" s="22">
        <v>0.6207798775168832</v>
      </c>
      <c r="O29" s="22">
        <v>0.6140122510452871</v>
      </c>
      <c r="P29" s="22">
        <v>0.6072446245736911</v>
      </c>
      <c r="Q29" s="22">
        <v>0.600476998102095</v>
      </c>
      <c r="R29" s="22">
        <v>0.593709371630499</v>
      </c>
      <c r="S29" s="22">
        <v>0.5869417451589029</v>
      </c>
      <c r="T29" s="22">
        <v>0.5801741186873068</v>
      </c>
      <c r="U29" s="22">
        <v>0.5734064922157107</v>
      </c>
      <c r="V29" s="22">
        <v>0.5666388657441147</v>
      </c>
      <c r="W29" s="22">
        <v>0.5598712392725186</v>
      </c>
      <c r="X29" s="22">
        <v>0.5531036128009226</v>
      </c>
      <c r="Y29" s="22">
        <v>0.5463359863293265</v>
      </c>
      <c r="Z29" s="22">
        <v>0.5395683598577304</v>
      </c>
      <c r="AA29" s="22">
        <v>0.5328007333861343</v>
      </c>
      <c r="AB29" s="22">
        <v>0.5260331069145383</v>
      </c>
      <c r="AC29" s="22">
        <v>0.5192654804429422</v>
      </c>
      <c r="AD29" s="22">
        <v>0.5124978539713462</v>
      </c>
      <c r="AE29" s="22">
        <v>0.5057302274997502</v>
      </c>
      <c r="AF29" s="22">
        <v>0.49896260102815404</v>
      </c>
      <c r="AG29" s="22">
        <v>0.4989626010281541</v>
      </c>
    </row>
    <row r="30" ht="15.75" customHeight="1">
      <c r="A30" s="5" t="s">
        <v>94</v>
      </c>
      <c r="B30" s="22">
        <v>0.7343165607456297</v>
      </c>
      <c r="C30" s="22">
        <v>0.7343165607456297</v>
      </c>
      <c r="D30" s="22">
        <v>0.7343165607456297</v>
      </c>
      <c r="E30" s="22">
        <v>0.7343165607456297</v>
      </c>
      <c r="F30" s="22">
        <v>0.7343165607456297</v>
      </c>
      <c r="G30" s="22">
        <v>0.7343165607456297</v>
      </c>
      <c r="H30" s="22">
        <v>0.7343165607456297</v>
      </c>
      <c r="I30" s="22">
        <v>0.7323288023028702</v>
      </c>
      <c r="J30" s="22">
        <v>0.7303410438601108</v>
      </c>
      <c r="K30" s="22">
        <v>0.7283532854173513</v>
      </c>
      <c r="L30" s="22">
        <v>0.726365526974592</v>
      </c>
      <c r="M30" s="22">
        <v>0.7243777685318326</v>
      </c>
      <c r="N30" s="22">
        <v>0.7223900100890731</v>
      </c>
      <c r="O30" s="22">
        <v>0.7204022516463137</v>
      </c>
      <c r="P30" s="22">
        <v>0.7184144932035542</v>
      </c>
      <c r="Q30" s="22">
        <v>0.7164267347607948</v>
      </c>
      <c r="R30" s="22">
        <v>0.7144389763180353</v>
      </c>
      <c r="S30" s="22">
        <v>0.712451217875276</v>
      </c>
      <c r="T30" s="22">
        <v>0.7104634594325165</v>
      </c>
      <c r="U30" s="22">
        <v>0.7084757009897571</v>
      </c>
      <c r="V30" s="22">
        <v>0.7064879425469976</v>
      </c>
      <c r="W30" s="22">
        <v>0.7045001841042382</v>
      </c>
      <c r="X30" s="22">
        <v>0.7025124256614788</v>
      </c>
      <c r="Y30" s="22">
        <v>0.7005246672187193</v>
      </c>
      <c r="Z30" s="22">
        <v>0.6985369087759599</v>
      </c>
      <c r="AA30" s="22">
        <v>0.6965491503332004</v>
      </c>
      <c r="AB30" s="22">
        <v>0.6945613918904411</v>
      </c>
      <c r="AC30" s="22">
        <v>0.6925736334476816</v>
      </c>
      <c r="AD30" s="22">
        <v>0.6905858750049222</v>
      </c>
      <c r="AE30" s="22">
        <v>0.6885981165621627</v>
      </c>
      <c r="AF30" s="22">
        <v>0.6866103581194033</v>
      </c>
      <c r="AG30" s="22">
        <v>0.6866103581194033</v>
      </c>
    </row>
    <row r="31" ht="15.75" customHeight="1">
      <c r="A31" s="5" t="s">
        <v>95</v>
      </c>
      <c r="B31" s="22">
        <v>0.7987685714146038</v>
      </c>
      <c r="C31" s="22">
        <v>0.7987685714146038</v>
      </c>
      <c r="D31" s="22">
        <v>0.7987685714146038</v>
      </c>
      <c r="E31" s="22">
        <v>0.7987685714146038</v>
      </c>
      <c r="F31" s="22">
        <v>0.7987685714146038</v>
      </c>
      <c r="G31" s="22">
        <v>0.7987685714146038</v>
      </c>
      <c r="H31" s="22">
        <v>0.7987685714146038</v>
      </c>
      <c r="I31" s="22">
        <v>0.7951520454873051</v>
      </c>
      <c r="J31" s="22">
        <v>0.7915355195600063</v>
      </c>
      <c r="K31" s="22">
        <v>0.7879189936327077</v>
      </c>
      <c r="L31" s="22">
        <v>0.7843024677054089</v>
      </c>
      <c r="M31" s="22">
        <v>0.7806859417781102</v>
      </c>
      <c r="N31" s="22">
        <v>0.7770694158508115</v>
      </c>
      <c r="O31" s="22">
        <v>0.7734528899235128</v>
      </c>
      <c r="P31" s="22">
        <v>0.769836363996214</v>
      </c>
      <c r="Q31" s="22">
        <v>0.7662198380689154</v>
      </c>
      <c r="R31" s="22">
        <v>0.7626033121416166</v>
      </c>
      <c r="S31" s="22">
        <v>0.7589867862143178</v>
      </c>
      <c r="T31" s="22">
        <v>0.7553702602870191</v>
      </c>
      <c r="U31" s="22">
        <v>0.7517537343597204</v>
      </c>
      <c r="V31" s="22">
        <v>0.7481372084324217</v>
      </c>
      <c r="W31" s="22">
        <v>0.7445206825051229</v>
      </c>
      <c r="X31" s="22">
        <v>0.7409041565778243</v>
      </c>
      <c r="Y31" s="22">
        <v>0.7372876306505255</v>
      </c>
      <c r="Z31" s="22">
        <v>0.7336711047232268</v>
      </c>
      <c r="AA31" s="22">
        <v>0.730054578795928</v>
      </c>
      <c r="AB31" s="22">
        <v>0.7264380528686294</v>
      </c>
      <c r="AC31" s="22">
        <v>0.7228215269413306</v>
      </c>
      <c r="AD31" s="22">
        <v>0.7192050010140318</v>
      </c>
      <c r="AE31" s="22">
        <v>0.7155884750867332</v>
      </c>
      <c r="AF31" s="22">
        <v>0.7119719491594344</v>
      </c>
      <c r="AG31" s="22">
        <v>0.7119719491594344</v>
      </c>
    </row>
    <row r="32" ht="15.75" customHeight="1">
      <c r="A32" s="5" t="s">
        <v>96</v>
      </c>
      <c r="B32" s="22">
        <v>0.6698733418559464</v>
      </c>
      <c r="C32" s="22">
        <v>0.6698733418559464</v>
      </c>
      <c r="D32" s="22">
        <v>0.6698733418559464</v>
      </c>
      <c r="E32" s="22">
        <v>0.6698733418559464</v>
      </c>
      <c r="F32" s="22">
        <v>0.6698733418559464</v>
      </c>
      <c r="G32" s="22">
        <v>0.6698733418559464</v>
      </c>
      <c r="H32" s="22">
        <v>0.6698733418559463</v>
      </c>
      <c r="I32" s="22">
        <v>0.665777411801828</v>
      </c>
      <c r="J32" s="22">
        <v>0.6616814817477097</v>
      </c>
      <c r="K32" s="22">
        <v>0.6575855516935913</v>
      </c>
      <c r="L32" s="22">
        <v>0.6534896216394731</v>
      </c>
      <c r="M32" s="22">
        <v>0.6493936915853548</v>
      </c>
      <c r="N32" s="22">
        <v>0.6452977615312365</v>
      </c>
      <c r="O32" s="22">
        <v>0.6412018314771182</v>
      </c>
      <c r="P32" s="22">
        <v>0.6371059014229998</v>
      </c>
      <c r="Q32" s="22">
        <v>0.6330099713688816</v>
      </c>
      <c r="R32" s="22">
        <v>0.6289140413147633</v>
      </c>
      <c r="S32" s="22">
        <v>0.624818111260645</v>
      </c>
      <c r="T32" s="22">
        <v>0.6207221812065267</v>
      </c>
      <c r="U32" s="22">
        <v>0.6166262511524083</v>
      </c>
      <c r="V32" s="22">
        <v>0.6125303210982901</v>
      </c>
      <c r="W32" s="22">
        <v>0.6084343910441717</v>
      </c>
      <c r="X32" s="22">
        <v>0.6043384609900534</v>
      </c>
      <c r="Y32" s="22">
        <v>0.6002425309359352</v>
      </c>
      <c r="Z32" s="22">
        <v>0.5961466008818168</v>
      </c>
      <c r="AA32" s="22">
        <v>0.5920506708276985</v>
      </c>
      <c r="AB32" s="22">
        <v>0.5879547407735802</v>
      </c>
      <c r="AC32" s="22">
        <v>0.5838588107194619</v>
      </c>
      <c r="AD32" s="22">
        <v>0.5797628806653436</v>
      </c>
      <c r="AE32" s="22">
        <v>0.5756669506112253</v>
      </c>
      <c r="AF32" s="22">
        <v>0.571571020557107</v>
      </c>
      <c r="AG32" s="22">
        <v>0.5715710205571071</v>
      </c>
    </row>
    <row r="33" ht="15.75" customHeight="1">
      <c r="A33" s="5" t="s">
        <v>97</v>
      </c>
      <c r="B33" s="22">
        <v>0.6520434803583123</v>
      </c>
      <c r="C33" s="22">
        <v>0.6520434803583123</v>
      </c>
      <c r="D33" s="22">
        <v>0.6520434803583123</v>
      </c>
      <c r="E33" s="22">
        <v>0.6520434803583123</v>
      </c>
      <c r="F33" s="22">
        <v>0.6520434803583123</v>
      </c>
      <c r="G33" s="22">
        <v>0.6520434803583123</v>
      </c>
      <c r="H33" s="22">
        <v>0.6520434803583123</v>
      </c>
      <c r="I33" s="22">
        <v>0.6429273897048663</v>
      </c>
      <c r="J33" s="22">
        <v>0.6338112990514203</v>
      </c>
      <c r="K33" s="22">
        <v>0.6246952083979743</v>
      </c>
      <c r="L33" s="22">
        <v>0.6155791177445284</v>
      </c>
      <c r="M33" s="22">
        <v>0.6064630270910825</v>
      </c>
      <c r="N33" s="22">
        <v>0.5973469364376365</v>
      </c>
      <c r="O33" s="22">
        <v>0.5882308457841905</v>
      </c>
      <c r="P33" s="22">
        <v>0.5791147551307445</v>
      </c>
      <c r="Q33" s="22">
        <v>0.5699986644772985</v>
      </c>
      <c r="R33" s="22">
        <v>0.5608825738238525</v>
      </c>
      <c r="S33" s="22">
        <v>0.5517664831704066</v>
      </c>
      <c r="T33" s="22">
        <v>0.5426503925169606</v>
      </c>
      <c r="U33" s="22">
        <v>0.5335343018635146</v>
      </c>
      <c r="V33" s="22">
        <v>0.5244182112100687</v>
      </c>
      <c r="W33" s="22">
        <v>0.5153021205566227</v>
      </c>
      <c r="X33" s="22">
        <v>0.5061860299031767</v>
      </c>
      <c r="Y33" s="22">
        <v>0.49706993924973075</v>
      </c>
      <c r="Z33" s="22">
        <v>0.48795384859628477</v>
      </c>
      <c r="AA33" s="22">
        <v>0.4788377579428388</v>
      </c>
      <c r="AB33" s="22">
        <v>0.4697216672893928</v>
      </c>
      <c r="AC33" s="22">
        <v>0.46060557663594687</v>
      </c>
      <c r="AD33" s="22">
        <v>0.4514894859825009</v>
      </c>
      <c r="AE33" s="22">
        <v>0.4423733953290549</v>
      </c>
      <c r="AF33" s="22">
        <v>0.43325730467560897</v>
      </c>
      <c r="AG33" s="22">
        <v>0.4332573046756089</v>
      </c>
    </row>
    <row r="34" ht="15.75" customHeight="1">
      <c r="A34" s="5" t="s">
        <v>98</v>
      </c>
      <c r="B34" s="22">
        <v>0.6753070465502307</v>
      </c>
      <c r="C34" s="22">
        <v>0.6753070465502307</v>
      </c>
      <c r="D34" s="22">
        <v>0.6753070465502307</v>
      </c>
      <c r="E34" s="22">
        <v>0.6753070465502307</v>
      </c>
      <c r="F34" s="22">
        <v>0.6753070465502307</v>
      </c>
      <c r="G34" s="22">
        <v>0.6753070465502307</v>
      </c>
      <c r="H34" s="22">
        <v>0.6753070465502307</v>
      </c>
      <c r="I34" s="22">
        <v>0.6699211364064512</v>
      </c>
      <c r="J34" s="22">
        <v>0.6645352262626719</v>
      </c>
      <c r="K34" s="22">
        <v>0.6591493161188926</v>
      </c>
      <c r="L34" s="22">
        <v>0.6537634059751132</v>
      </c>
      <c r="M34" s="22">
        <v>0.6483774958313339</v>
      </c>
      <c r="N34" s="22">
        <v>0.6429915856875545</v>
      </c>
      <c r="O34" s="22">
        <v>0.6376056755437752</v>
      </c>
      <c r="P34" s="22">
        <v>0.6322197653999958</v>
      </c>
      <c r="Q34" s="22">
        <v>0.6268338552562165</v>
      </c>
      <c r="R34" s="22">
        <v>0.6214479451124372</v>
      </c>
      <c r="S34" s="22">
        <v>0.6160620349686579</v>
      </c>
      <c r="T34" s="22">
        <v>0.6106761248248784</v>
      </c>
      <c r="U34" s="22">
        <v>0.6052902146810991</v>
      </c>
      <c r="V34" s="22">
        <v>0.5999043045373198</v>
      </c>
      <c r="W34" s="22">
        <v>0.5945183943935404</v>
      </c>
      <c r="X34" s="22">
        <v>0.5891324842497611</v>
      </c>
      <c r="Y34" s="22">
        <v>0.5837465741059817</v>
      </c>
      <c r="Z34" s="22">
        <v>0.5783606639622023</v>
      </c>
      <c r="AA34" s="22">
        <v>0.572974753818423</v>
      </c>
      <c r="AB34" s="22">
        <v>0.5675888436746437</v>
      </c>
      <c r="AC34" s="22">
        <v>0.5622029335308643</v>
      </c>
      <c r="AD34" s="22">
        <v>0.5568170233870849</v>
      </c>
      <c r="AE34" s="22">
        <v>0.5514311132433056</v>
      </c>
      <c r="AF34" s="22">
        <v>0.5460452030995262</v>
      </c>
      <c r="AG34" s="22">
        <v>0.5460452030995263</v>
      </c>
    </row>
    <row r="35" ht="15.75" customHeight="1">
      <c r="A35" s="5" t="s">
        <v>99</v>
      </c>
      <c r="B35" s="22">
        <v>0.6546032909144239</v>
      </c>
      <c r="C35" s="22">
        <v>0.6546032909144239</v>
      </c>
      <c r="D35" s="22">
        <v>0.6546032909144239</v>
      </c>
      <c r="E35" s="22">
        <v>0.6546032909144239</v>
      </c>
      <c r="F35" s="22">
        <v>0.6546032909144239</v>
      </c>
      <c r="G35" s="22">
        <v>0.6546032909144239</v>
      </c>
      <c r="H35" s="22">
        <v>0.6546032909144239</v>
      </c>
      <c r="I35" s="22">
        <v>0.6484027762802727</v>
      </c>
      <c r="J35" s="22">
        <v>0.6422022616461215</v>
      </c>
      <c r="K35" s="22">
        <v>0.6360017470119703</v>
      </c>
      <c r="L35" s="22">
        <v>0.6298012323778192</v>
      </c>
      <c r="M35" s="22">
        <v>0.623600717743668</v>
      </c>
      <c r="N35" s="22">
        <v>0.6174002031095167</v>
      </c>
      <c r="O35" s="22">
        <v>0.6111996884753655</v>
      </c>
      <c r="P35" s="22">
        <v>0.6049991738412144</v>
      </c>
      <c r="Q35" s="22">
        <v>0.5987986592070631</v>
      </c>
      <c r="R35" s="22">
        <v>0.5925981445729119</v>
      </c>
      <c r="S35" s="22">
        <v>0.5863976299387608</v>
      </c>
      <c r="T35" s="22">
        <v>0.5801971153046096</v>
      </c>
      <c r="U35" s="22">
        <v>0.5739966006704584</v>
      </c>
      <c r="V35" s="22">
        <v>0.5677960860363072</v>
      </c>
      <c r="W35" s="22">
        <v>0.561595571402156</v>
      </c>
      <c r="X35" s="22">
        <v>0.5553950567680048</v>
      </c>
      <c r="Y35" s="22">
        <v>0.5491945421338535</v>
      </c>
      <c r="Z35" s="22">
        <v>0.5429940274997024</v>
      </c>
      <c r="AA35" s="22">
        <v>0.5367935128655512</v>
      </c>
      <c r="AB35" s="22">
        <v>0.5305929982314</v>
      </c>
      <c r="AC35" s="22">
        <v>0.5243924835972489</v>
      </c>
      <c r="AD35" s="22">
        <v>0.5181919689630976</v>
      </c>
      <c r="AE35" s="22">
        <v>0.5119914543289464</v>
      </c>
      <c r="AF35" s="22">
        <v>0.5057909396947953</v>
      </c>
      <c r="AG35" s="22">
        <v>0.5057909396947953</v>
      </c>
    </row>
    <row r="36" ht="15.75" customHeight="1">
      <c r="A36" s="5" t="s">
        <v>100</v>
      </c>
      <c r="B36" s="22">
        <v>0.6491137952172127</v>
      </c>
      <c r="C36" s="22">
        <v>0.6491137952172127</v>
      </c>
      <c r="D36" s="22">
        <v>0.6491137952172127</v>
      </c>
      <c r="E36" s="22">
        <v>0.6491137952172127</v>
      </c>
      <c r="F36" s="22">
        <v>0.6491137952172127</v>
      </c>
      <c r="G36" s="22">
        <v>0.6491137952172127</v>
      </c>
      <c r="H36" s="22">
        <v>0.6491137952172127</v>
      </c>
      <c r="I36" s="22">
        <v>0.6423197646507078</v>
      </c>
      <c r="J36" s="22">
        <v>0.6355257340842031</v>
      </c>
      <c r="K36" s="22">
        <v>0.6287317035176984</v>
      </c>
      <c r="L36" s="22">
        <v>0.6219376729511936</v>
      </c>
      <c r="M36" s="22">
        <v>0.6151436423846888</v>
      </c>
      <c r="N36" s="22">
        <v>0.608349611818184</v>
      </c>
      <c r="O36" s="22">
        <v>0.6015555812516793</v>
      </c>
      <c r="P36" s="22">
        <v>0.5947615506851746</v>
      </c>
      <c r="Q36" s="22">
        <v>0.5879675201186697</v>
      </c>
      <c r="R36" s="22">
        <v>0.581173489552165</v>
      </c>
      <c r="S36" s="22">
        <v>0.5743794589856602</v>
      </c>
      <c r="T36" s="22">
        <v>0.5675854284191555</v>
      </c>
      <c r="U36" s="22">
        <v>0.5607913978526506</v>
      </c>
      <c r="V36" s="22">
        <v>0.5539973672861459</v>
      </c>
      <c r="W36" s="22">
        <v>0.5472033367196412</v>
      </c>
      <c r="X36" s="22">
        <v>0.5404093061531363</v>
      </c>
      <c r="Y36" s="22">
        <v>0.5336152755866316</v>
      </c>
      <c r="Z36" s="22">
        <v>0.5268212450201268</v>
      </c>
      <c r="AA36" s="22">
        <v>0.520027214453622</v>
      </c>
      <c r="AB36" s="22">
        <v>0.5132331838871173</v>
      </c>
      <c r="AC36" s="22">
        <v>0.5064391533206125</v>
      </c>
      <c r="AD36" s="22">
        <v>0.4996451227541078</v>
      </c>
      <c r="AE36" s="22">
        <v>0.492851092187603</v>
      </c>
      <c r="AF36" s="22">
        <v>0.4860570616210982</v>
      </c>
      <c r="AG36" s="22">
        <v>0.48605706162109824</v>
      </c>
    </row>
    <row r="37" ht="15.75" customHeight="1">
      <c r="A37" s="5" t="s">
        <v>101</v>
      </c>
      <c r="B37" s="22">
        <v>0.6938068526752409</v>
      </c>
      <c r="C37" s="22">
        <v>0.6938068526752409</v>
      </c>
      <c r="D37" s="22">
        <v>0.6938068526752409</v>
      </c>
      <c r="E37" s="22">
        <v>0.6938068526752409</v>
      </c>
      <c r="F37" s="22">
        <v>0.6938068526752409</v>
      </c>
      <c r="G37" s="22">
        <v>0.6938068526752409</v>
      </c>
      <c r="H37" s="22">
        <v>0.6938068526752409</v>
      </c>
      <c r="I37" s="22">
        <v>0.6872926481285377</v>
      </c>
      <c r="J37" s="22">
        <v>0.6807784435818347</v>
      </c>
      <c r="K37" s="22">
        <v>0.6742642390351316</v>
      </c>
      <c r="L37" s="22">
        <v>0.6677500344884284</v>
      </c>
      <c r="M37" s="22">
        <v>0.6612358299417253</v>
      </c>
      <c r="N37" s="22">
        <v>0.6547216253950221</v>
      </c>
      <c r="O37" s="22">
        <v>0.6482074208483191</v>
      </c>
      <c r="P37" s="22">
        <v>0.6416932163016159</v>
      </c>
      <c r="Q37" s="22">
        <v>0.6351790117549128</v>
      </c>
      <c r="R37" s="22">
        <v>0.6286648072082096</v>
      </c>
      <c r="S37" s="22">
        <v>0.6221506026615065</v>
      </c>
      <c r="T37" s="22">
        <v>0.6156363981148034</v>
      </c>
      <c r="U37" s="22">
        <v>0.6091221935681003</v>
      </c>
      <c r="V37" s="22">
        <v>0.6026079890213971</v>
      </c>
      <c r="W37" s="22">
        <v>0.596093784474694</v>
      </c>
      <c r="X37" s="22">
        <v>0.5895795799279909</v>
      </c>
      <c r="Y37" s="22">
        <v>0.5830653753812878</v>
      </c>
      <c r="Z37" s="22">
        <v>0.5765511708345846</v>
      </c>
      <c r="AA37" s="22">
        <v>0.5700369662878815</v>
      </c>
      <c r="AB37" s="22">
        <v>0.5635227617411784</v>
      </c>
      <c r="AC37" s="22">
        <v>0.5570085571944753</v>
      </c>
      <c r="AD37" s="22">
        <v>0.5504943526477721</v>
      </c>
      <c r="AE37" s="22">
        <v>0.543980148101069</v>
      </c>
      <c r="AF37" s="22">
        <v>0.5374659435543658</v>
      </c>
      <c r="AG37" s="22">
        <v>0.5374659435543658</v>
      </c>
    </row>
    <row r="38" ht="15.75" customHeight="1">
      <c r="A38" s="5" t="s">
        <v>103</v>
      </c>
      <c r="B38" s="22">
        <v>0.6076601930103114</v>
      </c>
      <c r="C38" s="22">
        <v>0.6076601930103114</v>
      </c>
      <c r="D38" s="22">
        <v>0.6076601930103114</v>
      </c>
      <c r="E38" s="22">
        <v>0.6076601930103114</v>
      </c>
      <c r="F38" s="22">
        <v>0.6076601930103114</v>
      </c>
      <c r="G38" s="22">
        <v>0.6076601930103114</v>
      </c>
      <c r="H38" s="22">
        <v>0.6076601930103114</v>
      </c>
      <c r="I38" s="22">
        <v>0.6017759083108186</v>
      </c>
      <c r="J38" s="22">
        <v>0.5958916236113259</v>
      </c>
      <c r="K38" s="22">
        <v>0.5900073389118331</v>
      </c>
      <c r="L38" s="22">
        <v>0.5841230542123403</v>
      </c>
      <c r="M38" s="22">
        <v>0.5782387695128477</v>
      </c>
      <c r="N38" s="22">
        <v>0.5723544848133549</v>
      </c>
      <c r="O38" s="22">
        <v>0.5664702001138622</v>
      </c>
      <c r="P38" s="22">
        <v>0.5605859154143694</v>
      </c>
      <c r="Q38" s="22">
        <v>0.5547016307148767</v>
      </c>
      <c r="R38" s="22">
        <v>0.5488173460153839</v>
      </c>
      <c r="S38" s="22">
        <v>0.5429330613158911</v>
      </c>
      <c r="T38" s="22">
        <v>0.5370487766163984</v>
      </c>
      <c r="U38" s="22">
        <v>0.5311644919169056</v>
      </c>
      <c r="V38" s="22">
        <v>0.525280207217413</v>
      </c>
      <c r="W38" s="22">
        <v>0.5193959225179202</v>
      </c>
      <c r="X38" s="22">
        <v>0.5135116378184275</v>
      </c>
      <c r="Y38" s="22">
        <v>0.5076273531189347</v>
      </c>
      <c r="Z38" s="22">
        <v>0.5017430684194419</v>
      </c>
      <c r="AA38" s="22">
        <v>0.4958587837199492</v>
      </c>
      <c r="AB38" s="22">
        <v>0.4899744990204564</v>
      </c>
      <c r="AC38" s="22">
        <v>0.48409021432096366</v>
      </c>
      <c r="AD38" s="22">
        <v>0.4782059296214709</v>
      </c>
      <c r="AE38" s="22">
        <v>0.4723216449219782</v>
      </c>
      <c r="AF38" s="22">
        <v>0.46643736022248544</v>
      </c>
      <c r="AG38" s="22">
        <v>0.46643736022248544</v>
      </c>
    </row>
    <row r="39" ht="15.75" customHeight="1">
      <c r="A39" s="5" t="s">
        <v>104</v>
      </c>
      <c r="B39" s="22">
        <v>0.671700244904877</v>
      </c>
      <c r="C39" s="22">
        <v>0.671700244904877</v>
      </c>
      <c r="D39" s="22">
        <v>0.671700244904877</v>
      </c>
      <c r="E39" s="22">
        <v>0.671700244904877</v>
      </c>
      <c r="F39" s="22">
        <v>0.671700244904877</v>
      </c>
      <c r="G39" s="22">
        <v>0.671700244904877</v>
      </c>
      <c r="H39" s="22">
        <v>0.671700244904877</v>
      </c>
      <c r="I39" s="22">
        <v>0.668141563854352</v>
      </c>
      <c r="J39" s="22">
        <v>0.6645828828038268</v>
      </c>
      <c r="K39" s="22">
        <v>0.6610242017533017</v>
      </c>
      <c r="L39" s="22">
        <v>0.6574655207027766</v>
      </c>
      <c r="M39" s="22">
        <v>0.6539068396522515</v>
      </c>
      <c r="N39" s="22">
        <v>0.6503481586017263</v>
      </c>
      <c r="O39" s="22">
        <v>0.6467894775512013</v>
      </c>
      <c r="P39" s="22">
        <v>0.6432307965006762</v>
      </c>
      <c r="Q39" s="22">
        <v>0.639672115450151</v>
      </c>
      <c r="R39" s="22">
        <v>0.636113434399626</v>
      </c>
      <c r="S39" s="22">
        <v>0.6325547533491008</v>
      </c>
      <c r="T39" s="22">
        <v>0.6289960722985757</v>
      </c>
      <c r="U39" s="22">
        <v>0.6254373912480506</v>
      </c>
      <c r="V39" s="22">
        <v>0.6218787101975255</v>
      </c>
      <c r="W39" s="22">
        <v>0.6183200291470003</v>
      </c>
      <c r="X39" s="22">
        <v>0.6147613480964753</v>
      </c>
      <c r="Y39" s="22">
        <v>0.6112026670459502</v>
      </c>
      <c r="Z39" s="22">
        <v>0.607643985995425</v>
      </c>
      <c r="AA39" s="22">
        <v>0.6040853049449</v>
      </c>
      <c r="AB39" s="22">
        <v>0.6005266238943748</v>
      </c>
      <c r="AC39" s="22">
        <v>0.5969679428438497</v>
      </c>
      <c r="AD39" s="22">
        <v>0.5934092617933246</v>
      </c>
      <c r="AE39" s="22">
        <v>0.5898505807427995</v>
      </c>
      <c r="AF39" s="22">
        <v>0.5862918996922744</v>
      </c>
      <c r="AG39" s="22">
        <v>0.5862918996922744</v>
      </c>
    </row>
    <row r="40" ht="15.75" customHeight="1">
      <c r="A40" s="5" t="s">
        <v>105</v>
      </c>
      <c r="B40" s="22">
        <v>0.6789210628325081</v>
      </c>
      <c r="C40" s="22">
        <v>0.6789210628325081</v>
      </c>
      <c r="D40" s="22">
        <v>0.6789210628325081</v>
      </c>
      <c r="E40" s="22">
        <v>0.6789210628325081</v>
      </c>
      <c r="F40" s="22">
        <v>0.6789210628325081</v>
      </c>
      <c r="G40" s="22">
        <v>0.6789210628325081</v>
      </c>
      <c r="H40" s="22">
        <v>0.6789210628325082</v>
      </c>
      <c r="I40" s="22">
        <v>0.6728922288071147</v>
      </c>
      <c r="J40" s="22">
        <v>0.6668633947817214</v>
      </c>
      <c r="K40" s="22">
        <v>0.660834560756328</v>
      </c>
      <c r="L40" s="22">
        <v>0.6548057267309346</v>
      </c>
      <c r="M40" s="22">
        <v>0.6487768927055412</v>
      </c>
      <c r="N40" s="22">
        <v>0.6427480586801478</v>
      </c>
      <c r="O40" s="22">
        <v>0.6367192246547545</v>
      </c>
      <c r="P40" s="22">
        <v>0.630690390629361</v>
      </c>
      <c r="Q40" s="22">
        <v>0.6246615566039677</v>
      </c>
      <c r="R40" s="22">
        <v>0.6186327225785743</v>
      </c>
      <c r="S40" s="22">
        <v>0.6126038885531809</v>
      </c>
      <c r="T40" s="22">
        <v>0.6065750545277875</v>
      </c>
      <c r="U40" s="22">
        <v>0.6005462205023941</v>
      </c>
      <c r="V40" s="22">
        <v>0.5945173864770008</v>
      </c>
      <c r="W40" s="22">
        <v>0.5884885524516074</v>
      </c>
      <c r="X40" s="22">
        <v>0.582459718426214</v>
      </c>
      <c r="Y40" s="22">
        <v>0.5764308844008206</v>
      </c>
      <c r="Z40" s="22">
        <v>0.5704020503754272</v>
      </c>
      <c r="AA40" s="22">
        <v>0.5643732163500338</v>
      </c>
      <c r="AB40" s="22">
        <v>0.5583443823246405</v>
      </c>
      <c r="AC40" s="22">
        <v>0.552315548299247</v>
      </c>
      <c r="AD40" s="22">
        <v>0.5462867142738537</v>
      </c>
      <c r="AE40" s="22">
        <v>0.5402578802484603</v>
      </c>
      <c r="AF40" s="22">
        <v>0.5342290462230669</v>
      </c>
      <c r="AG40" s="22">
        <v>0.5342290462230669</v>
      </c>
    </row>
    <row r="41" ht="15.75" customHeight="1">
      <c r="A41" s="5" t="s">
        <v>106</v>
      </c>
      <c r="B41" s="22">
        <v>0.6394577607190616</v>
      </c>
      <c r="C41" s="22">
        <v>0.6394577607190616</v>
      </c>
      <c r="D41" s="22">
        <v>0.6394577607190616</v>
      </c>
      <c r="E41" s="22">
        <v>0.6394577607190616</v>
      </c>
      <c r="F41" s="22">
        <v>0.6394577607190616</v>
      </c>
      <c r="G41" s="22">
        <v>0.6394577607190616</v>
      </c>
      <c r="H41" s="22">
        <v>0.6394577607190616</v>
      </c>
      <c r="I41" s="22">
        <v>0.6342006580736327</v>
      </c>
      <c r="J41" s="22">
        <v>0.6289435554282038</v>
      </c>
      <c r="K41" s="22">
        <v>0.6236864527827749</v>
      </c>
      <c r="L41" s="22">
        <v>0.618429350137346</v>
      </c>
      <c r="M41" s="22">
        <v>0.6131722474919172</v>
      </c>
      <c r="N41" s="22">
        <v>0.6079151448464883</v>
      </c>
      <c r="O41" s="22">
        <v>0.6026580422010595</v>
      </c>
      <c r="P41" s="22">
        <v>0.5974009395556306</v>
      </c>
      <c r="Q41" s="22">
        <v>0.5921438369102017</v>
      </c>
      <c r="R41" s="22">
        <v>0.5868867342647728</v>
      </c>
      <c r="S41" s="22">
        <v>0.5816296316193439</v>
      </c>
      <c r="T41" s="22">
        <v>0.576372528973915</v>
      </c>
      <c r="U41" s="22">
        <v>0.5711154263284861</v>
      </c>
      <c r="V41" s="22">
        <v>0.5658583236830572</v>
      </c>
      <c r="W41" s="22">
        <v>0.5606012210376283</v>
      </c>
      <c r="X41" s="22">
        <v>0.5553441183921994</v>
      </c>
      <c r="Y41" s="22">
        <v>0.5500870157467705</v>
      </c>
      <c r="Z41" s="22">
        <v>0.5448299131013417</v>
      </c>
      <c r="AA41" s="22">
        <v>0.5395728104559128</v>
      </c>
      <c r="AB41" s="22">
        <v>0.534315707810484</v>
      </c>
      <c r="AC41" s="22">
        <v>0.5290586051650551</v>
      </c>
      <c r="AD41" s="22">
        <v>0.5238015025196262</v>
      </c>
      <c r="AE41" s="22">
        <v>0.5185443998741973</v>
      </c>
      <c r="AF41" s="22">
        <v>0.5132872972287684</v>
      </c>
      <c r="AG41" s="22">
        <v>0.5132872972287684</v>
      </c>
    </row>
    <row r="42" ht="15.75" customHeight="1">
      <c r="A42" s="5" t="s">
        <v>107</v>
      </c>
      <c r="B42" s="22">
        <v>0.6286560904991579</v>
      </c>
      <c r="C42" s="22">
        <v>0.6286560904991579</v>
      </c>
      <c r="D42" s="22">
        <v>0.6286560904991579</v>
      </c>
      <c r="E42" s="22">
        <v>0.6286560904991579</v>
      </c>
      <c r="F42" s="22">
        <v>0.6286560904991579</v>
      </c>
      <c r="G42" s="22">
        <v>0.6286560904991579</v>
      </c>
      <c r="H42" s="22">
        <v>0.6286560904991579</v>
      </c>
      <c r="I42" s="22">
        <v>0.6240714457212362</v>
      </c>
      <c r="J42" s="22">
        <v>0.6194868009433145</v>
      </c>
      <c r="K42" s="22">
        <v>0.6149021561653929</v>
      </c>
      <c r="L42" s="22">
        <v>0.6103175113874713</v>
      </c>
      <c r="M42" s="22">
        <v>0.6057328666095496</v>
      </c>
      <c r="N42" s="22">
        <v>0.6011482218316279</v>
      </c>
      <c r="O42" s="22">
        <v>0.5965635770537062</v>
      </c>
      <c r="P42" s="22">
        <v>0.5919789322757846</v>
      </c>
      <c r="Q42" s="22">
        <v>0.5873942874978628</v>
      </c>
      <c r="R42" s="22">
        <v>0.5828096427199412</v>
      </c>
      <c r="S42" s="22">
        <v>0.5782249979420195</v>
      </c>
      <c r="T42" s="22">
        <v>0.5736403531640979</v>
      </c>
      <c r="U42" s="22">
        <v>0.5690557083861763</v>
      </c>
      <c r="V42" s="22">
        <v>0.5644710636082545</v>
      </c>
      <c r="W42" s="22">
        <v>0.5598864188303329</v>
      </c>
      <c r="X42" s="22">
        <v>0.5553017740524112</v>
      </c>
      <c r="Y42" s="22">
        <v>0.5507171292744895</v>
      </c>
      <c r="Z42" s="22">
        <v>0.5461324844965678</v>
      </c>
      <c r="AA42" s="22">
        <v>0.5415478397186462</v>
      </c>
      <c r="AB42" s="22">
        <v>0.5369631949407245</v>
      </c>
      <c r="AC42" s="22">
        <v>0.5323785501628029</v>
      </c>
      <c r="AD42" s="22">
        <v>0.5277939053848811</v>
      </c>
      <c r="AE42" s="22">
        <v>0.5232092606069595</v>
      </c>
      <c r="AF42" s="22">
        <v>0.5186246158290378</v>
      </c>
      <c r="AG42" s="22">
        <v>0.5186246158290378</v>
      </c>
    </row>
    <row r="43" ht="15.75" customHeight="1">
      <c r="A43" s="5" t="s">
        <v>108</v>
      </c>
      <c r="B43" s="22">
        <v>0.6480160296546856</v>
      </c>
      <c r="C43" s="22">
        <v>0.6480160296546856</v>
      </c>
      <c r="D43" s="22">
        <v>0.6480160296546856</v>
      </c>
      <c r="E43" s="22">
        <v>0.6480160296546856</v>
      </c>
      <c r="F43" s="22">
        <v>0.6480160296546856</v>
      </c>
      <c r="G43" s="22">
        <v>0.6480160296546856</v>
      </c>
      <c r="H43" s="22">
        <v>0.6480160296546856</v>
      </c>
      <c r="I43" s="22">
        <v>0.6420924714294973</v>
      </c>
      <c r="J43" s="22">
        <v>0.6361689132043089</v>
      </c>
      <c r="K43" s="22">
        <v>0.6302453549791205</v>
      </c>
      <c r="L43" s="22">
        <v>0.6243217967539321</v>
      </c>
      <c r="M43" s="22">
        <v>0.6183982385287436</v>
      </c>
      <c r="N43" s="22">
        <v>0.6124746803035553</v>
      </c>
      <c r="O43" s="22">
        <v>0.6065511220783669</v>
      </c>
      <c r="P43" s="22">
        <v>0.6006275638531785</v>
      </c>
      <c r="Q43" s="22">
        <v>0.5947040056279902</v>
      </c>
      <c r="R43" s="22">
        <v>0.5887804474028018</v>
      </c>
      <c r="S43" s="22">
        <v>0.5828568891776134</v>
      </c>
      <c r="T43" s="22">
        <v>0.5769333309524249</v>
      </c>
      <c r="U43" s="22">
        <v>0.5710097727272365</v>
      </c>
      <c r="V43" s="22">
        <v>0.5650862145020482</v>
      </c>
      <c r="W43" s="22">
        <v>0.5591626562768598</v>
      </c>
      <c r="X43" s="22">
        <v>0.5532390980516714</v>
      </c>
      <c r="Y43" s="22">
        <v>0.5473155398264831</v>
      </c>
      <c r="Z43" s="22">
        <v>0.5413919816012946</v>
      </c>
      <c r="AA43" s="22">
        <v>0.5354684233761062</v>
      </c>
      <c r="AB43" s="22">
        <v>0.5295448651509178</v>
      </c>
      <c r="AC43" s="22">
        <v>0.5236213069257294</v>
      </c>
      <c r="AD43" s="22">
        <v>0.5176977487005411</v>
      </c>
      <c r="AE43" s="22">
        <v>0.5117741904753527</v>
      </c>
      <c r="AF43" s="22">
        <v>0.5058506322501642</v>
      </c>
      <c r="AG43" s="22">
        <v>0.5058506322501642</v>
      </c>
    </row>
    <row r="44" ht="15.75" customHeight="1">
      <c r="A44" s="5" t="s">
        <v>109</v>
      </c>
      <c r="B44" s="22">
        <v>0.6622551457430699</v>
      </c>
      <c r="C44" s="22">
        <v>0.6622551457430699</v>
      </c>
      <c r="D44" s="22">
        <v>0.6622551457430699</v>
      </c>
      <c r="E44" s="22">
        <v>0.6622551457430699</v>
      </c>
      <c r="F44" s="22">
        <v>0.6622551457430699</v>
      </c>
      <c r="G44" s="22">
        <v>0.6622551457430699</v>
      </c>
      <c r="H44" s="22">
        <v>0.6622551457430699</v>
      </c>
      <c r="I44" s="22">
        <v>0.6563556989640815</v>
      </c>
      <c r="J44" s="22">
        <v>0.6504562521850932</v>
      </c>
      <c r="K44" s="22">
        <v>0.6445568054061049</v>
      </c>
      <c r="L44" s="22">
        <v>0.6386573586271166</v>
      </c>
      <c r="M44" s="22">
        <v>0.6327579118481282</v>
      </c>
      <c r="N44" s="22">
        <v>0.6268584650691399</v>
      </c>
      <c r="O44" s="22">
        <v>0.6209590182901515</v>
      </c>
      <c r="P44" s="22">
        <v>0.6150595715111633</v>
      </c>
      <c r="Q44" s="22">
        <v>0.609160124732175</v>
      </c>
      <c r="R44" s="22">
        <v>0.6032606779531866</v>
      </c>
      <c r="S44" s="22">
        <v>0.5973612311741983</v>
      </c>
      <c r="T44" s="22">
        <v>0.5914617843952099</v>
      </c>
      <c r="U44" s="22">
        <v>0.5855623376162216</v>
      </c>
      <c r="V44" s="22">
        <v>0.5796628908372332</v>
      </c>
      <c r="W44" s="22">
        <v>0.573763444058245</v>
      </c>
      <c r="X44" s="22">
        <v>0.5678639972792566</v>
      </c>
      <c r="Y44" s="22">
        <v>0.5619645505002683</v>
      </c>
      <c r="Z44" s="22">
        <v>0.5560651037212799</v>
      </c>
      <c r="AA44" s="22">
        <v>0.5501656569422916</v>
      </c>
      <c r="AB44" s="22">
        <v>0.5442662101633033</v>
      </c>
      <c r="AC44" s="22">
        <v>0.538366763384315</v>
      </c>
      <c r="AD44" s="22">
        <v>0.5324673166053266</v>
      </c>
      <c r="AE44" s="22">
        <v>0.5265678698263383</v>
      </c>
      <c r="AF44" s="22">
        <v>0.52066842304735</v>
      </c>
      <c r="AG44" s="22">
        <v>0.52066842304735</v>
      </c>
    </row>
    <row r="45" ht="15.75" customHeight="1">
      <c r="A45" s="5" t="s">
        <v>110</v>
      </c>
      <c r="B45" s="22">
        <v>0.5974429013340019</v>
      </c>
      <c r="C45" s="22">
        <v>0.5974429013340019</v>
      </c>
      <c r="D45" s="22">
        <v>0.5974429013340019</v>
      </c>
      <c r="E45" s="22">
        <v>0.5974429013340019</v>
      </c>
      <c r="F45" s="22">
        <v>0.5974429013340019</v>
      </c>
      <c r="G45" s="22">
        <v>0.5974429013340019</v>
      </c>
      <c r="H45" s="22">
        <v>0.5974429013340019</v>
      </c>
      <c r="I45" s="22">
        <v>0.5924517981136794</v>
      </c>
      <c r="J45" s="22">
        <v>0.5874606948933568</v>
      </c>
      <c r="K45" s="22">
        <v>0.5824695916730342</v>
      </c>
      <c r="L45" s="22">
        <v>0.5774784884527117</v>
      </c>
      <c r="M45" s="22">
        <v>0.5724873852323892</v>
      </c>
      <c r="N45" s="22">
        <v>0.5674962820120666</v>
      </c>
      <c r="O45" s="22">
        <v>0.562505178791744</v>
      </c>
      <c r="P45" s="22">
        <v>0.5575140755714215</v>
      </c>
      <c r="Q45" s="22">
        <v>0.5525229723510989</v>
      </c>
      <c r="R45" s="22">
        <v>0.5475318691307763</v>
      </c>
      <c r="S45" s="22">
        <v>0.5425407659104537</v>
      </c>
      <c r="T45" s="22">
        <v>0.5375496626901313</v>
      </c>
      <c r="U45" s="22">
        <v>0.5325585594698087</v>
      </c>
      <c r="V45" s="22">
        <v>0.5275674562494861</v>
      </c>
      <c r="W45" s="22">
        <v>0.5225763530291636</v>
      </c>
      <c r="X45" s="22">
        <v>0.517585249808841</v>
      </c>
      <c r="Y45" s="22">
        <v>0.5125941465885184</v>
      </c>
      <c r="Z45" s="22">
        <v>0.507603043368196</v>
      </c>
      <c r="AA45" s="22">
        <v>0.5026119401478734</v>
      </c>
      <c r="AB45" s="22">
        <v>0.49762083692755077</v>
      </c>
      <c r="AC45" s="22">
        <v>0.49262973370722823</v>
      </c>
      <c r="AD45" s="22">
        <v>0.48763863048690564</v>
      </c>
      <c r="AE45" s="22">
        <v>0.4826475272665831</v>
      </c>
      <c r="AF45" s="22">
        <v>0.4776564240462605</v>
      </c>
      <c r="AG45" s="22">
        <v>0.4776564240462605</v>
      </c>
    </row>
    <row r="46" ht="15.75" customHeight="1">
      <c r="A46" s="5" t="s">
        <v>111</v>
      </c>
      <c r="B46" s="22">
        <v>0.655323802786493</v>
      </c>
      <c r="C46" s="22">
        <v>0.655323802786493</v>
      </c>
      <c r="D46" s="22">
        <v>0.655323802786493</v>
      </c>
      <c r="E46" s="22">
        <v>0.655323802786493</v>
      </c>
      <c r="F46" s="22">
        <v>0.655323802786493</v>
      </c>
      <c r="G46" s="22">
        <v>0.655323802786493</v>
      </c>
      <c r="H46" s="22">
        <v>0.655323802786493</v>
      </c>
      <c r="I46" s="22">
        <v>0.6483972972166345</v>
      </c>
      <c r="J46" s="22">
        <v>0.6414707916467761</v>
      </c>
      <c r="K46" s="22">
        <v>0.6345442860769177</v>
      </c>
      <c r="L46" s="22">
        <v>0.6276177805070592</v>
      </c>
      <c r="M46" s="22">
        <v>0.6206912749372008</v>
      </c>
      <c r="N46" s="22">
        <v>0.6137647693673424</v>
      </c>
      <c r="O46" s="22">
        <v>0.6068382637974838</v>
      </c>
      <c r="P46" s="22">
        <v>0.5999117582276254</v>
      </c>
      <c r="Q46" s="22">
        <v>0.592985252657767</v>
      </c>
      <c r="R46" s="22">
        <v>0.5860587470879085</v>
      </c>
      <c r="S46" s="22">
        <v>0.5791322415180501</v>
      </c>
      <c r="T46" s="22">
        <v>0.5722057359481917</v>
      </c>
      <c r="U46" s="22">
        <v>0.5652792303783332</v>
      </c>
      <c r="V46" s="22">
        <v>0.5583527248084748</v>
      </c>
      <c r="W46" s="22">
        <v>0.5514262192386163</v>
      </c>
      <c r="X46" s="22">
        <v>0.5444997136687578</v>
      </c>
      <c r="Y46" s="22">
        <v>0.5375732080988994</v>
      </c>
      <c r="Z46" s="22">
        <v>0.5306467025290409</v>
      </c>
      <c r="AA46" s="22">
        <v>0.5237201969591825</v>
      </c>
      <c r="AB46" s="22">
        <v>0.5167936913893241</v>
      </c>
      <c r="AC46" s="22">
        <v>0.5098671858194657</v>
      </c>
      <c r="AD46" s="22">
        <v>0.5029406802496071</v>
      </c>
      <c r="AE46" s="22">
        <v>0.49601417467974873</v>
      </c>
      <c r="AF46" s="22">
        <v>0.48908766910989027</v>
      </c>
      <c r="AG46" s="22">
        <v>0.4890876691098903</v>
      </c>
    </row>
    <row r="47" ht="15.75" customHeight="1">
      <c r="A47" s="5" t="s">
        <v>112</v>
      </c>
      <c r="B47" s="22">
        <v>0.5779691080644781</v>
      </c>
      <c r="C47" s="22">
        <v>0.5779691080644781</v>
      </c>
      <c r="D47" s="22">
        <v>0.5779691080644781</v>
      </c>
      <c r="E47" s="22">
        <v>0.5779691080644781</v>
      </c>
      <c r="F47" s="22">
        <v>0.5779691080644781</v>
      </c>
      <c r="G47" s="22">
        <v>0.5779691080644781</v>
      </c>
      <c r="H47" s="22">
        <v>0.5779691080644781</v>
      </c>
      <c r="I47" s="22">
        <v>0.5727746061891007</v>
      </c>
      <c r="J47" s="22">
        <v>0.5675801043137234</v>
      </c>
      <c r="K47" s="22">
        <v>0.5623856024383461</v>
      </c>
      <c r="L47" s="22">
        <v>0.5571911005629688</v>
      </c>
      <c r="M47" s="22">
        <v>0.5519965986875914</v>
      </c>
      <c r="N47" s="22">
        <v>0.5468020968122141</v>
      </c>
      <c r="O47" s="22">
        <v>0.5416075949368369</v>
      </c>
      <c r="P47" s="22">
        <v>0.5364130930614596</v>
      </c>
      <c r="Q47" s="22">
        <v>0.5312185911860822</v>
      </c>
      <c r="R47" s="22">
        <v>0.5260240893107049</v>
      </c>
      <c r="S47" s="22">
        <v>0.5208295874353276</v>
      </c>
      <c r="T47" s="22">
        <v>0.5156350855599503</v>
      </c>
      <c r="U47" s="22">
        <v>0.5104405836845729</v>
      </c>
      <c r="V47" s="22">
        <v>0.5052460818091956</v>
      </c>
      <c r="W47" s="22">
        <v>0.5000515799338183</v>
      </c>
      <c r="X47" s="22">
        <v>0.494857078058441</v>
      </c>
      <c r="Y47" s="22">
        <v>0.48966257618306364</v>
      </c>
      <c r="Z47" s="22">
        <v>0.48446807430768635</v>
      </c>
      <c r="AA47" s="22">
        <v>0.479273572432309</v>
      </c>
      <c r="AB47" s="22">
        <v>0.47407907055693166</v>
      </c>
      <c r="AC47" s="22">
        <v>0.46888456868155437</v>
      </c>
      <c r="AD47" s="22">
        <v>0.4636900668061771</v>
      </c>
      <c r="AE47" s="22">
        <v>0.45849556493079974</v>
      </c>
      <c r="AF47" s="22">
        <v>0.4533010630554224</v>
      </c>
      <c r="AG47" s="22">
        <v>0.45330106305542245</v>
      </c>
    </row>
    <row r="48" ht="15.75" customHeight="1">
      <c r="A48" s="5" t="s">
        <v>113</v>
      </c>
      <c r="B48" s="22">
        <v>0.6317328244170678</v>
      </c>
      <c r="C48" s="22">
        <v>0.6317328244170678</v>
      </c>
      <c r="D48" s="22">
        <v>0.6317328244170678</v>
      </c>
      <c r="E48" s="22">
        <v>0.6317328244170678</v>
      </c>
      <c r="F48" s="22">
        <v>0.6317328244170678</v>
      </c>
      <c r="G48" s="22">
        <v>0.6317328244170678</v>
      </c>
      <c r="H48" s="22">
        <v>0.6317328244170678</v>
      </c>
      <c r="I48" s="22">
        <v>0.6270918999302801</v>
      </c>
      <c r="J48" s="22">
        <v>0.6224509754434924</v>
      </c>
      <c r="K48" s="22">
        <v>0.6178100509567047</v>
      </c>
      <c r="L48" s="22">
        <v>0.6131691264699171</v>
      </c>
      <c r="M48" s="22">
        <v>0.6085282019831294</v>
      </c>
      <c r="N48" s="22">
        <v>0.6038872774963417</v>
      </c>
      <c r="O48" s="22">
        <v>0.599246353009554</v>
      </c>
      <c r="P48" s="22">
        <v>0.5946054285227663</v>
      </c>
      <c r="Q48" s="22">
        <v>0.5899645040359787</v>
      </c>
      <c r="R48" s="22">
        <v>0.585323579549191</v>
      </c>
      <c r="S48" s="22">
        <v>0.5806826550624034</v>
      </c>
      <c r="T48" s="22">
        <v>0.5760417305756156</v>
      </c>
      <c r="U48" s="22">
        <v>0.5714008060888279</v>
      </c>
      <c r="V48" s="22">
        <v>0.5667598816020403</v>
      </c>
      <c r="W48" s="22">
        <v>0.5621189571152526</v>
      </c>
      <c r="X48" s="22">
        <v>0.5574780326284648</v>
      </c>
      <c r="Y48" s="22">
        <v>0.5528371081416772</v>
      </c>
      <c r="Z48" s="22">
        <v>0.5481961836548895</v>
      </c>
      <c r="AA48" s="22">
        <v>0.5435552591681019</v>
      </c>
      <c r="AB48" s="22">
        <v>0.5389143346813142</v>
      </c>
      <c r="AC48" s="22">
        <v>0.5342734101945265</v>
      </c>
      <c r="AD48" s="22">
        <v>0.5296324857077388</v>
      </c>
      <c r="AE48" s="22">
        <v>0.5249915612209511</v>
      </c>
      <c r="AF48" s="22">
        <v>0.5203506367341635</v>
      </c>
      <c r="AG48" s="22">
        <v>0.5203506367341635</v>
      </c>
    </row>
    <row r="49" ht="15.75" customHeight="1">
      <c r="A49" s="5" t="s">
        <v>114</v>
      </c>
      <c r="B49" s="22">
        <v>0.676203392673101</v>
      </c>
      <c r="C49" s="22">
        <v>0.676203392673101</v>
      </c>
      <c r="D49" s="22">
        <v>0.676203392673101</v>
      </c>
      <c r="E49" s="22">
        <v>0.676203392673101</v>
      </c>
      <c r="F49" s="22">
        <v>0.676203392673101</v>
      </c>
      <c r="G49" s="22">
        <v>0.676203392673101</v>
      </c>
      <c r="H49" s="22">
        <v>0.676203392673101</v>
      </c>
      <c r="I49" s="22">
        <v>0.6704261451501546</v>
      </c>
      <c r="J49" s="22">
        <v>0.6646488976272082</v>
      </c>
      <c r="K49" s="22">
        <v>0.6588716501042619</v>
      </c>
      <c r="L49" s="22">
        <v>0.6530944025813155</v>
      </c>
      <c r="M49" s="22">
        <v>0.6473171550583692</v>
      </c>
      <c r="N49" s="22">
        <v>0.6415399075354228</v>
      </c>
      <c r="O49" s="22">
        <v>0.6357626600124764</v>
      </c>
      <c r="P49" s="22">
        <v>0.62998541248953</v>
      </c>
      <c r="Q49" s="22">
        <v>0.6242081649665836</v>
      </c>
      <c r="R49" s="22">
        <v>0.6184309174436372</v>
      </c>
      <c r="S49" s="22">
        <v>0.6126536699206908</v>
      </c>
      <c r="T49" s="22">
        <v>0.6068764223977444</v>
      </c>
      <c r="U49" s="22">
        <v>0.601099174874798</v>
      </c>
      <c r="V49" s="22">
        <v>0.5953219273518516</v>
      </c>
      <c r="W49" s="22">
        <v>0.5895446798289052</v>
      </c>
      <c r="X49" s="22">
        <v>0.5837674323059588</v>
      </c>
      <c r="Y49" s="22">
        <v>0.5779901847830125</v>
      </c>
      <c r="Z49" s="22">
        <v>0.5722129372600662</v>
      </c>
      <c r="AA49" s="22">
        <v>0.5664356897371197</v>
      </c>
      <c r="AB49" s="22">
        <v>0.5606584422141734</v>
      </c>
      <c r="AC49" s="22">
        <v>0.554881194691227</v>
      </c>
      <c r="AD49" s="22">
        <v>0.5491039471682806</v>
      </c>
      <c r="AE49" s="22">
        <v>0.5433266996453342</v>
      </c>
      <c r="AF49" s="22">
        <v>0.5375494521223878</v>
      </c>
      <c r="AG49" s="22">
        <v>0.5375494521223878</v>
      </c>
    </row>
    <row r="50" ht="15.75" customHeight="1">
      <c r="A50" s="5" t="s">
        <v>115</v>
      </c>
      <c r="B50" s="22">
        <v>0.736537789945023</v>
      </c>
      <c r="C50" s="22">
        <v>0.736537789945023</v>
      </c>
      <c r="D50" s="22">
        <v>0.736537789945023</v>
      </c>
      <c r="E50" s="22">
        <v>0.736537789945023</v>
      </c>
      <c r="F50" s="22">
        <v>0.736537789945023</v>
      </c>
      <c r="G50" s="22">
        <v>0.736537789945023</v>
      </c>
      <c r="H50" s="22">
        <v>0.736537789945023</v>
      </c>
      <c r="I50" s="22">
        <v>0.7335610484272459</v>
      </c>
      <c r="J50" s="22">
        <v>0.7305843069094689</v>
      </c>
      <c r="K50" s="22">
        <v>0.7276075653916919</v>
      </c>
      <c r="L50" s="22">
        <v>0.7246308238739149</v>
      </c>
      <c r="M50" s="22">
        <v>0.7216540823561378</v>
      </c>
      <c r="N50" s="22">
        <v>0.7186773408383608</v>
      </c>
      <c r="O50" s="22">
        <v>0.7157005993205837</v>
      </c>
      <c r="P50" s="22">
        <v>0.7127238578028067</v>
      </c>
      <c r="Q50" s="22">
        <v>0.7097471162850297</v>
      </c>
      <c r="R50" s="22">
        <v>0.7067703747672527</v>
      </c>
      <c r="S50" s="22">
        <v>0.7037936332494756</v>
      </c>
      <c r="T50" s="22">
        <v>0.7008168917316986</v>
      </c>
      <c r="U50" s="22">
        <v>0.6978401502139215</v>
      </c>
      <c r="V50" s="22">
        <v>0.6948634086961445</v>
      </c>
      <c r="W50" s="22">
        <v>0.6918866671783676</v>
      </c>
      <c r="X50" s="22">
        <v>0.6889099256605905</v>
      </c>
      <c r="Y50" s="22">
        <v>0.6859331841428135</v>
      </c>
      <c r="Z50" s="22">
        <v>0.6829564426250364</v>
      </c>
      <c r="AA50" s="22">
        <v>0.6799797011072594</v>
      </c>
      <c r="AB50" s="22">
        <v>0.6770029595894823</v>
      </c>
      <c r="AC50" s="22">
        <v>0.6740262180717054</v>
      </c>
      <c r="AD50" s="22">
        <v>0.6710494765539283</v>
      </c>
      <c r="AE50" s="22">
        <v>0.6680727350361513</v>
      </c>
      <c r="AF50" s="22">
        <v>0.6650959935183742</v>
      </c>
      <c r="AG50" s="22">
        <v>0.6650959935183742</v>
      </c>
    </row>
    <row r="51" ht="15.75" customHeight="1">
      <c r="A51" s="5" t="s">
        <v>116</v>
      </c>
      <c r="B51" s="22">
        <v>0.6336623819477051</v>
      </c>
      <c r="C51" s="22">
        <v>0.6336623819477051</v>
      </c>
      <c r="D51" s="22">
        <v>0.6336623819477051</v>
      </c>
      <c r="E51" s="22">
        <v>0.6336623819477051</v>
      </c>
      <c r="F51" s="22">
        <v>0.6336623819477051</v>
      </c>
      <c r="G51" s="22">
        <v>0.6336623819477051</v>
      </c>
      <c r="H51" s="22">
        <v>0.6336623819477051</v>
      </c>
      <c r="I51" s="22">
        <v>0.6248266575418773</v>
      </c>
      <c r="J51" s="22">
        <v>0.6159909331360496</v>
      </c>
      <c r="K51" s="22">
        <v>0.6071552087302218</v>
      </c>
      <c r="L51" s="22">
        <v>0.5983194843243941</v>
      </c>
      <c r="M51" s="22">
        <v>0.5894837599185664</v>
      </c>
      <c r="N51" s="22">
        <v>0.5806480355127386</v>
      </c>
      <c r="O51" s="22">
        <v>0.5718123111069109</v>
      </c>
      <c r="P51" s="22">
        <v>0.5629765867010832</v>
      </c>
      <c r="Q51" s="22">
        <v>0.5541408622952554</v>
      </c>
      <c r="R51" s="22">
        <v>0.5453051378894277</v>
      </c>
      <c r="S51" s="22">
        <v>0.5364694134835999</v>
      </c>
      <c r="T51" s="22">
        <v>0.5276336890777722</v>
      </c>
      <c r="U51" s="22">
        <v>0.5187979646719445</v>
      </c>
      <c r="V51" s="22">
        <v>0.5099622402661167</v>
      </c>
      <c r="W51" s="22">
        <v>0.501126515860289</v>
      </c>
      <c r="X51" s="22">
        <v>0.4922907914544612</v>
      </c>
      <c r="Y51" s="22">
        <v>0.4834550670486335</v>
      </c>
      <c r="Z51" s="22">
        <v>0.47461934264280575</v>
      </c>
      <c r="AA51" s="22">
        <v>0.465783618236978</v>
      </c>
      <c r="AB51" s="22">
        <v>0.4569478938311503</v>
      </c>
      <c r="AC51" s="22">
        <v>0.44811216942532256</v>
      </c>
      <c r="AD51" s="22">
        <v>0.4392764450194948</v>
      </c>
      <c r="AE51" s="22">
        <v>0.43044072061366706</v>
      </c>
      <c r="AF51" s="22">
        <v>0.4216049962078393</v>
      </c>
      <c r="AG51" s="22">
        <v>0.42160499620783937</v>
      </c>
    </row>
    <row r="52" ht="15.75" customHeight="1">
      <c r="A52" s="5" t="s">
        <v>117</v>
      </c>
      <c r="B52" s="22">
        <v>0.6758811362540836</v>
      </c>
      <c r="C52" s="22">
        <v>0.6758811362540836</v>
      </c>
      <c r="D52" s="22">
        <v>0.6758811362540836</v>
      </c>
      <c r="E52" s="22">
        <v>0.6758811362540836</v>
      </c>
      <c r="F52" s="22">
        <v>0.6758811362540836</v>
      </c>
      <c r="G52" s="22">
        <v>0.6758811362540836</v>
      </c>
      <c r="H52" s="22">
        <v>0.6758811362540836</v>
      </c>
      <c r="I52" s="22">
        <v>0.6708773435515206</v>
      </c>
      <c r="J52" s="22">
        <v>0.6658735508489575</v>
      </c>
      <c r="K52" s="22">
        <v>0.6608697581463945</v>
      </c>
      <c r="L52" s="22">
        <v>0.6558659654438314</v>
      </c>
      <c r="M52" s="22">
        <v>0.6508621727412682</v>
      </c>
      <c r="N52" s="22">
        <v>0.6458583800387052</v>
      </c>
      <c r="O52" s="22">
        <v>0.6408545873361421</v>
      </c>
      <c r="P52" s="22">
        <v>0.6358507946335791</v>
      </c>
      <c r="Q52" s="22">
        <v>0.630847001931016</v>
      </c>
      <c r="R52" s="22">
        <v>0.6258432092284529</v>
      </c>
      <c r="S52" s="22">
        <v>0.6208394165258898</v>
      </c>
      <c r="T52" s="22">
        <v>0.6158356238233267</v>
      </c>
      <c r="U52" s="22">
        <v>0.6108318311207637</v>
      </c>
      <c r="V52" s="22">
        <v>0.6058280384182005</v>
      </c>
      <c r="W52" s="22">
        <v>0.6008242457156375</v>
      </c>
      <c r="X52" s="22">
        <v>0.5958204530130744</v>
      </c>
      <c r="Y52" s="22">
        <v>0.5908166603105114</v>
      </c>
      <c r="Z52" s="22">
        <v>0.5858128676079483</v>
      </c>
      <c r="AA52" s="22">
        <v>0.5808090749053851</v>
      </c>
      <c r="AB52" s="22">
        <v>0.5758052822028221</v>
      </c>
      <c r="AC52" s="22">
        <v>0.570801489500259</v>
      </c>
      <c r="AD52" s="22">
        <v>0.5657976967976959</v>
      </c>
      <c r="AE52" s="22">
        <v>0.5607939040951329</v>
      </c>
      <c r="AF52" s="22">
        <v>0.5557901113925697</v>
      </c>
      <c r="AG52" s="22">
        <v>0.5557901113925697</v>
      </c>
    </row>
    <row r="53" ht="15.75" customHeight="1">
      <c r="A53" s="5" t="s">
        <v>118</v>
      </c>
      <c r="B53" s="22">
        <v>0.888059297842389</v>
      </c>
      <c r="C53" s="22">
        <v>0.888059297842389</v>
      </c>
      <c r="D53" s="22">
        <v>0.888059297842389</v>
      </c>
      <c r="E53" s="22">
        <v>0.888059297842389</v>
      </c>
      <c r="F53" s="22">
        <v>0.888059297842389</v>
      </c>
      <c r="G53" s="22">
        <v>0.888059297842389</v>
      </c>
      <c r="H53" s="22">
        <v>0.888059297842389</v>
      </c>
      <c r="I53" s="22">
        <v>0.8843182048048747</v>
      </c>
      <c r="J53" s="22">
        <v>0.8805771117673602</v>
      </c>
      <c r="K53" s="22">
        <v>0.8768360187298458</v>
      </c>
      <c r="L53" s="22">
        <v>0.8730949256923315</v>
      </c>
      <c r="M53" s="22">
        <v>0.8693538326548171</v>
      </c>
      <c r="N53" s="22">
        <v>0.8656127396173028</v>
      </c>
      <c r="O53" s="22">
        <v>0.8618716465797883</v>
      </c>
      <c r="P53" s="22">
        <v>0.858130553542274</v>
      </c>
      <c r="Q53" s="22">
        <v>0.8543894605047596</v>
      </c>
      <c r="R53" s="22">
        <v>0.8506483674672453</v>
      </c>
      <c r="S53" s="22">
        <v>0.8469072744297308</v>
      </c>
      <c r="T53" s="22">
        <v>0.8431661813922164</v>
      </c>
      <c r="U53" s="22">
        <v>0.8394250883547021</v>
      </c>
      <c r="V53" s="22">
        <v>0.8356839953171877</v>
      </c>
      <c r="W53" s="22">
        <v>0.8319429022796734</v>
      </c>
      <c r="X53" s="22">
        <v>0.8282018092421589</v>
      </c>
      <c r="Y53" s="22">
        <v>0.8244607162046446</v>
      </c>
      <c r="Z53" s="22">
        <v>0.8207196231671302</v>
      </c>
      <c r="AA53" s="22">
        <v>0.8169785301296159</v>
      </c>
      <c r="AB53" s="22">
        <v>0.8132374370921015</v>
      </c>
      <c r="AC53" s="22">
        <v>0.809496344054587</v>
      </c>
      <c r="AD53" s="22">
        <v>0.8057552510170727</v>
      </c>
      <c r="AE53" s="22">
        <v>0.8020141579795583</v>
      </c>
      <c r="AF53" s="22">
        <v>0.798273064942044</v>
      </c>
      <c r="AG53" s="22">
        <v>0.798273064942044</v>
      </c>
    </row>
    <row r="54" ht="15.75" customHeight="1">
      <c r="A54" s="5" t="s">
        <v>119</v>
      </c>
      <c r="B54" s="22">
        <v>0.6660952623829771</v>
      </c>
      <c r="C54" s="22">
        <v>0.6660952623829771</v>
      </c>
      <c r="D54" s="22">
        <v>0.6660952623829771</v>
      </c>
      <c r="E54" s="22">
        <v>0.6660952623829771</v>
      </c>
      <c r="F54" s="22">
        <v>0.6660952623829771</v>
      </c>
      <c r="G54" s="22">
        <v>0.6660952623829771</v>
      </c>
      <c r="H54" s="22">
        <v>0.6660952623829771</v>
      </c>
      <c r="I54" s="22">
        <v>0.6610235500995141</v>
      </c>
      <c r="J54" s="22">
        <v>0.6559518378160512</v>
      </c>
      <c r="K54" s="22">
        <v>0.6508801255325881</v>
      </c>
      <c r="L54" s="22">
        <v>0.6458084132491252</v>
      </c>
      <c r="M54" s="22">
        <v>0.6407367009656622</v>
      </c>
      <c r="N54" s="22">
        <v>0.6356649886821992</v>
      </c>
      <c r="O54" s="22">
        <v>0.6305932763987362</v>
      </c>
      <c r="P54" s="22">
        <v>0.6255215641152733</v>
      </c>
      <c r="Q54" s="22">
        <v>0.6204498518318102</v>
      </c>
      <c r="R54" s="22">
        <v>0.6153781395483473</v>
      </c>
      <c r="S54" s="22">
        <v>0.6103064272648843</v>
      </c>
      <c r="T54" s="22">
        <v>0.6052347149814213</v>
      </c>
      <c r="U54" s="22">
        <v>0.6001630026979583</v>
      </c>
      <c r="V54" s="22">
        <v>0.5950912904144954</v>
      </c>
      <c r="W54" s="22">
        <v>0.5900195781310323</v>
      </c>
      <c r="X54" s="22">
        <v>0.5849478658475694</v>
      </c>
      <c r="Y54" s="22">
        <v>0.5798761535641064</v>
      </c>
      <c r="Z54" s="22">
        <v>0.5748044412806435</v>
      </c>
      <c r="AA54" s="22">
        <v>0.5697327289971804</v>
      </c>
      <c r="AB54" s="22">
        <v>0.5646610167137175</v>
      </c>
      <c r="AC54" s="22">
        <v>0.5595893044302545</v>
      </c>
      <c r="AD54" s="22">
        <v>0.5545175921467915</v>
      </c>
      <c r="AE54" s="22">
        <v>0.5494458798633285</v>
      </c>
      <c r="AF54" s="22">
        <v>0.5443741675798656</v>
      </c>
      <c r="AG54" s="22">
        <v>0.5443741675798656</v>
      </c>
    </row>
    <row r="55" ht="15.75" customHeight="1">
      <c r="A55" s="5" t="s">
        <v>120</v>
      </c>
      <c r="B55" s="22">
        <v>0.7332185300023676</v>
      </c>
      <c r="C55" s="22">
        <v>0.7332185300023676</v>
      </c>
      <c r="D55" s="22">
        <v>0.7332185300023676</v>
      </c>
      <c r="E55" s="22">
        <v>0.7332185300023676</v>
      </c>
      <c r="F55" s="22">
        <v>0.7332185300023676</v>
      </c>
      <c r="G55" s="22">
        <v>0.7332185300023676</v>
      </c>
      <c r="H55" s="22">
        <v>0.7332185300023676</v>
      </c>
      <c r="I55" s="22">
        <v>0.7306156327408716</v>
      </c>
      <c r="J55" s="22">
        <v>0.7280127354793757</v>
      </c>
      <c r="K55" s="22">
        <v>0.7254098382178797</v>
      </c>
      <c r="L55" s="22">
        <v>0.7228069409563838</v>
      </c>
      <c r="M55" s="22">
        <v>0.7202040436948878</v>
      </c>
      <c r="N55" s="22">
        <v>0.7176011464333918</v>
      </c>
      <c r="O55" s="22">
        <v>0.7149982491718959</v>
      </c>
      <c r="P55" s="22">
        <v>0.7123953519103999</v>
      </c>
      <c r="Q55" s="22">
        <v>0.709792454648904</v>
      </c>
      <c r="R55" s="22">
        <v>0.707189557387408</v>
      </c>
      <c r="S55" s="22">
        <v>0.7045866601259121</v>
      </c>
      <c r="T55" s="22">
        <v>0.7019837628644161</v>
      </c>
      <c r="U55" s="22">
        <v>0.6993808656029201</v>
      </c>
      <c r="V55" s="22">
        <v>0.6967779683414241</v>
      </c>
      <c r="W55" s="22">
        <v>0.6941750710799282</v>
      </c>
      <c r="X55" s="22">
        <v>0.6915721738184322</v>
      </c>
      <c r="Y55" s="22">
        <v>0.6889692765569363</v>
      </c>
      <c r="Z55" s="22">
        <v>0.6863663792954403</v>
      </c>
      <c r="AA55" s="22">
        <v>0.6837634820339443</v>
      </c>
      <c r="AB55" s="22">
        <v>0.6811605847724483</v>
      </c>
      <c r="AC55" s="22">
        <v>0.6785576875109525</v>
      </c>
      <c r="AD55" s="22">
        <v>0.6759547902494565</v>
      </c>
      <c r="AE55" s="22">
        <v>0.6733518929879605</v>
      </c>
      <c r="AF55" s="22">
        <v>0.6707489957264645</v>
      </c>
      <c r="AG55" s="22">
        <v>0.6707489957264645</v>
      </c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2025-10-16T23:26:57Z</dcterms:created>
  <dc:creator>Josefine Anna Olsson</dc:creator>
</cp:coreProperties>
</file>